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SM TRADE\2025\Oct\"/>
    </mc:Choice>
  </mc:AlternateContent>
  <xr:revisionPtr revIDLastSave="0" documentId="13_ncr:1_{9EFF36E3-17C0-4DAA-A744-C20516FC88EB}" xr6:coauthVersionLast="36" xr6:coauthVersionMax="36" xr10:uidLastSave="{00000000-0000-0000-0000-000000000000}"/>
  <bookViews>
    <workbookView xWindow="0" yWindow="0" windowWidth="28800" windowHeight="12105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Print_Area" localSheetId="0">'Appendix i'!$A$1:$L$92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2" l="1"/>
  <c r="I92" i="2"/>
  <c r="H92" i="2"/>
  <c r="F92" i="2"/>
  <c r="L92" i="2" s="1"/>
  <c r="F91" i="2"/>
  <c r="E92" i="2"/>
  <c r="K92" i="2" s="1"/>
  <c r="E91" i="2"/>
  <c r="C12" i="2" l="1"/>
  <c r="D12" i="2"/>
  <c r="E12" i="2"/>
  <c r="F12" i="2"/>
  <c r="B12" i="2"/>
  <c r="C13" i="2"/>
  <c r="D13" i="2"/>
  <c r="E13" i="2"/>
  <c r="F13" i="2"/>
  <c r="C14" i="2"/>
  <c r="D14" i="2"/>
  <c r="E14" i="2"/>
  <c r="F14" i="2"/>
  <c r="B14" i="2"/>
  <c r="B13" i="2"/>
  <c r="H13" i="2" l="1"/>
  <c r="I13" i="2"/>
  <c r="J13" i="2"/>
  <c r="K13" i="2"/>
  <c r="L13" i="2"/>
  <c r="H14" i="2"/>
  <c r="I14" i="2"/>
  <c r="J14" i="2"/>
  <c r="K14" i="2"/>
  <c r="L14" i="2"/>
  <c r="L91" i="2"/>
  <c r="K91" i="2"/>
  <c r="J91" i="2"/>
  <c r="I91" i="2"/>
  <c r="H91" i="2"/>
  <c r="L37" i="2" l="1"/>
  <c r="K37" i="2"/>
  <c r="J37" i="2"/>
  <c r="I37" i="2"/>
  <c r="H37" i="2"/>
  <c r="L90" i="2" l="1"/>
  <c r="K90" i="2"/>
  <c r="J90" i="2"/>
  <c r="I90" i="2"/>
  <c r="H90" i="2"/>
  <c r="H87" i="2" l="1"/>
  <c r="I87" i="2"/>
  <c r="J87" i="2"/>
  <c r="K87" i="2"/>
  <c r="L87" i="2"/>
  <c r="H88" i="2"/>
  <c r="I88" i="2"/>
  <c r="J88" i="2"/>
  <c r="K88" i="2"/>
  <c r="L88" i="2"/>
  <c r="H89" i="2"/>
  <c r="I89" i="2"/>
  <c r="J89" i="2"/>
  <c r="K89" i="2"/>
  <c r="L89" i="2"/>
  <c r="I86" i="2" l="1"/>
  <c r="J86" i="2"/>
  <c r="K86" i="2"/>
  <c r="L86" i="2"/>
  <c r="H86" i="2"/>
  <c r="H36" i="2" l="1"/>
  <c r="I36" i="2"/>
  <c r="J36" i="2"/>
  <c r="K36" i="2"/>
  <c r="L36" i="2"/>
  <c r="H85" i="2" l="1"/>
  <c r="H84" i="2" l="1"/>
  <c r="I84" i="2"/>
  <c r="J84" i="2"/>
  <c r="K84" i="2"/>
  <c r="L84" i="2"/>
  <c r="I85" i="2"/>
  <c r="J85" i="2"/>
  <c r="K85" i="2"/>
  <c r="L85" i="2"/>
  <c r="L35" i="2" l="1"/>
  <c r="K35" i="2"/>
  <c r="J35" i="2"/>
  <c r="I35" i="2"/>
  <c r="H35" i="2"/>
  <c r="I83" i="2" l="1"/>
  <c r="J83" i="2"/>
  <c r="K83" i="2"/>
  <c r="L83" i="2"/>
  <c r="H83" i="2"/>
  <c r="I82" i="2" l="1"/>
  <c r="J82" i="2"/>
  <c r="K82" i="2"/>
  <c r="L82" i="2"/>
  <c r="H82" i="2"/>
  <c r="G9" i="2" l="1"/>
  <c r="G10" i="2" l="1"/>
</calcChain>
</file>

<file path=xl/sharedStrings.xml><?xml version="1.0" encoding="utf-8"?>
<sst xmlns="http://schemas.openxmlformats.org/spreadsheetml/2006/main" count="383" uniqueCount="186">
  <si>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</si>
  <si>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</si>
  <si>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</si>
  <si>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</si>
  <si>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</si>
  <si>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</si>
  <si>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</si>
  <si>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</si>
  <si>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</si>
  <si>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</si>
  <si>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</si>
  <si>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</si>
  <si>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</si>
  <si>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</si>
  <si>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</si>
  <si>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</si>
  <si>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</si>
  <si>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</si>
  <si>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</si>
  <si>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</si>
  <si>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</si>
  <si>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</si>
  <si>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</si>
  <si>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</si>
  <si>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</si>
  <si>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</si>
  <si>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</si>
  <si>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</si>
  <si>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</si>
  <si>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</si>
  <si>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</si>
  <si>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</si>
  <si>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</si>
  <si>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</si>
  <si>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</si>
  <si>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</si>
  <si>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</si>
  <si>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</si>
  <si>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</si>
  <si>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</si>
  <si>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</si>
  <si>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</si>
  <si>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</si>
  <si>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</si>
  <si>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</si>
  <si>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</si>
  <si>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</si>
  <si>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</si>
  <si>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</si>
  <si>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</si>
  <si>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</si>
  <si>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</si>
  <si>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</si>
  <si>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</si>
  <si>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</si>
  <si>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</si>
  <si>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</si>
  <si>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</si>
  <si>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</si>
  <si>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</si>
  <si>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</si>
  <si>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</si>
  <si>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</si>
  <si>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</si>
  <si>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</si>
  <si>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</si>
  <si>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</si>
  <si>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</si>
  <si>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</si>
  <si>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</si>
  <si>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</si>
  <si>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</si>
  <si>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</si>
  <si>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</si>
  <si>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</si>
  <si>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</si>
  <si>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</si>
  <si>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</si>
  <si>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</si>
  <si>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</si>
  <si>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</si>
  <si>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</si>
  <si>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</si>
  <si>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</si>
  <si>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</si>
  <si>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</si>
  <si>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</si>
  <si>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</si>
  <si>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</si>
  <si>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</si>
  <si>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</si>
  <si>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</si>
  <si>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</si>
  <si>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</si>
  <si>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</si>
  <si>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</si>
  <si>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</si>
  <si>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</si>
  <si>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</si>
  <si>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</si>
  <si>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</si>
  <si>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</si>
  <si>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</si>
  <si>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</si>
  <si>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</si>
  <si>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</si>
  <si>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</si>
  <si>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</si>
  <si>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</si>
  <si>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</si>
  <si>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</si>
  <si>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</si>
  <si>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</si>
  <si>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</si>
  <si>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</si>
  <si>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</si>
  <si>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</si>
  <si>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</si>
  <si>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</si>
  <si>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</si>
  <si>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</si>
  <si>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</si>
  <si>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</si>
  <si>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</si>
  <si>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</si>
  <si>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</si>
  <si>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</si>
  <si>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</si>
  <si>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</si>
  <si>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</si>
  <si>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Sector and Sub-sector</t>
  </si>
  <si>
    <t>Table VI: Imports by End Use &amp; Broad Economic Categories (BEC) Classification</t>
  </si>
  <si>
    <t>2022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</si>
  <si>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</si>
  <si>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</si>
  <si>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</si>
  <si>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</si>
  <si>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</si>
  <si>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</si>
  <si>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</si>
  <si>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</si>
  <si>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</si>
  <si>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</si>
  <si>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</si>
  <si>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</si>
  <si>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</si>
  <si>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</si>
  <si>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</si>
  <si>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</si>
  <si>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</si>
  <si>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</si>
  <si>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</si>
  <si>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</si>
  <si>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</si>
  <si>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</si>
  <si>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</si>
  <si>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</si>
  <si>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</si>
  <si>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</si>
  <si>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</si>
  <si>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</si>
  <si>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</si>
  <si>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</si>
  <si>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</si>
  <si>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</si>
  <si>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</si>
  <si>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</si>
  <si>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</si>
  <si>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</si>
  <si>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</si>
  <si>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</si>
  <si>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Cambodia</t>
  </si>
  <si>
    <t>Ecuador</t>
  </si>
  <si>
    <t>Sri Lanka</t>
  </si>
  <si>
    <t>Sudan</t>
  </si>
  <si>
    <t>Oman</t>
  </si>
  <si>
    <t>South Africa</t>
  </si>
  <si>
    <t>EU</t>
  </si>
  <si>
    <t>Costa Rica</t>
  </si>
  <si>
    <t>Oct
2025</t>
  </si>
  <si>
    <t>2025 (JAN-NOV)</t>
  </si>
  <si>
    <t>Nov
2024</t>
  </si>
  <si>
    <t>Nov
2025</t>
  </si>
  <si>
    <t>Jan-Nov
2024</t>
  </si>
  <si>
    <t>Jan-Nov
2025</t>
  </si>
  <si>
    <t>2024 (JAN-NOV)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</si>
</sst>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4" fontId="13" fillId="4" borderId="0" xfId="1" applyNumberFormat="1" applyFont="1" applyFill="1" applyBorder="1"/>
    <xf numFmtId="167" fontId="41" fillId="38" borderId="0" xfId="1" applyNumberFormat="1" applyFont="1" applyFill="1" applyAlignment="1">
      <alignment horizontal="center" vertical="center"/>
    </xf>
    <xf numFmtId="167" fontId="2" fillId="0" borderId="0" xfId="0" applyNumberFormat="1" applyFont="1"/>
    <xf numFmtId="0" fontId="8" fillId="38" borderId="0" xfId="0" quotePrefix="1" applyFont="1" applyFill="1" applyAlignment="1">
      <alignment horizontal="center"/>
    </xf>
    <xf numFmtId="0" fontId="13" fillId="38" borderId="0" xfId="0" applyFont="1" applyFill="1"/>
    <xf numFmtId="167" fontId="13" fillId="38" borderId="0" xfId="1" applyNumberFormat="1" applyFont="1" applyFill="1" applyBorder="1"/>
    <xf numFmtId="168" fontId="13" fillId="38" borderId="0" xfId="1" applyNumberFormat="1" applyFont="1" applyFill="1" applyBorder="1"/>
    <xf numFmtId="169" fontId="13" fillId="38" borderId="0" xfId="1" applyNumberFormat="1" applyFont="1" applyFill="1" applyBorder="1"/>
    <xf numFmtId="169" fontId="13" fillId="38" borderId="0" xfId="0" applyNumberFormat="1" applyFont="1" applyFill="1"/>
    <xf numFmtId="170" fontId="13" fillId="38" borderId="0" xfId="1" applyNumberFormat="1" applyFont="1" applyFill="1" applyBorder="1"/>
    <xf numFmtId="167" fontId="3" fillId="38" borderId="0" xfId="1" applyNumberFormat="1" applyFont="1" applyFill="1" applyBorder="1"/>
    <xf numFmtId="0" fontId="13" fillId="38" borderId="0" xfId="0" applyFont="1" applyFill="1" applyAlignment="1">
      <alignment horizontal="left"/>
    </xf>
    <xf numFmtId="167" fontId="13" fillId="38" borderId="0" xfId="1" applyNumberFormat="1" applyFont="1" applyFill="1" applyBorder="1" applyAlignment="1"/>
    <xf numFmtId="170" fontId="13" fillId="38" borderId="0" xfId="1" applyNumberFormat="1" applyFont="1" applyFill="1" applyBorder="1" applyAlignment="1"/>
    <xf numFmtId="168" fontId="13" fillId="38" borderId="0" xfId="1" applyNumberFormat="1" applyFont="1" applyFill="1" applyBorder="1" applyAlignment="1"/>
    <xf numFmtId="167" fontId="1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vertical="top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0" fontId="42" fillId="0" borderId="0" xfId="0" applyFont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0" fontId="42" fillId="0" borderId="0" xfId="0" applyFont="1" applyBorder="1"/>
    <xf numFmtId="167" fontId="42" fillId="0" borderId="0" xfId="1" applyNumberFormat="1" applyFont="1" applyBorder="1"/>
    <xf numFmtId="167" fontId="15" fillId="0" borderId="0" xfId="1" applyNumberFormat="1" applyFont="1"/>
    <xf numFmtId="172" fontId="10" fillId="3" borderId="0" xfId="4" applyNumberFormat="1" applyFont="1" applyFill="1" applyBorder="1" applyAlignment="1">
      <alignment wrapText="1"/>
    </xf>
    <xf numFmtId="0" fontId="6" fillId="0" borderId="0" xfId="2" applyFont="1" applyBorder="1"/>
    <xf numFmtId="0" fontId="2" fillId="0" borderId="0" xfId="0" applyNumberFormat="1" applyFont="1"/>
    <xf numFmtId="43" fontId="42" fillId="0" borderId="0" xfId="1" applyFont="1" applyBorder="1" applyAlignment="1">
      <alignment horizontal="left"/>
    </xf>
    <xf numFmtId="167" fontId="42" fillId="0" borderId="0" xfId="1" applyNumberFormat="1" applyFont="1" applyBorder="1" applyAlignment="1"/>
    <xf numFmtId="0" fontId="2" fillId="0" borderId="0" xfId="0" applyFont="1" applyAlignment="1">
      <alignment horizontal="center"/>
    </xf>
    <xf numFmtId="0" fontId="5" fillId="3" borderId="0" xfId="2" applyFont="1" applyFill="1" applyBorder="1"/>
    <xf numFmtId="0" fontId="8" fillId="2" borderId="0" xfId="2" applyFont="1" applyFill="1" applyBorder="1"/>
    <xf numFmtId="0" fontId="8" fillId="2" borderId="0" xfId="2" applyFont="1" applyFill="1" applyBorder="1" applyAlignment="1">
      <alignment horizontal="right" vertical="center"/>
    </xf>
    <xf numFmtId="0" fontId="6" fillId="3" borderId="0" xfId="2" applyFont="1" applyFill="1" applyBorder="1"/>
    <xf numFmtId="0" fontId="6" fillId="3" borderId="0" xfId="2" applyFont="1" applyFill="1" applyBorder="1" applyAlignment="1">
      <alignment vertical="top"/>
    </xf>
    <xf numFmtId="0" fontId="3" fillId="4" borderId="0" xfId="0" applyFont="1" applyFill="1" applyBorder="1"/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92"/>
  <sheetViews>
    <sheetView tabSelected="1" view="pageBreakPreview" zoomScaleNormal="100" zoomScaleSheetLayoutView="100" workbookViewId="0">
      <pane xSplit="1" ySplit="5" topLeftCell="B6" activePane="bottomRight" state="frozen"/>
      <selection activeCell="H34" sqref="H34"/>
      <selection pane="topRight" activeCell="H34" sqref="H34"/>
      <selection pane="bottomLeft" activeCell="H34" sqref="H34"/>
      <selection pane="bottomRight" activeCell="N26" sqref="N26"/>
    </sheetView>
  </sheetViews>
  <sheetFormatPr defaultRowHeight="12" x14ac:dyDescent="0.2"/>
  <cols>
    <col min="1" max="1" width="14.28515625" style="3" customWidth="1"/>
    <col min="2" max="6" width="10.7109375" style="22" customWidth="1"/>
    <col min="7" max="7" width="1.140625" style="147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37" width="9.140625" style="3"/>
    <col min="138" max="138" width="13.5703125" style="3" customWidth="1"/>
    <col min="139" max="139" width="9.7109375" style="3" customWidth="1"/>
    <col min="140" max="140" width="10.140625" style="3" customWidth="1"/>
    <col min="141" max="141" width="9.28515625" style="3" customWidth="1"/>
    <col min="142" max="142" width="10.5703125" style="3" customWidth="1"/>
    <col min="143" max="143" width="11.7109375" style="3" customWidth="1"/>
    <col min="144" max="144" width="1.140625" style="3" customWidth="1"/>
    <col min="145" max="145" width="9.28515625" style="3" customWidth="1"/>
    <col min="146" max="146" width="10.28515625" style="3" customWidth="1"/>
    <col min="147" max="147" width="8.85546875" style="3" customWidth="1"/>
    <col min="148" max="148" width="10.5703125" style="3" customWidth="1"/>
    <col min="149" max="149" width="10.85546875" style="3" customWidth="1"/>
    <col min="150" max="150" width="12" style="3" bestFit="1" customWidth="1"/>
    <col min="151" max="152" width="11" style="3" bestFit="1" customWidth="1"/>
    <col min="153" max="153" width="11.140625" style="3" bestFit="1" customWidth="1"/>
    <col min="154" max="154" width="10.140625" style="3" bestFit="1" customWidth="1"/>
    <col min="155" max="393" width="9.140625" style="3"/>
    <col min="394" max="394" width="13.5703125" style="3" customWidth="1"/>
    <col min="395" max="395" width="9.7109375" style="3" customWidth="1"/>
    <col min="396" max="396" width="10.140625" style="3" customWidth="1"/>
    <col min="397" max="397" width="9.28515625" style="3" customWidth="1"/>
    <col min="398" max="398" width="10.5703125" style="3" customWidth="1"/>
    <col min="399" max="399" width="11.7109375" style="3" customWidth="1"/>
    <col min="400" max="400" width="1.140625" style="3" customWidth="1"/>
    <col min="401" max="401" width="9.28515625" style="3" customWidth="1"/>
    <col min="402" max="402" width="10.28515625" style="3" customWidth="1"/>
    <col min="403" max="403" width="8.85546875" style="3" customWidth="1"/>
    <col min="404" max="404" width="10.5703125" style="3" customWidth="1"/>
    <col min="405" max="405" width="10.85546875" style="3" customWidth="1"/>
    <col min="406" max="406" width="12" style="3" bestFit="1" customWidth="1"/>
    <col min="407" max="408" width="11" style="3" bestFit="1" customWidth="1"/>
    <col min="409" max="409" width="11.140625" style="3" bestFit="1" customWidth="1"/>
    <col min="410" max="410" width="10.140625" style="3" bestFit="1" customWidth="1"/>
    <col min="411" max="649" width="9.140625" style="3"/>
    <col min="650" max="650" width="13.5703125" style="3" customWidth="1"/>
    <col min="651" max="651" width="9.7109375" style="3" customWidth="1"/>
    <col min="652" max="652" width="10.140625" style="3" customWidth="1"/>
    <col min="653" max="653" width="9.28515625" style="3" customWidth="1"/>
    <col min="654" max="654" width="10.5703125" style="3" customWidth="1"/>
    <col min="655" max="655" width="11.7109375" style="3" customWidth="1"/>
    <col min="656" max="656" width="1.140625" style="3" customWidth="1"/>
    <col min="657" max="657" width="9.28515625" style="3" customWidth="1"/>
    <col min="658" max="658" width="10.28515625" style="3" customWidth="1"/>
    <col min="659" max="659" width="8.85546875" style="3" customWidth="1"/>
    <col min="660" max="660" width="10.5703125" style="3" customWidth="1"/>
    <col min="661" max="661" width="10.85546875" style="3" customWidth="1"/>
    <col min="662" max="662" width="12" style="3" bestFit="1" customWidth="1"/>
    <col min="663" max="664" width="11" style="3" bestFit="1" customWidth="1"/>
    <col min="665" max="665" width="11.140625" style="3" bestFit="1" customWidth="1"/>
    <col min="666" max="666" width="10.140625" style="3" bestFit="1" customWidth="1"/>
    <col min="667" max="905" width="9.140625" style="3"/>
    <col min="906" max="906" width="13.5703125" style="3" customWidth="1"/>
    <col min="907" max="907" width="9.7109375" style="3" customWidth="1"/>
    <col min="908" max="908" width="10.140625" style="3" customWidth="1"/>
    <col min="909" max="909" width="9.28515625" style="3" customWidth="1"/>
    <col min="910" max="910" width="10.5703125" style="3" customWidth="1"/>
    <col min="911" max="911" width="11.7109375" style="3" customWidth="1"/>
    <col min="912" max="912" width="1.140625" style="3" customWidth="1"/>
    <col min="913" max="913" width="9.28515625" style="3" customWidth="1"/>
    <col min="914" max="914" width="10.28515625" style="3" customWidth="1"/>
    <col min="915" max="915" width="8.85546875" style="3" customWidth="1"/>
    <col min="916" max="916" width="10.5703125" style="3" customWidth="1"/>
    <col min="917" max="917" width="10.85546875" style="3" customWidth="1"/>
    <col min="918" max="918" width="12" style="3" bestFit="1" customWidth="1"/>
    <col min="919" max="920" width="11" style="3" bestFit="1" customWidth="1"/>
    <col min="921" max="921" width="11.140625" style="3" bestFit="1" customWidth="1"/>
    <col min="922" max="922" width="10.140625" style="3" bestFit="1" customWidth="1"/>
    <col min="923" max="1161" width="9.140625" style="3"/>
    <col min="1162" max="1162" width="13.5703125" style="3" customWidth="1"/>
    <col min="1163" max="1163" width="9.7109375" style="3" customWidth="1"/>
    <col min="1164" max="1164" width="10.140625" style="3" customWidth="1"/>
    <col min="1165" max="1165" width="9.28515625" style="3" customWidth="1"/>
    <col min="1166" max="1166" width="10.5703125" style="3" customWidth="1"/>
    <col min="1167" max="1167" width="11.7109375" style="3" customWidth="1"/>
    <col min="1168" max="1168" width="1.140625" style="3" customWidth="1"/>
    <col min="1169" max="1169" width="9.28515625" style="3" customWidth="1"/>
    <col min="1170" max="1170" width="10.28515625" style="3" customWidth="1"/>
    <col min="1171" max="1171" width="8.85546875" style="3" customWidth="1"/>
    <col min="1172" max="1172" width="10.5703125" style="3" customWidth="1"/>
    <col min="1173" max="1173" width="10.85546875" style="3" customWidth="1"/>
    <col min="1174" max="1174" width="12" style="3" bestFit="1" customWidth="1"/>
    <col min="1175" max="1176" width="11" style="3" bestFit="1" customWidth="1"/>
    <col min="1177" max="1177" width="11.140625" style="3" bestFit="1" customWidth="1"/>
    <col min="1178" max="1178" width="10.140625" style="3" bestFit="1" customWidth="1"/>
    <col min="1179" max="1417" width="9.140625" style="3"/>
    <col min="1418" max="1418" width="13.5703125" style="3" customWidth="1"/>
    <col min="1419" max="1419" width="9.7109375" style="3" customWidth="1"/>
    <col min="1420" max="1420" width="10.140625" style="3" customWidth="1"/>
    <col min="1421" max="1421" width="9.28515625" style="3" customWidth="1"/>
    <col min="1422" max="1422" width="10.5703125" style="3" customWidth="1"/>
    <col min="1423" max="1423" width="11.7109375" style="3" customWidth="1"/>
    <col min="1424" max="1424" width="1.140625" style="3" customWidth="1"/>
    <col min="1425" max="1425" width="9.28515625" style="3" customWidth="1"/>
    <col min="1426" max="1426" width="10.28515625" style="3" customWidth="1"/>
    <col min="1427" max="1427" width="8.85546875" style="3" customWidth="1"/>
    <col min="1428" max="1428" width="10.5703125" style="3" customWidth="1"/>
    <col min="1429" max="1429" width="10.85546875" style="3" customWidth="1"/>
    <col min="1430" max="1430" width="12" style="3" bestFit="1" customWidth="1"/>
    <col min="1431" max="1432" width="11" style="3" bestFit="1" customWidth="1"/>
    <col min="1433" max="1433" width="11.140625" style="3" bestFit="1" customWidth="1"/>
    <col min="1434" max="1434" width="10.140625" style="3" bestFit="1" customWidth="1"/>
    <col min="1435" max="1673" width="9.140625" style="3"/>
    <col min="1674" max="1674" width="13.5703125" style="3" customWidth="1"/>
    <col min="1675" max="1675" width="9.7109375" style="3" customWidth="1"/>
    <col min="1676" max="1676" width="10.140625" style="3" customWidth="1"/>
    <col min="1677" max="1677" width="9.28515625" style="3" customWidth="1"/>
    <col min="1678" max="1678" width="10.5703125" style="3" customWidth="1"/>
    <col min="1679" max="1679" width="11.7109375" style="3" customWidth="1"/>
    <col min="1680" max="1680" width="1.140625" style="3" customWidth="1"/>
    <col min="1681" max="1681" width="9.28515625" style="3" customWidth="1"/>
    <col min="1682" max="1682" width="10.28515625" style="3" customWidth="1"/>
    <col min="1683" max="1683" width="8.85546875" style="3" customWidth="1"/>
    <col min="1684" max="1684" width="10.5703125" style="3" customWidth="1"/>
    <col min="1685" max="1685" width="10.85546875" style="3" customWidth="1"/>
    <col min="1686" max="1686" width="12" style="3" bestFit="1" customWidth="1"/>
    <col min="1687" max="1688" width="11" style="3" bestFit="1" customWidth="1"/>
    <col min="1689" max="1689" width="11.140625" style="3" bestFit="1" customWidth="1"/>
    <col min="1690" max="1690" width="10.140625" style="3" bestFit="1" customWidth="1"/>
    <col min="1691" max="1929" width="9.140625" style="3"/>
    <col min="1930" max="1930" width="13.5703125" style="3" customWidth="1"/>
    <col min="1931" max="1931" width="9.7109375" style="3" customWidth="1"/>
    <col min="1932" max="1932" width="10.140625" style="3" customWidth="1"/>
    <col min="1933" max="1933" width="9.28515625" style="3" customWidth="1"/>
    <col min="1934" max="1934" width="10.5703125" style="3" customWidth="1"/>
    <col min="1935" max="1935" width="11.7109375" style="3" customWidth="1"/>
    <col min="1936" max="1936" width="1.140625" style="3" customWidth="1"/>
    <col min="1937" max="1937" width="9.28515625" style="3" customWidth="1"/>
    <col min="1938" max="1938" width="10.28515625" style="3" customWidth="1"/>
    <col min="1939" max="1939" width="8.85546875" style="3" customWidth="1"/>
    <col min="1940" max="1940" width="10.5703125" style="3" customWidth="1"/>
    <col min="1941" max="1941" width="10.85546875" style="3" customWidth="1"/>
    <col min="1942" max="1942" width="12" style="3" bestFit="1" customWidth="1"/>
    <col min="1943" max="1944" width="11" style="3" bestFit="1" customWidth="1"/>
    <col min="1945" max="1945" width="11.140625" style="3" bestFit="1" customWidth="1"/>
    <col min="1946" max="1946" width="10.140625" style="3" bestFit="1" customWidth="1"/>
    <col min="1947" max="2185" width="9.140625" style="3"/>
    <col min="2186" max="2186" width="13.5703125" style="3" customWidth="1"/>
    <col min="2187" max="2187" width="9.7109375" style="3" customWidth="1"/>
    <col min="2188" max="2188" width="10.140625" style="3" customWidth="1"/>
    <col min="2189" max="2189" width="9.28515625" style="3" customWidth="1"/>
    <col min="2190" max="2190" width="10.5703125" style="3" customWidth="1"/>
    <col min="2191" max="2191" width="11.7109375" style="3" customWidth="1"/>
    <col min="2192" max="2192" width="1.140625" style="3" customWidth="1"/>
    <col min="2193" max="2193" width="9.28515625" style="3" customWidth="1"/>
    <col min="2194" max="2194" width="10.28515625" style="3" customWidth="1"/>
    <col min="2195" max="2195" width="8.85546875" style="3" customWidth="1"/>
    <col min="2196" max="2196" width="10.5703125" style="3" customWidth="1"/>
    <col min="2197" max="2197" width="10.85546875" style="3" customWidth="1"/>
    <col min="2198" max="2198" width="12" style="3" bestFit="1" customWidth="1"/>
    <col min="2199" max="2200" width="11" style="3" bestFit="1" customWidth="1"/>
    <col min="2201" max="2201" width="11.140625" style="3" bestFit="1" customWidth="1"/>
    <col min="2202" max="2202" width="10.140625" style="3" bestFit="1" customWidth="1"/>
    <col min="2203" max="2441" width="9.140625" style="3"/>
    <col min="2442" max="2442" width="13.5703125" style="3" customWidth="1"/>
    <col min="2443" max="2443" width="9.7109375" style="3" customWidth="1"/>
    <col min="2444" max="2444" width="10.140625" style="3" customWidth="1"/>
    <col min="2445" max="2445" width="9.28515625" style="3" customWidth="1"/>
    <col min="2446" max="2446" width="10.5703125" style="3" customWidth="1"/>
    <col min="2447" max="2447" width="11.7109375" style="3" customWidth="1"/>
    <col min="2448" max="2448" width="1.140625" style="3" customWidth="1"/>
    <col min="2449" max="2449" width="9.28515625" style="3" customWidth="1"/>
    <col min="2450" max="2450" width="10.28515625" style="3" customWidth="1"/>
    <col min="2451" max="2451" width="8.85546875" style="3" customWidth="1"/>
    <col min="2452" max="2452" width="10.5703125" style="3" customWidth="1"/>
    <col min="2453" max="2453" width="10.85546875" style="3" customWidth="1"/>
    <col min="2454" max="2454" width="12" style="3" bestFit="1" customWidth="1"/>
    <col min="2455" max="2456" width="11" style="3" bestFit="1" customWidth="1"/>
    <col min="2457" max="2457" width="11.140625" style="3" bestFit="1" customWidth="1"/>
    <col min="2458" max="2458" width="10.140625" style="3" bestFit="1" customWidth="1"/>
    <col min="2459" max="2697" width="9.140625" style="3"/>
    <col min="2698" max="2698" width="13.5703125" style="3" customWidth="1"/>
    <col min="2699" max="2699" width="9.7109375" style="3" customWidth="1"/>
    <col min="2700" max="2700" width="10.140625" style="3" customWidth="1"/>
    <col min="2701" max="2701" width="9.28515625" style="3" customWidth="1"/>
    <col min="2702" max="2702" width="10.5703125" style="3" customWidth="1"/>
    <col min="2703" max="2703" width="11.7109375" style="3" customWidth="1"/>
    <col min="2704" max="2704" width="1.140625" style="3" customWidth="1"/>
    <col min="2705" max="2705" width="9.28515625" style="3" customWidth="1"/>
    <col min="2706" max="2706" width="10.28515625" style="3" customWidth="1"/>
    <col min="2707" max="2707" width="8.85546875" style="3" customWidth="1"/>
    <col min="2708" max="2708" width="10.5703125" style="3" customWidth="1"/>
    <col min="2709" max="2709" width="10.85546875" style="3" customWidth="1"/>
    <col min="2710" max="2710" width="12" style="3" bestFit="1" customWidth="1"/>
    <col min="2711" max="2712" width="11" style="3" bestFit="1" customWidth="1"/>
    <col min="2713" max="2713" width="11.140625" style="3" bestFit="1" customWidth="1"/>
    <col min="2714" max="2714" width="10.140625" style="3" bestFit="1" customWidth="1"/>
    <col min="2715" max="2953" width="9.140625" style="3"/>
    <col min="2954" max="2954" width="13.5703125" style="3" customWidth="1"/>
    <col min="2955" max="2955" width="9.7109375" style="3" customWidth="1"/>
    <col min="2956" max="2956" width="10.140625" style="3" customWidth="1"/>
    <col min="2957" max="2957" width="9.28515625" style="3" customWidth="1"/>
    <col min="2958" max="2958" width="10.5703125" style="3" customWidth="1"/>
    <col min="2959" max="2959" width="11.7109375" style="3" customWidth="1"/>
    <col min="2960" max="2960" width="1.140625" style="3" customWidth="1"/>
    <col min="2961" max="2961" width="9.28515625" style="3" customWidth="1"/>
    <col min="2962" max="2962" width="10.28515625" style="3" customWidth="1"/>
    <col min="2963" max="2963" width="8.85546875" style="3" customWidth="1"/>
    <col min="2964" max="2964" width="10.5703125" style="3" customWidth="1"/>
    <col min="2965" max="2965" width="10.85546875" style="3" customWidth="1"/>
    <col min="2966" max="2966" width="12" style="3" bestFit="1" customWidth="1"/>
    <col min="2967" max="2968" width="11" style="3" bestFit="1" customWidth="1"/>
    <col min="2969" max="2969" width="11.140625" style="3" bestFit="1" customWidth="1"/>
    <col min="2970" max="2970" width="10.140625" style="3" bestFit="1" customWidth="1"/>
    <col min="2971" max="3209" width="9.140625" style="3"/>
    <col min="3210" max="3210" width="13.5703125" style="3" customWidth="1"/>
    <col min="3211" max="3211" width="9.7109375" style="3" customWidth="1"/>
    <col min="3212" max="3212" width="10.140625" style="3" customWidth="1"/>
    <col min="3213" max="3213" width="9.28515625" style="3" customWidth="1"/>
    <col min="3214" max="3214" width="10.5703125" style="3" customWidth="1"/>
    <col min="3215" max="3215" width="11.7109375" style="3" customWidth="1"/>
    <col min="3216" max="3216" width="1.140625" style="3" customWidth="1"/>
    <col min="3217" max="3217" width="9.28515625" style="3" customWidth="1"/>
    <col min="3218" max="3218" width="10.28515625" style="3" customWidth="1"/>
    <col min="3219" max="3219" width="8.85546875" style="3" customWidth="1"/>
    <col min="3220" max="3220" width="10.5703125" style="3" customWidth="1"/>
    <col min="3221" max="3221" width="10.85546875" style="3" customWidth="1"/>
    <col min="3222" max="3222" width="12" style="3" bestFit="1" customWidth="1"/>
    <col min="3223" max="3224" width="11" style="3" bestFit="1" customWidth="1"/>
    <col min="3225" max="3225" width="11.140625" style="3" bestFit="1" customWidth="1"/>
    <col min="3226" max="3226" width="10.140625" style="3" bestFit="1" customWidth="1"/>
    <col min="3227" max="3465" width="9.140625" style="3"/>
    <col min="3466" max="3466" width="13.5703125" style="3" customWidth="1"/>
    <col min="3467" max="3467" width="9.7109375" style="3" customWidth="1"/>
    <col min="3468" max="3468" width="10.140625" style="3" customWidth="1"/>
    <col min="3469" max="3469" width="9.28515625" style="3" customWidth="1"/>
    <col min="3470" max="3470" width="10.5703125" style="3" customWidth="1"/>
    <col min="3471" max="3471" width="11.7109375" style="3" customWidth="1"/>
    <col min="3472" max="3472" width="1.140625" style="3" customWidth="1"/>
    <col min="3473" max="3473" width="9.28515625" style="3" customWidth="1"/>
    <col min="3474" max="3474" width="10.28515625" style="3" customWidth="1"/>
    <col min="3475" max="3475" width="8.85546875" style="3" customWidth="1"/>
    <col min="3476" max="3476" width="10.5703125" style="3" customWidth="1"/>
    <col min="3477" max="3477" width="10.85546875" style="3" customWidth="1"/>
    <col min="3478" max="3478" width="12" style="3" bestFit="1" customWidth="1"/>
    <col min="3479" max="3480" width="11" style="3" bestFit="1" customWidth="1"/>
    <col min="3481" max="3481" width="11.140625" style="3" bestFit="1" customWidth="1"/>
    <col min="3482" max="3482" width="10.140625" style="3" bestFit="1" customWidth="1"/>
    <col min="3483" max="3721" width="9.140625" style="3"/>
    <col min="3722" max="3722" width="13.5703125" style="3" customWidth="1"/>
    <col min="3723" max="3723" width="9.7109375" style="3" customWidth="1"/>
    <col min="3724" max="3724" width="10.140625" style="3" customWidth="1"/>
    <col min="3725" max="3725" width="9.28515625" style="3" customWidth="1"/>
    <col min="3726" max="3726" width="10.5703125" style="3" customWidth="1"/>
    <col min="3727" max="3727" width="11.7109375" style="3" customWidth="1"/>
    <col min="3728" max="3728" width="1.140625" style="3" customWidth="1"/>
    <col min="3729" max="3729" width="9.28515625" style="3" customWidth="1"/>
    <col min="3730" max="3730" width="10.28515625" style="3" customWidth="1"/>
    <col min="3731" max="3731" width="8.85546875" style="3" customWidth="1"/>
    <col min="3732" max="3732" width="10.5703125" style="3" customWidth="1"/>
    <col min="3733" max="3733" width="10.85546875" style="3" customWidth="1"/>
    <col min="3734" max="3734" width="12" style="3" bestFit="1" customWidth="1"/>
    <col min="3735" max="3736" width="11" style="3" bestFit="1" customWidth="1"/>
    <col min="3737" max="3737" width="11.140625" style="3" bestFit="1" customWidth="1"/>
    <col min="3738" max="3738" width="10.140625" style="3" bestFit="1" customWidth="1"/>
    <col min="3739" max="3977" width="9.140625" style="3"/>
    <col min="3978" max="3978" width="13.5703125" style="3" customWidth="1"/>
    <col min="3979" max="3979" width="9.7109375" style="3" customWidth="1"/>
    <col min="3980" max="3980" width="10.140625" style="3" customWidth="1"/>
    <col min="3981" max="3981" width="9.28515625" style="3" customWidth="1"/>
    <col min="3982" max="3982" width="10.5703125" style="3" customWidth="1"/>
    <col min="3983" max="3983" width="11.7109375" style="3" customWidth="1"/>
    <col min="3984" max="3984" width="1.140625" style="3" customWidth="1"/>
    <col min="3985" max="3985" width="9.28515625" style="3" customWidth="1"/>
    <col min="3986" max="3986" width="10.28515625" style="3" customWidth="1"/>
    <col min="3987" max="3987" width="8.85546875" style="3" customWidth="1"/>
    <col min="3988" max="3988" width="10.5703125" style="3" customWidth="1"/>
    <col min="3989" max="3989" width="10.85546875" style="3" customWidth="1"/>
    <col min="3990" max="3990" width="12" style="3" bestFit="1" customWidth="1"/>
    <col min="3991" max="3992" width="11" style="3" bestFit="1" customWidth="1"/>
    <col min="3993" max="3993" width="11.140625" style="3" bestFit="1" customWidth="1"/>
    <col min="3994" max="3994" width="10.140625" style="3" bestFit="1" customWidth="1"/>
    <col min="3995" max="4233" width="9.140625" style="3"/>
    <col min="4234" max="4234" width="13.5703125" style="3" customWidth="1"/>
    <col min="4235" max="4235" width="9.7109375" style="3" customWidth="1"/>
    <col min="4236" max="4236" width="10.140625" style="3" customWidth="1"/>
    <col min="4237" max="4237" width="9.28515625" style="3" customWidth="1"/>
    <col min="4238" max="4238" width="10.5703125" style="3" customWidth="1"/>
    <col min="4239" max="4239" width="11.7109375" style="3" customWidth="1"/>
    <col min="4240" max="4240" width="1.140625" style="3" customWidth="1"/>
    <col min="4241" max="4241" width="9.28515625" style="3" customWidth="1"/>
    <col min="4242" max="4242" width="10.28515625" style="3" customWidth="1"/>
    <col min="4243" max="4243" width="8.85546875" style="3" customWidth="1"/>
    <col min="4244" max="4244" width="10.5703125" style="3" customWidth="1"/>
    <col min="4245" max="4245" width="10.85546875" style="3" customWidth="1"/>
    <col min="4246" max="4246" width="12" style="3" bestFit="1" customWidth="1"/>
    <col min="4247" max="4248" width="11" style="3" bestFit="1" customWidth="1"/>
    <col min="4249" max="4249" width="11.140625" style="3" bestFit="1" customWidth="1"/>
    <col min="4250" max="4250" width="10.140625" style="3" bestFit="1" customWidth="1"/>
    <col min="4251" max="4489" width="9.140625" style="3"/>
    <col min="4490" max="4490" width="13.5703125" style="3" customWidth="1"/>
    <col min="4491" max="4491" width="9.7109375" style="3" customWidth="1"/>
    <col min="4492" max="4492" width="10.140625" style="3" customWidth="1"/>
    <col min="4493" max="4493" width="9.28515625" style="3" customWidth="1"/>
    <col min="4494" max="4494" width="10.5703125" style="3" customWidth="1"/>
    <col min="4495" max="4495" width="11.7109375" style="3" customWidth="1"/>
    <col min="4496" max="4496" width="1.140625" style="3" customWidth="1"/>
    <col min="4497" max="4497" width="9.28515625" style="3" customWidth="1"/>
    <col min="4498" max="4498" width="10.28515625" style="3" customWidth="1"/>
    <col min="4499" max="4499" width="8.85546875" style="3" customWidth="1"/>
    <col min="4500" max="4500" width="10.5703125" style="3" customWidth="1"/>
    <col min="4501" max="4501" width="10.85546875" style="3" customWidth="1"/>
    <col min="4502" max="4502" width="12" style="3" bestFit="1" customWidth="1"/>
    <col min="4503" max="4504" width="11" style="3" bestFit="1" customWidth="1"/>
    <col min="4505" max="4505" width="11.140625" style="3" bestFit="1" customWidth="1"/>
    <col min="4506" max="4506" width="10.140625" style="3" bestFit="1" customWidth="1"/>
    <col min="4507" max="4745" width="9.140625" style="3"/>
    <col min="4746" max="4746" width="13.5703125" style="3" customWidth="1"/>
    <col min="4747" max="4747" width="9.7109375" style="3" customWidth="1"/>
    <col min="4748" max="4748" width="10.140625" style="3" customWidth="1"/>
    <col min="4749" max="4749" width="9.28515625" style="3" customWidth="1"/>
    <col min="4750" max="4750" width="10.5703125" style="3" customWidth="1"/>
    <col min="4751" max="4751" width="11.7109375" style="3" customWidth="1"/>
    <col min="4752" max="4752" width="1.140625" style="3" customWidth="1"/>
    <col min="4753" max="4753" width="9.28515625" style="3" customWidth="1"/>
    <col min="4754" max="4754" width="10.28515625" style="3" customWidth="1"/>
    <col min="4755" max="4755" width="8.85546875" style="3" customWidth="1"/>
    <col min="4756" max="4756" width="10.5703125" style="3" customWidth="1"/>
    <col min="4757" max="4757" width="10.85546875" style="3" customWidth="1"/>
    <col min="4758" max="4758" width="12" style="3" bestFit="1" customWidth="1"/>
    <col min="4759" max="4760" width="11" style="3" bestFit="1" customWidth="1"/>
    <col min="4761" max="4761" width="11.140625" style="3" bestFit="1" customWidth="1"/>
    <col min="4762" max="4762" width="10.140625" style="3" bestFit="1" customWidth="1"/>
    <col min="4763" max="5001" width="9.140625" style="3"/>
    <col min="5002" max="5002" width="13.5703125" style="3" customWidth="1"/>
    <col min="5003" max="5003" width="9.7109375" style="3" customWidth="1"/>
    <col min="5004" max="5004" width="10.140625" style="3" customWidth="1"/>
    <col min="5005" max="5005" width="9.28515625" style="3" customWidth="1"/>
    <col min="5006" max="5006" width="10.5703125" style="3" customWidth="1"/>
    <col min="5007" max="5007" width="11.7109375" style="3" customWidth="1"/>
    <col min="5008" max="5008" width="1.140625" style="3" customWidth="1"/>
    <col min="5009" max="5009" width="9.28515625" style="3" customWidth="1"/>
    <col min="5010" max="5010" width="10.28515625" style="3" customWidth="1"/>
    <col min="5011" max="5011" width="8.85546875" style="3" customWidth="1"/>
    <col min="5012" max="5012" width="10.5703125" style="3" customWidth="1"/>
    <col min="5013" max="5013" width="10.85546875" style="3" customWidth="1"/>
    <col min="5014" max="5014" width="12" style="3" bestFit="1" customWidth="1"/>
    <col min="5015" max="5016" width="11" style="3" bestFit="1" customWidth="1"/>
    <col min="5017" max="5017" width="11.140625" style="3" bestFit="1" customWidth="1"/>
    <col min="5018" max="5018" width="10.140625" style="3" bestFit="1" customWidth="1"/>
    <col min="5019" max="5257" width="9.140625" style="3"/>
    <col min="5258" max="5258" width="13.5703125" style="3" customWidth="1"/>
    <col min="5259" max="5259" width="9.7109375" style="3" customWidth="1"/>
    <col min="5260" max="5260" width="10.140625" style="3" customWidth="1"/>
    <col min="5261" max="5261" width="9.28515625" style="3" customWidth="1"/>
    <col min="5262" max="5262" width="10.5703125" style="3" customWidth="1"/>
    <col min="5263" max="5263" width="11.7109375" style="3" customWidth="1"/>
    <col min="5264" max="5264" width="1.140625" style="3" customWidth="1"/>
    <col min="5265" max="5265" width="9.28515625" style="3" customWidth="1"/>
    <col min="5266" max="5266" width="10.28515625" style="3" customWidth="1"/>
    <col min="5267" max="5267" width="8.85546875" style="3" customWidth="1"/>
    <col min="5268" max="5268" width="10.5703125" style="3" customWidth="1"/>
    <col min="5269" max="5269" width="10.85546875" style="3" customWidth="1"/>
    <col min="5270" max="5270" width="12" style="3" bestFit="1" customWidth="1"/>
    <col min="5271" max="5272" width="11" style="3" bestFit="1" customWidth="1"/>
    <col min="5273" max="5273" width="11.140625" style="3" bestFit="1" customWidth="1"/>
    <col min="5274" max="5274" width="10.140625" style="3" bestFit="1" customWidth="1"/>
    <col min="5275" max="5513" width="9.140625" style="3"/>
    <col min="5514" max="5514" width="13.5703125" style="3" customWidth="1"/>
    <col min="5515" max="5515" width="9.7109375" style="3" customWidth="1"/>
    <col min="5516" max="5516" width="10.140625" style="3" customWidth="1"/>
    <col min="5517" max="5517" width="9.28515625" style="3" customWidth="1"/>
    <col min="5518" max="5518" width="10.5703125" style="3" customWidth="1"/>
    <col min="5519" max="5519" width="11.7109375" style="3" customWidth="1"/>
    <col min="5520" max="5520" width="1.140625" style="3" customWidth="1"/>
    <col min="5521" max="5521" width="9.28515625" style="3" customWidth="1"/>
    <col min="5522" max="5522" width="10.28515625" style="3" customWidth="1"/>
    <col min="5523" max="5523" width="8.85546875" style="3" customWidth="1"/>
    <col min="5524" max="5524" width="10.5703125" style="3" customWidth="1"/>
    <col min="5525" max="5525" width="10.85546875" style="3" customWidth="1"/>
    <col min="5526" max="5526" width="12" style="3" bestFit="1" customWidth="1"/>
    <col min="5527" max="5528" width="11" style="3" bestFit="1" customWidth="1"/>
    <col min="5529" max="5529" width="11.140625" style="3" bestFit="1" customWidth="1"/>
    <col min="5530" max="5530" width="10.140625" style="3" bestFit="1" customWidth="1"/>
    <col min="5531" max="5769" width="9.140625" style="3"/>
    <col min="5770" max="5770" width="13.5703125" style="3" customWidth="1"/>
    <col min="5771" max="5771" width="9.7109375" style="3" customWidth="1"/>
    <col min="5772" max="5772" width="10.140625" style="3" customWidth="1"/>
    <col min="5773" max="5773" width="9.28515625" style="3" customWidth="1"/>
    <col min="5774" max="5774" width="10.5703125" style="3" customWidth="1"/>
    <col min="5775" max="5775" width="11.7109375" style="3" customWidth="1"/>
    <col min="5776" max="5776" width="1.140625" style="3" customWidth="1"/>
    <col min="5777" max="5777" width="9.28515625" style="3" customWidth="1"/>
    <col min="5778" max="5778" width="10.28515625" style="3" customWidth="1"/>
    <col min="5779" max="5779" width="8.85546875" style="3" customWidth="1"/>
    <col min="5780" max="5780" width="10.5703125" style="3" customWidth="1"/>
    <col min="5781" max="5781" width="10.85546875" style="3" customWidth="1"/>
    <col min="5782" max="5782" width="12" style="3" bestFit="1" customWidth="1"/>
    <col min="5783" max="5784" width="11" style="3" bestFit="1" customWidth="1"/>
    <col min="5785" max="5785" width="11.140625" style="3" bestFit="1" customWidth="1"/>
    <col min="5786" max="5786" width="10.140625" style="3" bestFit="1" customWidth="1"/>
    <col min="5787" max="6025" width="9.140625" style="3"/>
    <col min="6026" max="6026" width="13.5703125" style="3" customWidth="1"/>
    <col min="6027" max="6027" width="9.7109375" style="3" customWidth="1"/>
    <col min="6028" max="6028" width="10.140625" style="3" customWidth="1"/>
    <col min="6029" max="6029" width="9.28515625" style="3" customWidth="1"/>
    <col min="6030" max="6030" width="10.5703125" style="3" customWidth="1"/>
    <col min="6031" max="6031" width="11.7109375" style="3" customWidth="1"/>
    <col min="6032" max="6032" width="1.140625" style="3" customWidth="1"/>
    <col min="6033" max="6033" width="9.28515625" style="3" customWidth="1"/>
    <col min="6034" max="6034" width="10.28515625" style="3" customWidth="1"/>
    <col min="6035" max="6035" width="8.85546875" style="3" customWidth="1"/>
    <col min="6036" max="6036" width="10.5703125" style="3" customWidth="1"/>
    <col min="6037" max="6037" width="10.85546875" style="3" customWidth="1"/>
    <col min="6038" max="6038" width="12" style="3" bestFit="1" customWidth="1"/>
    <col min="6039" max="6040" width="11" style="3" bestFit="1" customWidth="1"/>
    <col min="6041" max="6041" width="11.140625" style="3" bestFit="1" customWidth="1"/>
    <col min="6042" max="6042" width="10.140625" style="3" bestFit="1" customWidth="1"/>
    <col min="6043" max="6281" width="9.140625" style="3"/>
    <col min="6282" max="6282" width="13.5703125" style="3" customWidth="1"/>
    <col min="6283" max="6283" width="9.7109375" style="3" customWidth="1"/>
    <col min="6284" max="6284" width="10.140625" style="3" customWidth="1"/>
    <col min="6285" max="6285" width="9.28515625" style="3" customWidth="1"/>
    <col min="6286" max="6286" width="10.5703125" style="3" customWidth="1"/>
    <col min="6287" max="6287" width="11.7109375" style="3" customWidth="1"/>
    <col min="6288" max="6288" width="1.140625" style="3" customWidth="1"/>
    <col min="6289" max="6289" width="9.28515625" style="3" customWidth="1"/>
    <col min="6290" max="6290" width="10.28515625" style="3" customWidth="1"/>
    <col min="6291" max="6291" width="8.85546875" style="3" customWidth="1"/>
    <col min="6292" max="6292" width="10.5703125" style="3" customWidth="1"/>
    <col min="6293" max="6293" width="10.85546875" style="3" customWidth="1"/>
    <col min="6294" max="6294" width="12" style="3" bestFit="1" customWidth="1"/>
    <col min="6295" max="6296" width="11" style="3" bestFit="1" customWidth="1"/>
    <col min="6297" max="6297" width="11.140625" style="3" bestFit="1" customWidth="1"/>
    <col min="6298" max="6298" width="10.140625" style="3" bestFit="1" customWidth="1"/>
    <col min="6299" max="6537" width="9.140625" style="3"/>
    <col min="6538" max="6538" width="13.5703125" style="3" customWidth="1"/>
    <col min="6539" max="6539" width="9.7109375" style="3" customWidth="1"/>
    <col min="6540" max="6540" width="10.140625" style="3" customWidth="1"/>
    <col min="6541" max="6541" width="9.28515625" style="3" customWidth="1"/>
    <col min="6542" max="6542" width="10.5703125" style="3" customWidth="1"/>
    <col min="6543" max="6543" width="11.7109375" style="3" customWidth="1"/>
    <col min="6544" max="6544" width="1.140625" style="3" customWidth="1"/>
    <col min="6545" max="6545" width="9.28515625" style="3" customWidth="1"/>
    <col min="6546" max="6546" width="10.28515625" style="3" customWidth="1"/>
    <col min="6547" max="6547" width="8.85546875" style="3" customWidth="1"/>
    <col min="6548" max="6548" width="10.5703125" style="3" customWidth="1"/>
    <col min="6549" max="6549" width="10.85546875" style="3" customWidth="1"/>
    <col min="6550" max="6550" width="12" style="3" bestFit="1" customWidth="1"/>
    <col min="6551" max="6552" width="11" style="3" bestFit="1" customWidth="1"/>
    <col min="6553" max="6553" width="11.140625" style="3" bestFit="1" customWidth="1"/>
    <col min="6554" max="6554" width="10.140625" style="3" bestFit="1" customWidth="1"/>
    <col min="6555" max="6793" width="9.140625" style="3"/>
    <col min="6794" max="6794" width="13.5703125" style="3" customWidth="1"/>
    <col min="6795" max="6795" width="9.7109375" style="3" customWidth="1"/>
    <col min="6796" max="6796" width="10.140625" style="3" customWidth="1"/>
    <col min="6797" max="6797" width="9.28515625" style="3" customWidth="1"/>
    <col min="6798" max="6798" width="10.5703125" style="3" customWidth="1"/>
    <col min="6799" max="6799" width="11.7109375" style="3" customWidth="1"/>
    <col min="6800" max="6800" width="1.140625" style="3" customWidth="1"/>
    <col min="6801" max="6801" width="9.28515625" style="3" customWidth="1"/>
    <col min="6802" max="6802" width="10.28515625" style="3" customWidth="1"/>
    <col min="6803" max="6803" width="8.85546875" style="3" customWidth="1"/>
    <col min="6804" max="6804" width="10.5703125" style="3" customWidth="1"/>
    <col min="6805" max="6805" width="10.85546875" style="3" customWidth="1"/>
    <col min="6806" max="6806" width="12" style="3" bestFit="1" customWidth="1"/>
    <col min="6807" max="6808" width="11" style="3" bestFit="1" customWidth="1"/>
    <col min="6809" max="6809" width="11.140625" style="3" bestFit="1" customWidth="1"/>
    <col min="6810" max="6810" width="10.140625" style="3" bestFit="1" customWidth="1"/>
    <col min="6811" max="7049" width="9.140625" style="3"/>
    <col min="7050" max="7050" width="13.5703125" style="3" customWidth="1"/>
    <col min="7051" max="7051" width="9.7109375" style="3" customWidth="1"/>
    <col min="7052" max="7052" width="10.140625" style="3" customWidth="1"/>
    <col min="7053" max="7053" width="9.28515625" style="3" customWidth="1"/>
    <col min="7054" max="7054" width="10.5703125" style="3" customWidth="1"/>
    <col min="7055" max="7055" width="11.7109375" style="3" customWidth="1"/>
    <col min="7056" max="7056" width="1.140625" style="3" customWidth="1"/>
    <col min="7057" max="7057" width="9.28515625" style="3" customWidth="1"/>
    <col min="7058" max="7058" width="10.28515625" style="3" customWidth="1"/>
    <col min="7059" max="7059" width="8.85546875" style="3" customWidth="1"/>
    <col min="7060" max="7060" width="10.5703125" style="3" customWidth="1"/>
    <col min="7061" max="7061" width="10.85546875" style="3" customWidth="1"/>
    <col min="7062" max="7062" width="12" style="3" bestFit="1" customWidth="1"/>
    <col min="7063" max="7064" width="11" style="3" bestFit="1" customWidth="1"/>
    <col min="7065" max="7065" width="11.140625" style="3" bestFit="1" customWidth="1"/>
    <col min="7066" max="7066" width="10.140625" style="3" bestFit="1" customWidth="1"/>
    <col min="7067" max="7305" width="9.140625" style="3"/>
    <col min="7306" max="7306" width="13.5703125" style="3" customWidth="1"/>
    <col min="7307" max="7307" width="9.7109375" style="3" customWidth="1"/>
    <col min="7308" max="7308" width="10.140625" style="3" customWidth="1"/>
    <col min="7309" max="7309" width="9.28515625" style="3" customWidth="1"/>
    <col min="7310" max="7310" width="10.5703125" style="3" customWidth="1"/>
    <col min="7311" max="7311" width="11.7109375" style="3" customWidth="1"/>
    <col min="7312" max="7312" width="1.140625" style="3" customWidth="1"/>
    <col min="7313" max="7313" width="9.28515625" style="3" customWidth="1"/>
    <col min="7314" max="7314" width="10.28515625" style="3" customWidth="1"/>
    <col min="7315" max="7315" width="8.85546875" style="3" customWidth="1"/>
    <col min="7316" max="7316" width="10.5703125" style="3" customWidth="1"/>
    <col min="7317" max="7317" width="10.85546875" style="3" customWidth="1"/>
    <col min="7318" max="7318" width="12" style="3" bestFit="1" customWidth="1"/>
    <col min="7319" max="7320" width="11" style="3" bestFit="1" customWidth="1"/>
    <col min="7321" max="7321" width="11.140625" style="3" bestFit="1" customWidth="1"/>
    <col min="7322" max="7322" width="10.140625" style="3" bestFit="1" customWidth="1"/>
    <col min="7323" max="7561" width="9.140625" style="3"/>
    <col min="7562" max="7562" width="13.5703125" style="3" customWidth="1"/>
    <col min="7563" max="7563" width="9.7109375" style="3" customWidth="1"/>
    <col min="7564" max="7564" width="10.140625" style="3" customWidth="1"/>
    <col min="7565" max="7565" width="9.28515625" style="3" customWidth="1"/>
    <col min="7566" max="7566" width="10.5703125" style="3" customWidth="1"/>
    <col min="7567" max="7567" width="11.7109375" style="3" customWidth="1"/>
    <col min="7568" max="7568" width="1.140625" style="3" customWidth="1"/>
    <col min="7569" max="7569" width="9.28515625" style="3" customWidth="1"/>
    <col min="7570" max="7570" width="10.28515625" style="3" customWidth="1"/>
    <col min="7571" max="7571" width="8.85546875" style="3" customWidth="1"/>
    <col min="7572" max="7572" width="10.5703125" style="3" customWidth="1"/>
    <col min="7573" max="7573" width="10.85546875" style="3" customWidth="1"/>
    <col min="7574" max="7574" width="12" style="3" bestFit="1" customWidth="1"/>
    <col min="7575" max="7576" width="11" style="3" bestFit="1" customWidth="1"/>
    <col min="7577" max="7577" width="11.140625" style="3" bestFit="1" customWidth="1"/>
    <col min="7578" max="7578" width="10.140625" style="3" bestFit="1" customWidth="1"/>
    <col min="7579" max="7817" width="9.140625" style="3"/>
    <col min="7818" max="7818" width="13.5703125" style="3" customWidth="1"/>
    <col min="7819" max="7819" width="9.7109375" style="3" customWidth="1"/>
    <col min="7820" max="7820" width="10.140625" style="3" customWidth="1"/>
    <col min="7821" max="7821" width="9.28515625" style="3" customWidth="1"/>
    <col min="7822" max="7822" width="10.5703125" style="3" customWidth="1"/>
    <col min="7823" max="7823" width="11.7109375" style="3" customWidth="1"/>
    <col min="7824" max="7824" width="1.140625" style="3" customWidth="1"/>
    <col min="7825" max="7825" width="9.28515625" style="3" customWidth="1"/>
    <col min="7826" max="7826" width="10.28515625" style="3" customWidth="1"/>
    <col min="7827" max="7827" width="8.85546875" style="3" customWidth="1"/>
    <col min="7828" max="7828" width="10.5703125" style="3" customWidth="1"/>
    <col min="7829" max="7829" width="10.85546875" style="3" customWidth="1"/>
    <col min="7830" max="7830" width="12" style="3" bestFit="1" customWidth="1"/>
    <col min="7831" max="7832" width="11" style="3" bestFit="1" customWidth="1"/>
    <col min="7833" max="7833" width="11.140625" style="3" bestFit="1" customWidth="1"/>
    <col min="7834" max="7834" width="10.140625" style="3" bestFit="1" customWidth="1"/>
    <col min="7835" max="8073" width="9.140625" style="3"/>
    <col min="8074" max="8074" width="13.5703125" style="3" customWidth="1"/>
    <col min="8075" max="8075" width="9.7109375" style="3" customWidth="1"/>
    <col min="8076" max="8076" width="10.140625" style="3" customWidth="1"/>
    <col min="8077" max="8077" width="9.28515625" style="3" customWidth="1"/>
    <col min="8078" max="8078" width="10.5703125" style="3" customWidth="1"/>
    <col min="8079" max="8079" width="11.7109375" style="3" customWidth="1"/>
    <col min="8080" max="8080" width="1.140625" style="3" customWidth="1"/>
    <col min="8081" max="8081" width="9.28515625" style="3" customWidth="1"/>
    <col min="8082" max="8082" width="10.28515625" style="3" customWidth="1"/>
    <col min="8083" max="8083" width="8.85546875" style="3" customWidth="1"/>
    <col min="8084" max="8084" width="10.5703125" style="3" customWidth="1"/>
    <col min="8085" max="8085" width="10.85546875" style="3" customWidth="1"/>
    <col min="8086" max="8086" width="12" style="3" bestFit="1" customWidth="1"/>
    <col min="8087" max="8088" width="11" style="3" bestFit="1" customWidth="1"/>
    <col min="8089" max="8089" width="11.140625" style="3" bestFit="1" customWidth="1"/>
    <col min="8090" max="8090" width="10.140625" style="3" bestFit="1" customWidth="1"/>
    <col min="8091" max="8329" width="9.140625" style="3"/>
    <col min="8330" max="8330" width="13.5703125" style="3" customWidth="1"/>
    <col min="8331" max="8331" width="9.7109375" style="3" customWidth="1"/>
    <col min="8332" max="8332" width="10.140625" style="3" customWidth="1"/>
    <col min="8333" max="8333" width="9.28515625" style="3" customWidth="1"/>
    <col min="8334" max="8334" width="10.5703125" style="3" customWidth="1"/>
    <col min="8335" max="8335" width="11.7109375" style="3" customWidth="1"/>
    <col min="8336" max="8336" width="1.140625" style="3" customWidth="1"/>
    <col min="8337" max="8337" width="9.28515625" style="3" customWidth="1"/>
    <col min="8338" max="8338" width="10.28515625" style="3" customWidth="1"/>
    <col min="8339" max="8339" width="8.85546875" style="3" customWidth="1"/>
    <col min="8340" max="8340" width="10.5703125" style="3" customWidth="1"/>
    <col min="8341" max="8341" width="10.85546875" style="3" customWidth="1"/>
    <col min="8342" max="8342" width="12" style="3" bestFit="1" customWidth="1"/>
    <col min="8343" max="8344" width="11" style="3" bestFit="1" customWidth="1"/>
    <col min="8345" max="8345" width="11.140625" style="3" bestFit="1" customWidth="1"/>
    <col min="8346" max="8346" width="10.140625" style="3" bestFit="1" customWidth="1"/>
    <col min="8347" max="8585" width="9.140625" style="3"/>
    <col min="8586" max="8586" width="13.5703125" style="3" customWidth="1"/>
    <col min="8587" max="8587" width="9.7109375" style="3" customWidth="1"/>
    <col min="8588" max="8588" width="10.140625" style="3" customWidth="1"/>
    <col min="8589" max="8589" width="9.28515625" style="3" customWidth="1"/>
    <col min="8590" max="8590" width="10.5703125" style="3" customWidth="1"/>
    <col min="8591" max="8591" width="11.7109375" style="3" customWidth="1"/>
    <col min="8592" max="8592" width="1.140625" style="3" customWidth="1"/>
    <col min="8593" max="8593" width="9.28515625" style="3" customWidth="1"/>
    <col min="8594" max="8594" width="10.28515625" style="3" customWidth="1"/>
    <col min="8595" max="8595" width="8.85546875" style="3" customWidth="1"/>
    <col min="8596" max="8596" width="10.5703125" style="3" customWidth="1"/>
    <col min="8597" max="8597" width="10.85546875" style="3" customWidth="1"/>
    <col min="8598" max="8598" width="12" style="3" bestFit="1" customWidth="1"/>
    <col min="8599" max="8600" width="11" style="3" bestFit="1" customWidth="1"/>
    <col min="8601" max="8601" width="11.140625" style="3" bestFit="1" customWidth="1"/>
    <col min="8602" max="8602" width="10.140625" style="3" bestFit="1" customWidth="1"/>
    <col min="8603" max="8841" width="9.140625" style="3"/>
    <col min="8842" max="8842" width="13.5703125" style="3" customWidth="1"/>
    <col min="8843" max="8843" width="9.7109375" style="3" customWidth="1"/>
    <col min="8844" max="8844" width="10.140625" style="3" customWidth="1"/>
    <col min="8845" max="8845" width="9.28515625" style="3" customWidth="1"/>
    <col min="8846" max="8846" width="10.5703125" style="3" customWidth="1"/>
    <col min="8847" max="8847" width="11.7109375" style="3" customWidth="1"/>
    <col min="8848" max="8848" width="1.140625" style="3" customWidth="1"/>
    <col min="8849" max="8849" width="9.28515625" style="3" customWidth="1"/>
    <col min="8850" max="8850" width="10.28515625" style="3" customWidth="1"/>
    <col min="8851" max="8851" width="8.85546875" style="3" customWidth="1"/>
    <col min="8852" max="8852" width="10.5703125" style="3" customWidth="1"/>
    <col min="8853" max="8853" width="10.85546875" style="3" customWidth="1"/>
    <col min="8854" max="8854" width="12" style="3" bestFit="1" customWidth="1"/>
    <col min="8855" max="8856" width="11" style="3" bestFit="1" customWidth="1"/>
    <col min="8857" max="8857" width="11.140625" style="3" bestFit="1" customWidth="1"/>
    <col min="8858" max="8858" width="10.140625" style="3" bestFit="1" customWidth="1"/>
    <col min="8859" max="9097" width="9.140625" style="3"/>
    <col min="9098" max="9098" width="13.5703125" style="3" customWidth="1"/>
    <col min="9099" max="9099" width="9.7109375" style="3" customWidth="1"/>
    <col min="9100" max="9100" width="10.140625" style="3" customWidth="1"/>
    <col min="9101" max="9101" width="9.28515625" style="3" customWidth="1"/>
    <col min="9102" max="9102" width="10.5703125" style="3" customWidth="1"/>
    <col min="9103" max="9103" width="11.7109375" style="3" customWidth="1"/>
    <col min="9104" max="9104" width="1.140625" style="3" customWidth="1"/>
    <col min="9105" max="9105" width="9.28515625" style="3" customWidth="1"/>
    <col min="9106" max="9106" width="10.28515625" style="3" customWidth="1"/>
    <col min="9107" max="9107" width="8.85546875" style="3" customWidth="1"/>
    <col min="9108" max="9108" width="10.5703125" style="3" customWidth="1"/>
    <col min="9109" max="9109" width="10.85546875" style="3" customWidth="1"/>
    <col min="9110" max="9110" width="12" style="3" bestFit="1" customWidth="1"/>
    <col min="9111" max="9112" width="11" style="3" bestFit="1" customWidth="1"/>
    <col min="9113" max="9113" width="11.140625" style="3" bestFit="1" customWidth="1"/>
    <col min="9114" max="9114" width="10.140625" style="3" bestFit="1" customWidth="1"/>
    <col min="9115" max="9353" width="9.140625" style="3"/>
    <col min="9354" max="9354" width="13.5703125" style="3" customWidth="1"/>
    <col min="9355" max="9355" width="9.7109375" style="3" customWidth="1"/>
    <col min="9356" max="9356" width="10.140625" style="3" customWidth="1"/>
    <col min="9357" max="9357" width="9.28515625" style="3" customWidth="1"/>
    <col min="9358" max="9358" width="10.5703125" style="3" customWidth="1"/>
    <col min="9359" max="9359" width="11.7109375" style="3" customWidth="1"/>
    <col min="9360" max="9360" width="1.140625" style="3" customWidth="1"/>
    <col min="9361" max="9361" width="9.28515625" style="3" customWidth="1"/>
    <col min="9362" max="9362" width="10.28515625" style="3" customWidth="1"/>
    <col min="9363" max="9363" width="8.85546875" style="3" customWidth="1"/>
    <col min="9364" max="9364" width="10.5703125" style="3" customWidth="1"/>
    <col min="9365" max="9365" width="10.85546875" style="3" customWidth="1"/>
    <col min="9366" max="9366" width="12" style="3" bestFit="1" customWidth="1"/>
    <col min="9367" max="9368" width="11" style="3" bestFit="1" customWidth="1"/>
    <col min="9369" max="9369" width="11.140625" style="3" bestFit="1" customWidth="1"/>
    <col min="9370" max="9370" width="10.140625" style="3" bestFit="1" customWidth="1"/>
    <col min="9371" max="9609" width="9.140625" style="3"/>
    <col min="9610" max="9610" width="13.5703125" style="3" customWidth="1"/>
    <col min="9611" max="9611" width="9.7109375" style="3" customWidth="1"/>
    <col min="9612" max="9612" width="10.140625" style="3" customWidth="1"/>
    <col min="9613" max="9613" width="9.28515625" style="3" customWidth="1"/>
    <col min="9614" max="9614" width="10.5703125" style="3" customWidth="1"/>
    <col min="9615" max="9615" width="11.7109375" style="3" customWidth="1"/>
    <col min="9616" max="9616" width="1.140625" style="3" customWidth="1"/>
    <col min="9617" max="9617" width="9.28515625" style="3" customWidth="1"/>
    <col min="9618" max="9618" width="10.28515625" style="3" customWidth="1"/>
    <col min="9619" max="9619" width="8.85546875" style="3" customWidth="1"/>
    <col min="9620" max="9620" width="10.5703125" style="3" customWidth="1"/>
    <col min="9621" max="9621" width="10.85546875" style="3" customWidth="1"/>
    <col min="9622" max="9622" width="12" style="3" bestFit="1" customWidth="1"/>
    <col min="9623" max="9624" width="11" style="3" bestFit="1" customWidth="1"/>
    <col min="9625" max="9625" width="11.140625" style="3" bestFit="1" customWidth="1"/>
    <col min="9626" max="9626" width="10.140625" style="3" bestFit="1" customWidth="1"/>
    <col min="9627" max="9865" width="9.140625" style="3"/>
    <col min="9866" max="9866" width="13.5703125" style="3" customWidth="1"/>
    <col min="9867" max="9867" width="9.7109375" style="3" customWidth="1"/>
    <col min="9868" max="9868" width="10.140625" style="3" customWidth="1"/>
    <col min="9869" max="9869" width="9.28515625" style="3" customWidth="1"/>
    <col min="9870" max="9870" width="10.5703125" style="3" customWidth="1"/>
    <col min="9871" max="9871" width="11.7109375" style="3" customWidth="1"/>
    <col min="9872" max="9872" width="1.140625" style="3" customWidth="1"/>
    <col min="9873" max="9873" width="9.28515625" style="3" customWidth="1"/>
    <col min="9874" max="9874" width="10.28515625" style="3" customWidth="1"/>
    <col min="9875" max="9875" width="8.85546875" style="3" customWidth="1"/>
    <col min="9876" max="9876" width="10.5703125" style="3" customWidth="1"/>
    <col min="9877" max="9877" width="10.85546875" style="3" customWidth="1"/>
    <col min="9878" max="9878" width="12" style="3" bestFit="1" customWidth="1"/>
    <col min="9879" max="9880" width="11" style="3" bestFit="1" customWidth="1"/>
    <col min="9881" max="9881" width="11.140625" style="3" bestFit="1" customWidth="1"/>
    <col min="9882" max="9882" width="10.140625" style="3" bestFit="1" customWidth="1"/>
    <col min="9883" max="10121" width="9.140625" style="3"/>
    <col min="10122" max="10122" width="13.5703125" style="3" customWidth="1"/>
    <col min="10123" max="10123" width="9.7109375" style="3" customWidth="1"/>
    <col min="10124" max="10124" width="10.140625" style="3" customWidth="1"/>
    <col min="10125" max="10125" width="9.28515625" style="3" customWidth="1"/>
    <col min="10126" max="10126" width="10.5703125" style="3" customWidth="1"/>
    <col min="10127" max="10127" width="11.7109375" style="3" customWidth="1"/>
    <col min="10128" max="10128" width="1.140625" style="3" customWidth="1"/>
    <col min="10129" max="10129" width="9.28515625" style="3" customWidth="1"/>
    <col min="10130" max="10130" width="10.28515625" style="3" customWidth="1"/>
    <col min="10131" max="10131" width="8.85546875" style="3" customWidth="1"/>
    <col min="10132" max="10132" width="10.5703125" style="3" customWidth="1"/>
    <col min="10133" max="10133" width="10.85546875" style="3" customWidth="1"/>
    <col min="10134" max="10134" width="12" style="3" bestFit="1" customWidth="1"/>
    <col min="10135" max="10136" width="11" style="3" bestFit="1" customWidth="1"/>
    <col min="10137" max="10137" width="11.140625" style="3" bestFit="1" customWidth="1"/>
    <col min="10138" max="10138" width="10.140625" style="3" bestFit="1" customWidth="1"/>
    <col min="10139" max="10377" width="9.140625" style="3"/>
    <col min="10378" max="10378" width="13.5703125" style="3" customWidth="1"/>
    <col min="10379" max="10379" width="9.7109375" style="3" customWidth="1"/>
    <col min="10380" max="10380" width="10.140625" style="3" customWidth="1"/>
    <col min="10381" max="10381" width="9.28515625" style="3" customWidth="1"/>
    <col min="10382" max="10382" width="10.5703125" style="3" customWidth="1"/>
    <col min="10383" max="10383" width="11.7109375" style="3" customWidth="1"/>
    <col min="10384" max="10384" width="1.140625" style="3" customWidth="1"/>
    <col min="10385" max="10385" width="9.28515625" style="3" customWidth="1"/>
    <col min="10386" max="10386" width="10.28515625" style="3" customWidth="1"/>
    <col min="10387" max="10387" width="8.85546875" style="3" customWidth="1"/>
    <col min="10388" max="10388" width="10.5703125" style="3" customWidth="1"/>
    <col min="10389" max="10389" width="10.85546875" style="3" customWidth="1"/>
    <col min="10390" max="10390" width="12" style="3" bestFit="1" customWidth="1"/>
    <col min="10391" max="10392" width="11" style="3" bestFit="1" customWidth="1"/>
    <col min="10393" max="10393" width="11.140625" style="3" bestFit="1" customWidth="1"/>
    <col min="10394" max="10394" width="10.140625" style="3" bestFit="1" customWidth="1"/>
    <col min="10395" max="10633" width="9.140625" style="3"/>
    <col min="10634" max="10634" width="13.5703125" style="3" customWidth="1"/>
    <col min="10635" max="10635" width="9.7109375" style="3" customWidth="1"/>
    <col min="10636" max="10636" width="10.140625" style="3" customWidth="1"/>
    <col min="10637" max="10637" width="9.28515625" style="3" customWidth="1"/>
    <col min="10638" max="10638" width="10.5703125" style="3" customWidth="1"/>
    <col min="10639" max="10639" width="11.7109375" style="3" customWidth="1"/>
    <col min="10640" max="10640" width="1.140625" style="3" customWidth="1"/>
    <col min="10641" max="10641" width="9.28515625" style="3" customWidth="1"/>
    <col min="10642" max="10642" width="10.28515625" style="3" customWidth="1"/>
    <col min="10643" max="10643" width="8.85546875" style="3" customWidth="1"/>
    <col min="10644" max="10644" width="10.5703125" style="3" customWidth="1"/>
    <col min="10645" max="10645" width="10.85546875" style="3" customWidth="1"/>
    <col min="10646" max="10646" width="12" style="3" bestFit="1" customWidth="1"/>
    <col min="10647" max="10648" width="11" style="3" bestFit="1" customWidth="1"/>
    <col min="10649" max="10649" width="11.140625" style="3" bestFit="1" customWidth="1"/>
    <col min="10650" max="10650" width="10.140625" style="3" bestFit="1" customWidth="1"/>
    <col min="10651" max="10889" width="9.140625" style="3"/>
    <col min="10890" max="10890" width="13.5703125" style="3" customWidth="1"/>
    <col min="10891" max="10891" width="9.7109375" style="3" customWidth="1"/>
    <col min="10892" max="10892" width="10.140625" style="3" customWidth="1"/>
    <col min="10893" max="10893" width="9.28515625" style="3" customWidth="1"/>
    <col min="10894" max="10894" width="10.5703125" style="3" customWidth="1"/>
    <col min="10895" max="10895" width="11.7109375" style="3" customWidth="1"/>
    <col min="10896" max="10896" width="1.140625" style="3" customWidth="1"/>
    <col min="10897" max="10897" width="9.28515625" style="3" customWidth="1"/>
    <col min="10898" max="10898" width="10.28515625" style="3" customWidth="1"/>
    <col min="10899" max="10899" width="8.85546875" style="3" customWidth="1"/>
    <col min="10900" max="10900" width="10.5703125" style="3" customWidth="1"/>
    <col min="10901" max="10901" width="10.85546875" style="3" customWidth="1"/>
    <col min="10902" max="10902" width="12" style="3" bestFit="1" customWidth="1"/>
    <col min="10903" max="10904" width="11" style="3" bestFit="1" customWidth="1"/>
    <col min="10905" max="10905" width="11.140625" style="3" bestFit="1" customWidth="1"/>
    <col min="10906" max="10906" width="10.140625" style="3" bestFit="1" customWidth="1"/>
    <col min="10907" max="11145" width="9.140625" style="3"/>
    <col min="11146" max="11146" width="13.5703125" style="3" customWidth="1"/>
    <col min="11147" max="11147" width="9.7109375" style="3" customWidth="1"/>
    <col min="11148" max="11148" width="10.140625" style="3" customWidth="1"/>
    <col min="11149" max="11149" width="9.28515625" style="3" customWidth="1"/>
    <col min="11150" max="11150" width="10.5703125" style="3" customWidth="1"/>
    <col min="11151" max="11151" width="11.7109375" style="3" customWidth="1"/>
    <col min="11152" max="11152" width="1.140625" style="3" customWidth="1"/>
    <col min="11153" max="11153" width="9.28515625" style="3" customWidth="1"/>
    <col min="11154" max="11154" width="10.28515625" style="3" customWidth="1"/>
    <col min="11155" max="11155" width="8.85546875" style="3" customWidth="1"/>
    <col min="11156" max="11156" width="10.5703125" style="3" customWidth="1"/>
    <col min="11157" max="11157" width="10.85546875" style="3" customWidth="1"/>
    <col min="11158" max="11158" width="12" style="3" bestFit="1" customWidth="1"/>
    <col min="11159" max="11160" width="11" style="3" bestFit="1" customWidth="1"/>
    <col min="11161" max="11161" width="11.140625" style="3" bestFit="1" customWidth="1"/>
    <col min="11162" max="11162" width="10.140625" style="3" bestFit="1" customWidth="1"/>
    <col min="11163" max="11401" width="9.140625" style="3"/>
    <col min="11402" max="11402" width="13.5703125" style="3" customWidth="1"/>
    <col min="11403" max="11403" width="9.7109375" style="3" customWidth="1"/>
    <col min="11404" max="11404" width="10.140625" style="3" customWidth="1"/>
    <col min="11405" max="11405" width="9.28515625" style="3" customWidth="1"/>
    <col min="11406" max="11406" width="10.5703125" style="3" customWidth="1"/>
    <col min="11407" max="11407" width="11.7109375" style="3" customWidth="1"/>
    <col min="11408" max="11408" width="1.140625" style="3" customWidth="1"/>
    <col min="11409" max="11409" width="9.28515625" style="3" customWidth="1"/>
    <col min="11410" max="11410" width="10.28515625" style="3" customWidth="1"/>
    <col min="11411" max="11411" width="8.85546875" style="3" customWidth="1"/>
    <col min="11412" max="11412" width="10.5703125" style="3" customWidth="1"/>
    <col min="11413" max="11413" width="10.85546875" style="3" customWidth="1"/>
    <col min="11414" max="11414" width="12" style="3" bestFit="1" customWidth="1"/>
    <col min="11415" max="11416" width="11" style="3" bestFit="1" customWidth="1"/>
    <col min="11417" max="11417" width="11.140625" style="3" bestFit="1" customWidth="1"/>
    <col min="11418" max="11418" width="10.140625" style="3" bestFit="1" customWidth="1"/>
    <col min="11419" max="11657" width="9.140625" style="3"/>
    <col min="11658" max="11658" width="13.5703125" style="3" customWidth="1"/>
    <col min="11659" max="11659" width="9.7109375" style="3" customWidth="1"/>
    <col min="11660" max="11660" width="10.140625" style="3" customWidth="1"/>
    <col min="11661" max="11661" width="9.28515625" style="3" customWidth="1"/>
    <col min="11662" max="11662" width="10.5703125" style="3" customWidth="1"/>
    <col min="11663" max="11663" width="11.7109375" style="3" customWidth="1"/>
    <col min="11664" max="11664" width="1.140625" style="3" customWidth="1"/>
    <col min="11665" max="11665" width="9.28515625" style="3" customWidth="1"/>
    <col min="11666" max="11666" width="10.28515625" style="3" customWidth="1"/>
    <col min="11667" max="11667" width="8.85546875" style="3" customWidth="1"/>
    <col min="11668" max="11668" width="10.5703125" style="3" customWidth="1"/>
    <col min="11669" max="11669" width="10.85546875" style="3" customWidth="1"/>
    <col min="11670" max="11670" width="12" style="3" bestFit="1" customWidth="1"/>
    <col min="11671" max="11672" width="11" style="3" bestFit="1" customWidth="1"/>
    <col min="11673" max="11673" width="11.140625" style="3" bestFit="1" customWidth="1"/>
    <col min="11674" max="11674" width="10.140625" style="3" bestFit="1" customWidth="1"/>
    <col min="11675" max="11913" width="9.140625" style="3"/>
    <col min="11914" max="11914" width="13.5703125" style="3" customWidth="1"/>
    <col min="11915" max="11915" width="9.7109375" style="3" customWidth="1"/>
    <col min="11916" max="11916" width="10.140625" style="3" customWidth="1"/>
    <col min="11917" max="11917" width="9.28515625" style="3" customWidth="1"/>
    <col min="11918" max="11918" width="10.5703125" style="3" customWidth="1"/>
    <col min="11919" max="11919" width="11.7109375" style="3" customWidth="1"/>
    <col min="11920" max="11920" width="1.140625" style="3" customWidth="1"/>
    <col min="11921" max="11921" width="9.28515625" style="3" customWidth="1"/>
    <col min="11922" max="11922" width="10.28515625" style="3" customWidth="1"/>
    <col min="11923" max="11923" width="8.85546875" style="3" customWidth="1"/>
    <col min="11924" max="11924" width="10.5703125" style="3" customWidth="1"/>
    <col min="11925" max="11925" width="10.85546875" style="3" customWidth="1"/>
    <col min="11926" max="11926" width="12" style="3" bestFit="1" customWidth="1"/>
    <col min="11927" max="11928" width="11" style="3" bestFit="1" customWidth="1"/>
    <col min="11929" max="11929" width="11.140625" style="3" bestFit="1" customWidth="1"/>
    <col min="11930" max="11930" width="10.140625" style="3" bestFit="1" customWidth="1"/>
    <col min="11931" max="12169" width="9.140625" style="3"/>
    <col min="12170" max="12170" width="13.5703125" style="3" customWidth="1"/>
    <col min="12171" max="12171" width="9.7109375" style="3" customWidth="1"/>
    <col min="12172" max="12172" width="10.140625" style="3" customWidth="1"/>
    <col min="12173" max="12173" width="9.28515625" style="3" customWidth="1"/>
    <col min="12174" max="12174" width="10.5703125" style="3" customWidth="1"/>
    <col min="12175" max="12175" width="11.7109375" style="3" customWidth="1"/>
    <col min="12176" max="12176" width="1.140625" style="3" customWidth="1"/>
    <col min="12177" max="12177" width="9.28515625" style="3" customWidth="1"/>
    <col min="12178" max="12178" width="10.28515625" style="3" customWidth="1"/>
    <col min="12179" max="12179" width="8.85546875" style="3" customWidth="1"/>
    <col min="12180" max="12180" width="10.5703125" style="3" customWidth="1"/>
    <col min="12181" max="12181" width="10.85546875" style="3" customWidth="1"/>
    <col min="12182" max="12182" width="12" style="3" bestFit="1" customWidth="1"/>
    <col min="12183" max="12184" width="11" style="3" bestFit="1" customWidth="1"/>
    <col min="12185" max="12185" width="11.140625" style="3" bestFit="1" customWidth="1"/>
    <col min="12186" max="12186" width="10.140625" style="3" bestFit="1" customWidth="1"/>
    <col min="12187" max="12425" width="9.140625" style="3"/>
    <col min="12426" max="12426" width="13.5703125" style="3" customWidth="1"/>
    <col min="12427" max="12427" width="9.7109375" style="3" customWidth="1"/>
    <col min="12428" max="12428" width="10.140625" style="3" customWidth="1"/>
    <col min="12429" max="12429" width="9.28515625" style="3" customWidth="1"/>
    <col min="12430" max="12430" width="10.5703125" style="3" customWidth="1"/>
    <col min="12431" max="12431" width="11.7109375" style="3" customWidth="1"/>
    <col min="12432" max="12432" width="1.140625" style="3" customWidth="1"/>
    <col min="12433" max="12433" width="9.28515625" style="3" customWidth="1"/>
    <col min="12434" max="12434" width="10.28515625" style="3" customWidth="1"/>
    <col min="12435" max="12435" width="8.85546875" style="3" customWidth="1"/>
    <col min="12436" max="12436" width="10.5703125" style="3" customWidth="1"/>
    <col min="12437" max="12437" width="10.85546875" style="3" customWidth="1"/>
    <col min="12438" max="12438" width="12" style="3" bestFit="1" customWidth="1"/>
    <col min="12439" max="12440" width="11" style="3" bestFit="1" customWidth="1"/>
    <col min="12441" max="12441" width="11.140625" style="3" bestFit="1" customWidth="1"/>
    <col min="12442" max="12442" width="10.140625" style="3" bestFit="1" customWidth="1"/>
    <col min="12443" max="12681" width="9.140625" style="3"/>
    <col min="12682" max="12682" width="13.5703125" style="3" customWidth="1"/>
    <col min="12683" max="12683" width="9.7109375" style="3" customWidth="1"/>
    <col min="12684" max="12684" width="10.140625" style="3" customWidth="1"/>
    <col min="12685" max="12685" width="9.28515625" style="3" customWidth="1"/>
    <col min="12686" max="12686" width="10.5703125" style="3" customWidth="1"/>
    <col min="12687" max="12687" width="11.7109375" style="3" customWidth="1"/>
    <col min="12688" max="12688" width="1.140625" style="3" customWidth="1"/>
    <col min="12689" max="12689" width="9.28515625" style="3" customWidth="1"/>
    <col min="12690" max="12690" width="10.28515625" style="3" customWidth="1"/>
    <col min="12691" max="12691" width="8.85546875" style="3" customWidth="1"/>
    <col min="12692" max="12692" width="10.5703125" style="3" customWidth="1"/>
    <col min="12693" max="12693" width="10.85546875" style="3" customWidth="1"/>
    <col min="12694" max="12694" width="12" style="3" bestFit="1" customWidth="1"/>
    <col min="12695" max="12696" width="11" style="3" bestFit="1" customWidth="1"/>
    <col min="12697" max="12697" width="11.140625" style="3" bestFit="1" customWidth="1"/>
    <col min="12698" max="12698" width="10.140625" style="3" bestFit="1" customWidth="1"/>
    <col min="12699" max="12937" width="9.140625" style="3"/>
    <col min="12938" max="12938" width="13.5703125" style="3" customWidth="1"/>
    <col min="12939" max="12939" width="9.7109375" style="3" customWidth="1"/>
    <col min="12940" max="12940" width="10.140625" style="3" customWidth="1"/>
    <col min="12941" max="12941" width="9.28515625" style="3" customWidth="1"/>
    <col min="12942" max="12942" width="10.5703125" style="3" customWidth="1"/>
    <col min="12943" max="12943" width="11.7109375" style="3" customWidth="1"/>
    <col min="12944" max="12944" width="1.140625" style="3" customWidth="1"/>
    <col min="12945" max="12945" width="9.28515625" style="3" customWidth="1"/>
    <col min="12946" max="12946" width="10.28515625" style="3" customWidth="1"/>
    <col min="12947" max="12947" width="8.85546875" style="3" customWidth="1"/>
    <col min="12948" max="12948" width="10.5703125" style="3" customWidth="1"/>
    <col min="12949" max="12949" width="10.85546875" style="3" customWidth="1"/>
    <col min="12950" max="12950" width="12" style="3" bestFit="1" customWidth="1"/>
    <col min="12951" max="12952" width="11" style="3" bestFit="1" customWidth="1"/>
    <col min="12953" max="12953" width="11.140625" style="3" bestFit="1" customWidth="1"/>
    <col min="12954" max="12954" width="10.140625" style="3" bestFit="1" customWidth="1"/>
    <col min="12955" max="13193" width="9.140625" style="3"/>
    <col min="13194" max="13194" width="13.5703125" style="3" customWidth="1"/>
    <col min="13195" max="13195" width="9.7109375" style="3" customWidth="1"/>
    <col min="13196" max="13196" width="10.140625" style="3" customWidth="1"/>
    <col min="13197" max="13197" width="9.28515625" style="3" customWidth="1"/>
    <col min="13198" max="13198" width="10.5703125" style="3" customWidth="1"/>
    <col min="13199" max="13199" width="11.7109375" style="3" customWidth="1"/>
    <col min="13200" max="13200" width="1.140625" style="3" customWidth="1"/>
    <col min="13201" max="13201" width="9.28515625" style="3" customWidth="1"/>
    <col min="13202" max="13202" width="10.28515625" style="3" customWidth="1"/>
    <col min="13203" max="13203" width="8.85546875" style="3" customWidth="1"/>
    <col min="13204" max="13204" width="10.5703125" style="3" customWidth="1"/>
    <col min="13205" max="13205" width="10.85546875" style="3" customWidth="1"/>
    <col min="13206" max="13206" width="12" style="3" bestFit="1" customWidth="1"/>
    <col min="13207" max="13208" width="11" style="3" bestFit="1" customWidth="1"/>
    <col min="13209" max="13209" width="11.140625" style="3" bestFit="1" customWidth="1"/>
    <col min="13210" max="13210" width="10.140625" style="3" bestFit="1" customWidth="1"/>
    <col min="13211" max="13449" width="9.140625" style="3"/>
    <col min="13450" max="13450" width="13.5703125" style="3" customWidth="1"/>
    <col min="13451" max="13451" width="9.7109375" style="3" customWidth="1"/>
    <col min="13452" max="13452" width="10.140625" style="3" customWidth="1"/>
    <col min="13453" max="13453" width="9.28515625" style="3" customWidth="1"/>
    <col min="13454" max="13454" width="10.5703125" style="3" customWidth="1"/>
    <col min="13455" max="13455" width="11.7109375" style="3" customWidth="1"/>
    <col min="13456" max="13456" width="1.140625" style="3" customWidth="1"/>
    <col min="13457" max="13457" width="9.28515625" style="3" customWidth="1"/>
    <col min="13458" max="13458" width="10.28515625" style="3" customWidth="1"/>
    <col min="13459" max="13459" width="8.85546875" style="3" customWidth="1"/>
    <col min="13460" max="13460" width="10.5703125" style="3" customWidth="1"/>
    <col min="13461" max="13461" width="10.85546875" style="3" customWidth="1"/>
    <col min="13462" max="13462" width="12" style="3" bestFit="1" customWidth="1"/>
    <col min="13463" max="13464" width="11" style="3" bestFit="1" customWidth="1"/>
    <col min="13465" max="13465" width="11.140625" style="3" bestFit="1" customWidth="1"/>
    <col min="13466" max="13466" width="10.140625" style="3" bestFit="1" customWidth="1"/>
    <col min="13467" max="13705" width="9.140625" style="3"/>
    <col min="13706" max="13706" width="13.5703125" style="3" customWidth="1"/>
    <col min="13707" max="13707" width="9.7109375" style="3" customWidth="1"/>
    <col min="13708" max="13708" width="10.140625" style="3" customWidth="1"/>
    <col min="13709" max="13709" width="9.28515625" style="3" customWidth="1"/>
    <col min="13710" max="13710" width="10.5703125" style="3" customWidth="1"/>
    <col min="13711" max="13711" width="11.7109375" style="3" customWidth="1"/>
    <col min="13712" max="13712" width="1.140625" style="3" customWidth="1"/>
    <col min="13713" max="13713" width="9.28515625" style="3" customWidth="1"/>
    <col min="13714" max="13714" width="10.28515625" style="3" customWidth="1"/>
    <col min="13715" max="13715" width="8.85546875" style="3" customWidth="1"/>
    <col min="13716" max="13716" width="10.5703125" style="3" customWidth="1"/>
    <col min="13717" max="13717" width="10.85546875" style="3" customWidth="1"/>
    <col min="13718" max="13718" width="12" style="3" bestFit="1" customWidth="1"/>
    <col min="13719" max="13720" width="11" style="3" bestFit="1" customWidth="1"/>
    <col min="13721" max="13721" width="11.140625" style="3" bestFit="1" customWidth="1"/>
    <col min="13722" max="13722" width="10.140625" style="3" bestFit="1" customWidth="1"/>
    <col min="13723" max="13961" width="9.140625" style="3"/>
    <col min="13962" max="13962" width="13.5703125" style="3" customWidth="1"/>
    <col min="13963" max="13963" width="9.7109375" style="3" customWidth="1"/>
    <col min="13964" max="13964" width="10.140625" style="3" customWidth="1"/>
    <col min="13965" max="13965" width="9.28515625" style="3" customWidth="1"/>
    <col min="13966" max="13966" width="10.5703125" style="3" customWidth="1"/>
    <col min="13967" max="13967" width="11.7109375" style="3" customWidth="1"/>
    <col min="13968" max="13968" width="1.140625" style="3" customWidth="1"/>
    <col min="13969" max="13969" width="9.28515625" style="3" customWidth="1"/>
    <col min="13970" max="13970" width="10.28515625" style="3" customWidth="1"/>
    <col min="13971" max="13971" width="8.85546875" style="3" customWidth="1"/>
    <col min="13972" max="13972" width="10.5703125" style="3" customWidth="1"/>
    <col min="13973" max="13973" width="10.85546875" style="3" customWidth="1"/>
    <col min="13974" max="13974" width="12" style="3" bestFit="1" customWidth="1"/>
    <col min="13975" max="13976" width="11" style="3" bestFit="1" customWidth="1"/>
    <col min="13977" max="13977" width="11.140625" style="3" bestFit="1" customWidth="1"/>
    <col min="13978" max="13978" width="10.140625" style="3" bestFit="1" customWidth="1"/>
    <col min="13979" max="14217" width="9.140625" style="3"/>
    <col min="14218" max="14218" width="13.5703125" style="3" customWidth="1"/>
    <col min="14219" max="14219" width="9.7109375" style="3" customWidth="1"/>
    <col min="14220" max="14220" width="10.140625" style="3" customWidth="1"/>
    <col min="14221" max="14221" width="9.28515625" style="3" customWidth="1"/>
    <col min="14222" max="14222" width="10.5703125" style="3" customWidth="1"/>
    <col min="14223" max="14223" width="11.7109375" style="3" customWidth="1"/>
    <col min="14224" max="14224" width="1.140625" style="3" customWidth="1"/>
    <col min="14225" max="14225" width="9.28515625" style="3" customWidth="1"/>
    <col min="14226" max="14226" width="10.28515625" style="3" customWidth="1"/>
    <col min="14227" max="14227" width="8.85546875" style="3" customWidth="1"/>
    <col min="14228" max="14228" width="10.5703125" style="3" customWidth="1"/>
    <col min="14229" max="14229" width="10.85546875" style="3" customWidth="1"/>
    <col min="14230" max="14230" width="12" style="3" bestFit="1" customWidth="1"/>
    <col min="14231" max="14232" width="11" style="3" bestFit="1" customWidth="1"/>
    <col min="14233" max="14233" width="11.140625" style="3" bestFit="1" customWidth="1"/>
    <col min="14234" max="14234" width="10.140625" style="3" bestFit="1" customWidth="1"/>
    <col min="14235" max="14473" width="9.140625" style="3"/>
    <col min="14474" max="14474" width="13.5703125" style="3" customWidth="1"/>
    <col min="14475" max="14475" width="9.7109375" style="3" customWidth="1"/>
    <col min="14476" max="14476" width="10.140625" style="3" customWidth="1"/>
    <col min="14477" max="14477" width="9.28515625" style="3" customWidth="1"/>
    <col min="14478" max="14478" width="10.5703125" style="3" customWidth="1"/>
    <col min="14479" max="14479" width="11.7109375" style="3" customWidth="1"/>
    <col min="14480" max="14480" width="1.140625" style="3" customWidth="1"/>
    <col min="14481" max="14481" width="9.28515625" style="3" customWidth="1"/>
    <col min="14482" max="14482" width="10.28515625" style="3" customWidth="1"/>
    <col min="14483" max="14483" width="8.85546875" style="3" customWidth="1"/>
    <col min="14484" max="14484" width="10.5703125" style="3" customWidth="1"/>
    <col min="14485" max="14485" width="10.85546875" style="3" customWidth="1"/>
    <col min="14486" max="14486" width="12" style="3" bestFit="1" customWidth="1"/>
    <col min="14487" max="14488" width="11" style="3" bestFit="1" customWidth="1"/>
    <col min="14489" max="14489" width="11.140625" style="3" bestFit="1" customWidth="1"/>
    <col min="14490" max="14490" width="10.140625" style="3" bestFit="1" customWidth="1"/>
    <col min="14491" max="14729" width="9.140625" style="3"/>
    <col min="14730" max="14730" width="13.5703125" style="3" customWidth="1"/>
    <col min="14731" max="14731" width="9.7109375" style="3" customWidth="1"/>
    <col min="14732" max="14732" width="10.140625" style="3" customWidth="1"/>
    <col min="14733" max="14733" width="9.28515625" style="3" customWidth="1"/>
    <col min="14734" max="14734" width="10.5703125" style="3" customWidth="1"/>
    <col min="14735" max="14735" width="11.7109375" style="3" customWidth="1"/>
    <col min="14736" max="14736" width="1.140625" style="3" customWidth="1"/>
    <col min="14737" max="14737" width="9.28515625" style="3" customWidth="1"/>
    <col min="14738" max="14738" width="10.28515625" style="3" customWidth="1"/>
    <col min="14739" max="14739" width="8.85546875" style="3" customWidth="1"/>
    <col min="14740" max="14740" width="10.5703125" style="3" customWidth="1"/>
    <col min="14741" max="14741" width="10.85546875" style="3" customWidth="1"/>
    <col min="14742" max="14742" width="12" style="3" bestFit="1" customWidth="1"/>
    <col min="14743" max="14744" width="11" style="3" bestFit="1" customWidth="1"/>
    <col min="14745" max="14745" width="11.140625" style="3" bestFit="1" customWidth="1"/>
    <col min="14746" max="14746" width="10.140625" style="3" bestFit="1" customWidth="1"/>
    <col min="14747" max="14985" width="9.140625" style="3"/>
    <col min="14986" max="14986" width="13.5703125" style="3" customWidth="1"/>
    <col min="14987" max="14987" width="9.7109375" style="3" customWidth="1"/>
    <col min="14988" max="14988" width="10.140625" style="3" customWidth="1"/>
    <col min="14989" max="14989" width="9.28515625" style="3" customWidth="1"/>
    <col min="14990" max="14990" width="10.5703125" style="3" customWidth="1"/>
    <col min="14991" max="14991" width="11.7109375" style="3" customWidth="1"/>
    <col min="14992" max="14992" width="1.140625" style="3" customWidth="1"/>
    <col min="14993" max="14993" width="9.28515625" style="3" customWidth="1"/>
    <col min="14994" max="14994" width="10.28515625" style="3" customWidth="1"/>
    <col min="14995" max="14995" width="8.85546875" style="3" customWidth="1"/>
    <col min="14996" max="14996" width="10.5703125" style="3" customWidth="1"/>
    <col min="14997" max="14997" width="10.85546875" style="3" customWidth="1"/>
    <col min="14998" max="14998" width="12" style="3" bestFit="1" customWidth="1"/>
    <col min="14999" max="15000" width="11" style="3" bestFit="1" customWidth="1"/>
    <col min="15001" max="15001" width="11.140625" style="3" bestFit="1" customWidth="1"/>
    <col min="15002" max="15002" width="10.140625" style="3" bestFit="1" customWidth="1"/>
    <col min="15003" max="15241" width="9.140625" style="3"/>
    <col min="15242" max="15242" width="13.5703125" style="3" customWidth="1"/>
    <col min="15243" max="15243" width="9.7109375" style="3" customWidth="1"/>
    <col min="15244" max="15244" width="10.140625" style="3" customWidth="1"/>
    <col min="15245" max="15245" width="9.28515625" style="3" customWidth="1"/>
    <col min="15246" max="15246" width="10.5703125" style="3" customWidth="1"/>
    <col min="15247" max="15247" width="11.7109375" style="3" customWidth="1"/>
    <col min="15248" max="15248" width="1.140625" style="3" customWidth="1"/>
    <col min="15249" max="15249" width="9.28515625" style="3" customWidth="1"/>
    <col min="15250" max="15250" width="10.28515625" style="3" customWidth="1"/>
    <col min="15251" max="15251" width="8.85546875" style="3" customWidth="1"/>
    <col min="15252" max="15252" width="10.5703125" style="3" customWidth="1"/>
    <col min="15253" max="15253" width="10.85546875" style="3" customWidth="1"/>
    <col min="15254" max="15254" width="12" style="3" bestFit="1" customWidth="1"/>
    <col min="15255" max="15256" width="11" style="3" bestFit="1" customWidth="1"/>
    <col min="15257" max="15257" width="11.140625" style="3" bestFit="1" customWidth="1"/>
    <col min="15258" max="15258" width="10.140625" style="3" bestFit="1" customWidth="1"/>
    <col min="15259" max="15497" width="9.140625" style="3"/>
    <col min="15498" max="15498" width="13.5703125" style="3" customWidth="1"/>
    <col min="15499" max="15499" width="9.7109375" style="3" customWidth="1"/>
    <col min="15500" max="15500" width="10.140625" style="3" customWidth="1"/>
    <col min="15501" max="15501" width="9.28515625" style="3" customWidth="1"/>
    <col min="15502" max="15502" width="10.5703125" style="3" customWidth="1"/>
    <col min="15503" max="15503" width="11.7109375" style="3" customWidth="1"/>
    <col min="15504" max="15504" width="1.140625" style="3" customWidth="1"/>
    <col min="15505" max="15505" width="9.28515625" style="3" customWidth="1"/>
    <col min="15506" max="15506" width="10.28515625" style="3" customWidth="1"/>
    <col min="15507" max="15507" width="8.85546875" style="3" customWidth="1"/>
    <col min="15508" max="15508" width="10.5703125" style="3" customWidth="1"/>
    <col min="15509" max="15509" width="10.85546875" style="3" customWidth="1"/>
    <col min="15510" max="15510" width="12" style="3" bestFit="1" customWidth="1"/>
    <col min="15511" max="15512" width="11" style="3" bestFit="1" customWidth="1"/>
    <col min="15513" max="15513" width="11.140625" style="3" bestFit="1" customWidth="1"/>
    <col min="15514" max="15514" width="10.140625" style="3" bestFit="1" customWidth="1"/>
    <col min="15515" max="15753" width="9.140625" style="3"/>
    <col min="15754" max="15754" width="13.5703125" style="3" customWidth="1"/>
    <col min="15755" max="15755" width="9.7109375" style="3" customWidth="1"/>
    <col min="15756" max="15756" width="10.140625" style="3" customWidth="1"/>
    <col min="15757" max="15757" width="9.28515625" style="3" customWidth="1"/>
    <col min="15758" max="15758" width="10.5703125" style="3" customWidth="1"/>
    <col min="15759" max="15759" width="11.7109375" style="3" customWidth="1"/>
    <col min="15760" max="15760" width="1.140625" style="3" customWidth="1"/>
    <col min="15761" max="15761" width="9.28515625" style="3" customWidth="1"/>
    <col min="15762" max="15762" width="10.28515625" style="3" customWidth="1"/>
    <col min="15763" max="15763" width="8.85546875" style="3" customWidth="1"/>
    <col min="15764" max="15764" width="10.5703125" style="3" customWidth="1"/>
    <col min="15765" max="15765" width="10.85546875" style="3" customWidth="1"/>
    <col min="15766" max="15766" width="12" style="3" bestFit="1" customWidth="1"/>
    <col min="15767" max="15768" width="11" style="3" bestFit="1" customWidth="1"/>
    <col min="15769" max="15769" width="11.140625" style="3" bestFit="1" customWidth="1"/>
    <col min="15770" max="15770" width="10.140625" style="3" bestFit="1" customWidth="1"/>
    <col min="15771" max="16009" width="9.140625" style="3"/>
    <col min="16010" max="16010" width="13.5703125" style="3" customWidth="1"/>
    <col min="16011" max="16011" width="9.7109375" style="3" customWidth="1"/>
    <col min="16012" max="16012" width="10.140625" style="3" customWidth="1"/>
    <col min="16013" max="16013" width="9.28515625" style="3" customWidth="1"/>
    <col min="16014" max="16014" width="10.5703125" style="3" customWidth="1"/>
    <col min="16015" max="16015" width="11.7109375" style="3" customWidth="1"/>
    <col min="16016" max="16016" width="1.140625" style="3" customWidth="1"/>
    <col min="16017" max="16017" width="9.28515625" style="3" customWidth="1"/>
    <col min="16018" max="16018" width="10.28515625" style="3" customWidth="1"/>
    <col min="16019" max="16019" width="8.85546875" style="3" customWidth="1"/>
    <col min="16020" max="16020" width="10.5703125" style="3" customWidth="1"/>
    <col min="16021" max="16021" width="10.85546875" style="3" customWidth="1"/>
    <col min="16022" max="16022" width="12" style="3" bestFit="1" customWidth="1"/>
    <col min="16023" max="16024" width="11" style="3" bestFit="1" customWidth="1"/>
    <col min="16025" max="16025" width="11.140625" style="3" bestFit="1" customWidth="1"/>
    <col min="16026" max="16026" width="10.140625" style="3" bestFit="1" customWidth="1"/>
    <col min="16027" max="16324" width="9.140625" style="3"/>
    <col min="16325" max="16354" width="9.140625" style="3" customWidth="1"/>
    <col min="16355" max="16384" width="9.140625" style="3"/>
  </cols>
  <sheetData>
    <row r="1" spans="1:122" ht="12.75" x14ac:dyDescent="0.2">
      <c r="A1" s="94" t="s">
        <v>126</v>
      </c>
      <c r="B1" s="95"/>
      <c r="C1" s="95"/>
      <c r="D1" s="95"/>
      <c r="E1" s="95"/>
      <c r="F1" s="95"/>
      <c r="G1" s="152"/>
      <c r="H1" s="97"/>
      <c r="I1" s="97"/>
      <c r="J1" s="97"/>
      <c r="K1" s="97"/>
      <c r="L1" s="9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</row>
    <row r="2" spans="1:122" x14ac:dyDescent="0.2">
      <c r="A2" s="97"/>
      <c r="B2" s="95"/>
      <c r="C2" s="95"/>
      <c r="D2" s="95"/>
      <c r="E2" s="95"/>
      <c r="F2" s="95"/>
      <c r="G2" s="152"/>
      <c r="H2" s="97"/>
      <c r="I2" s="97"/>
      <c r="J2" s="97"/>
      <c r="K2" s="97"/>
      <c r="L2" s="9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</row>
    <row r="3" spans="1:122" x14ac:dyDescent="0.2">
      <c r="A3" s="4"/>
      <c r="B3" s="158" t="s">
        <v>120</v>
      </c>
      <c r="C3" s="158"/>
      <c r="D3" s="158"/>
      <c r="E3" s="158"/>
      <c r="F3" s="158"/>
      <c r="G3" s="153"/>
      <c r="H3" s="159" t="s">
        <v>0</v>
      </c>
      <c r="I3" s="159"/>
      <c r="J3" s="159"/>
      <c r="K3" s="159"/>
      <c r="L3" s="159"/>
    </row>
    <row r="4" spans="1:122" x14ac:dyDescent="0.2">
      <c r="A4" s="4"/>
      <c r="B4" s="23"/>
      <c r="C4" s="23"/>
      <c r="D4" s="23"/>
      <c r="E4" s="23"/>
      <c r="F4" s="23"/>
      <c r="G4" s="153"/>
      <c r="H4" s="5"/>
      <c r="I4" s="5"/>
      <c r="J4" s="5"/>
      <c r="K4" s="5"/>
      <c r="L4" s="5"/>
    </row>
    <row r="5" spans="1:122" s="7" customFormat="1" ht="27" customHeight="1" x14ac:dyDescent="0.25">
      <c r="A5" s="8" t="s">
        <v>35</v>
      </c>
      <c r="B5" s="24" t="s">
        <v>101</v>
      </c>
      <c r="C5" s="24" t="s">
        <v>102</v>
      </c>
      <c r="D5" s="24" t="s">
        <v>103</v>
      </c>
      <c r="E5" s="24" t="s">
        <v>104</v>
      </c>
      <c r="F5" s="24" t="s">
        <v>105</v>
      </c>
      <c r="G5" s="154"/>
      <c r="H5" s="9" t="s">
        <v>101</v>
      </c>
      <c r="I5" s="9" t="s">
        <v>102</v>
      </c>
      <c r="J5" s="9" t="s">
        <v>103</v>
      </c>
      <c r="K5" s="9" t="s">
        <v>104</v>
      </c>
      <c r="L5" s="9" t="s">
        <v>105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</row>
    <row r="6" spans="1:122" ht="9.9499999999999993" customHeight="1" x14ac:dyDescent="0.2">
      <c r="A6" s="98"/>
      <c r="B6" s="99"/>
      <c r="C6" s="99"/>
      <c r="D6" s="99"/>
      <c r="E6" s="99"/>
      <c r="F6" s="99"/>
      <c r="G6" s="155"/>
      <c r="H6" s="101"/>
      <c r="I6" s="101"/>
      <c r="J6" s="102"/>
      <c r="K6" s="101"/>
      <c r="L6" s="101"/>
    </row>
    <row r="7" spans="1:122" ht="15" customHeight="1" x14ac:dyDescent="0.2">
      <c r="A7" s="103" t="s">
        <v>117</v>
      </c>
      <c r="B7" s="107">
        <v>983826.76591900003</v>
      </c>
      <c r="C7" s="107">
        <v>799197.14916999999</v>
      </c>
      <c r="D7" s="107">
        <v>800481.31974299997</v>
      </c>
      <c r="E7" s="104">
        <v>1784308.0856620001</v>
      </c>
      <c r="F7" s="104">
        <v>183345.446176</v>
      </c>
      <c r="G7" s="156"/>
      <c r="H7" s="106">
        <v>-1.1300841656058935</v>
      </c>
      <c r="I7" s="106">
        <v>-2.9492394893873231</v>
      </c>
      <c r="J7" s="106">
        <v>-5.7604037132780617</v>
      </c>
      <c r="K7" s="106">
        <v>-3.2624128809333186</v>
      </c>
      <c r="L7" s="106">
        <v>25.871245403833896</v>
      </c>
    </row>
    <row r="8" spans="1:122" ht="15" customHeight="1" x14ac:dyDescent="0.2">
      <c r="A8" s="103" t="s">
        <v>118</v>
      </c>
      <c r="B8" s="107">
        <v>1241022.092831</v>
      </c>
      <c r="C8" s="107">
        <v>1012000.92299</v>
      </c>
      <c r="D8" s="107">
        <v>987343.97411299997</v>
      </c>
      <c r="E8" s="107">
        <v>2228366.0669439998</v>
      </c>
      <c r="F8" s="107">
        <v>253678.11871800001</v>
      </c>
      <c r="G8" s="156"/>
      <c r="H8" s="106">
        <v>26.142338856958407</v>
      </c>
      <c r="I8" s="106">
        <v>26.627193808311965</v>
      </c>
      <c r="J8" s="106">
        <v>23.343787014292044</v>
      </c>
      <c r="K8" s="106">
        <v>24.886844645847642</v>
      </c>
      <c r="L8" s="106">
        <v>38.360741435860383</v>
      </c>
    </row>
    <row r="9" spans="1:122" ht="15" customHeight="1" x14ac:dyDescent="0.2">
      <c r="A9" s="103" t="s">
        <v>132</v>
      </c>
      <c r="B9" s="107">
        <v>1550009.2746339999</v>
      </c>
      <c r="C9" s="107">
        <v>1222034.02627</v>
      </c>
      <c r="D9" s="107">
        <v>1293811.392156</v>
      </c>
      <c r="E9" s="107">
        <v>2843820.6667900002</v>
      </c>
      <c r="F9" s="107">
        <v>256197.88247800001</v>
      </c>
      <c r="G9" s="107">
        <f>SUM(G53:G62)</f>
        <v>0</v>
      </c>
      <c r="H9" s="106">
        <v>24.897798644192001</v>
      </c>
      <c r="I9" s="106">
        <v>20.754240288580792</v>
      </c>
      <c r="J9" s="106">
        <v>31.039579526306539</v>
      </c>
      <c r="K9" s="106">
        <v>27.619097641799939</v>
      </c>
      <c r="L9" s="106">
        <v>0.99329172446327441</v>
      </c>
    </row>
    <row r="10" spans="1:122" ht="15" customHeight="1" x14ac:dyDescent="0.2">
      <c r="A10" s="103">
        <v>2023</v>
      </c>
      <c r="B10" s="107">
        <v>1426198.7043580001</v>
      </c>
      <c r="C10" s="107">
        <v>1111064.724832</v>
      </c>
      <c r="D10" s="107">
        <v>1211044.0406490001</v>
      </c>
      <c r="E10" s="107">
        <v>2637242.7450069999</v>
      </c>
      <c r="F10" s="107">
        <v>215154.66370899999</v>
      </c>
      <c r="G10" s="107">
        <f>SUM(G54:G63)</f>
        <v>0</v>
      </c>
      <c r="H10" s="106">
        <v>-7.987730931818775</v>
      </c>
      <c r="I10" s="106">
        <v>-9.0807047146396016</v>
      </c>
      <c r="J10" s="106">
        <v>-6.3971728807455372</v>
      </c>
      <c r="K10" s="106">
        <v>-7.2640980563720907</v>
      </c>
      <c r="L10" s="106">
        <v>-16.020124121253986</v>
      </c>
    </row>
    <row r="11" spans="1:122" ht="15" customHeight="1" x14ac:dyDescent="0.2">
      <c r="A11" s="103">
        <v>2024</v>
      </c>
      <c r="B11" s="107">
        <v>1509290.5540149999</v>
      </c>
      <c r="C11" s="107">
        <v>1216059.5722310001</v>
      </c>
      <c r="D11" s="107">
        <v>1370237.479546</v>
      </c>
      <c r="E11" s="107">
        <v>2879528.0335610001</v>
      </c>
      <c r="F11" s="107">
        <v>139053.07446900001</v>
      </c>
      <c r="G11" s="107"/>
      <c r="H11" s="106">
        <v>5.8261060960929312</v>
      </c>
      <c r="I11" s="106">
        <v>9.4499307783240116</v>
      </c>
      <c r="J11" s="106">
        <v>13.145140354407591</v>
      </c>
      <c r="K11" s="106">
        <v>9.1870681609689022</v>
      </c>
      <c r="L11" s="106">
        <v>-35.370643577091386</v>
      </c>
    </row>
    <row r="12" spans="1:122" ht="15" hidden="1" customHeight="1" x14ac:dyDescent="0.2">
      <c r="A12" s="103"/>
      <c r="B12" s="107">
        <f>SUM(B54:B64)</f>
        <v>1307751.7963979999</v>
      </c>
      <c r="C12" s="107">
        <f t="shared" ref="C12:F12" si="0">SUM(C54:C64)</f>
        <v>1013801.35756</v>
      </c>
      <c r="D12" s="107">
        <f t="shared" si="0"/>
        <v>1104413.4390519999</v>
      </c>
      <c r="E12" s="107">
        <f t="shared" si="0"/>
        <v>2412165.2354500005</v>
      </c>
      <c r="F12" s="107">
        <f t="shared" si="0"/>
        <v>203338.35734600006</v>
      </c>
      <c r="G12" s="107"/>
      <c r="H12" s="106"/>
      <c r="I12" s="106"/>
      <c r="J12" s="106"/>
      <c r="K12" s="106"/>
      <c r="L12" s="106"/>
    </row>
    <row r="13" spans="1:122" ht="15" customHeight="1" x14ac:dyDescent="0.2">
      <c r="A13" s="103" t="s">
        <v>185</v>
      </c>
      <c r="B13" s="107">
        <f>SUM(B68:B78)</f>
        <v>1370687.3838150001</v>
      </c>
      <c r="C13" s="107">
        <f t="shared" ref="C13:F13" si="1">SUM(C68:C78)</f>
        <v>1105732.962547</v>
      </c>
      <c r="D13" s="107">
        <f t="shared" si="1"/>
        <v>1250894.406468</v>
      </c>
      <c r="E13" s="107">
        <f t="shared" si="1"/>
        <v>2621581.7902829996</v>
      </c>
      <c r="F13" s="107">
        <f t="shared" si="1"/>
        <v>119792.97734700001</v>
      </c>
      <c r="G13" s="107"/>
      <c r="H13" s="106">
        <f>(B13/B12-1)*100</f>
        <v>4.8125024634144253</v>
      </c>
      <c r="I13" s="106">
        <f t="shared" ref="I13:L13" si="2">(C13/C12-1)*100</f>
        <v>9.0680096550925349</v>
      </c>
      <c r="J13" s="106">
        <f t="shared" si="2"/>
        <v>13.263236595684269</v>
      </c>
      <c r="K13" s="106">
        <f t="shared" si="2"/>
        <v>8.6816836490030802</v>
      </c>
      <c r="L13" s="106">
        <f t="shared" si="2"/>
        <v>-41.086876617597255</v>
      </c>
    </row>
    <row r="14" spans="1:122" ht="15" customHeight="1" x14ac:dyDescent="0.2">
      <c r="A14" s="103" t="s">
        <v>180</v>
      </c>
      <c r="B14" s="107">
        <f>SUM(B82:B92)</f>
        <v>1453737.2247429998</v>
      </c>
      <c r="C14" s="107">
        <f t="shared" ref="C14:F14" si="3">SUM(C82:C92)</f>
        <v>1125535.1672399999</v>
      </c>
      <c r="D14" s="107">
        <f t="shared" si="3"/>
        <v>1321179.597694</v>
      </c>
      <c r="E14" s="107">
        <f t="shared" si="3"/>
        <v>2774916.822437</v>
      </c>
      <c r="F14" s="107">
        <f t="shared" si="3"/>
        <v>132557.627049</v>
      </c>
      <c r="G14" s="107"/>
      <c r="H14" s="106">
        <f>(B14/B13-1)*100</f>
        <v>6.058992145739972</v>
      </c>
      <c r="I14" s="106">
        <f t="shared" ref="I14:L14" si="4">(C14/C13-1)*100</f>
        <v>1.7908668153824747</v>
      </c>
      <c r="J14" s="106">
        <f t="shared" si="4"/>
        <v>5.618794908872915</v>
      </c>
      <c r="K14" s="106">
        <f t="shared" si="4"/>
        <v>5.848950916669593</v>
      </c>
      <c r="L14" s="106">
        <f t="shared" si="4"/>
        <v>10.6555909909686</v>
      </c>
    </row>
    <row r="15" spans="1:122" ht="9.9499999999999993" customHeight="1" x14ac:dyDescent="0.2">
      <c r="A15" s="103"/>
      <c r="B15" s="104"/>
      <c r="C15" s="104"/>
      <c r="D15" s="104"/>
      <c r="E15" s="104"/>
      <c r="F15" s="104"/>
      <c r="G15" s="156"/>
      <c r="H15" s="106"/>
      <c r="I15" s="106"/>
      <c r="J15" s="106"/>
      <c r="K15" s="106"/>
      <c r="L15" s="106"/>
    </row>
    <row r="16" spans="1:122" ht="15" customHeight="1" x14ac:dyDescent="0.2">
      <c r="A16" s="30">
        <v>2022</v>
      </c>
      <c r="B16" s="31"/>
      <c r="C16" s="31"/>
      <c r="D16" s="31"/>
      <c r="E16" s="31"/>
      <c r="F16" s="31"/>
      <c r="G16" s="157"/>
      <c r="H16" s="32"/>
      <c r="I16" s="32"/>
      <c r="J16" s="32"/>
      <c r="K16" s="32"/>
      <c r="L16" s="32"/>
    </row>
    <row r="17" spans="1:12" ht="15" customHeight="1" x14ac:dyDescent="0.2">
      <c r="A17" s="100" t="s">
        <v>36</v>
      </c>
      <c r="B17" s="108">
        <v>344289.86149699998</v>
      </c>
      <c r="C17" s="108">
        <v>282219.87445299997</v>
      </c>
      <c r="D17" s="108">
        <v>280655.824027</v>
      </c>
      <c r="E17" s="108">
        <v>624945.68552399997</v>
      </c>
      <c r="F17" s="108">
        <v>63634.037469999981</v>
      </c>
      <c r="G17" s="156"/>
      <c r="H17" s="106">
        <v>21.782330028186632</v>
      </c>
      <c r="I17" s="106">
        <v>22.011861333686518</v>
      </c>
      <c r="J17" s="106">
        <v>25.514151315780403</v>
      </c>
      <c r="K17" s="106">
        <v>23.430424686930316</v>
      </c>
      <c r="L17" s="106">
        <v>7.6640027392908259</v>
      </c>
    </row>
    <row r="18" spans="1:12" ht="15" customHeight="1" x14ac:dyDescent="0.2">
      <c r="A18" s="100" t="s">
        <v>37</v>
      </c>
      <c r="B18" s="108">
        <v>392347.97983700002</v>
      </c>
      <c r="C18" s="108">
        <v>310278.258134</v>
      </c>
      <c r="D18" s="108">
        <v>332992.31774900004</v>
      </c>
      <c r="E18" s="108">
        <v>725340.29758600006</v>
      </c>
      <c r="F18" s="108">
        <v>59355.662087999983</v>
      </c>
      <c r="G18" s="156"/>
      <c r="H18" s="106">
        <v>29.344659873293725</v>
      </c>
      <c r="I18" s="106">
        <v>24.830338585753438</v>
      </c>
      <c r="J18" s="106">
        <v>34.791718223101078</v>
      </c>
      <c r="K18" s="106">
        <v>31.789623735042756</v>
      </c>
      <c r="L18" s="106">
        <v>5.4402823553297726</v>
      </c>
    </row>
    <row r="19" spans="1:12" ht="15" customHeight="1" x14ac:dyDescent="0.2">
      <c r="A19" s="100" t="s">
        <v>38</v>
      </c>
      <c r="B19" s="108">
        <v>420094.02080300008</v>
      </c>
      <c r="C19" s="108">
        <v>319466.80783900002</v>
      </c>
      <c r="D19" s="108">
        <v>355128.46879700001</v>
      </c>
      <c r="E19" s="108">
        <v>775222.48960000009</v>
      </c>
      <c r="F19" s="108">
        <v>64965.552006000071</v>
      </c>
      <c r="G19" s="156"/>
      <c r="H19" s="106">
        <v>38.468368424574415</v>
      </c>
      <c r="I19" s="106">
        <v>31.314921421889675</v>
      </c>
      <c r="J19" s="106">
        <v>46.469291600993628</v>
      </c>
      <c r="K19" s="106">
        <v>42.02230104428282</v>
      </c>
      <c r="L19" s="106">
        <v>6.628617960118623</v>
      </c>
    </row>
    <row r="20" spans="1:12" ht="15" customHeight="1" x14ac:dyDescent="0.2">
      <c r="A20" s="100" t="s">
        <v>39</v>
      </c>
      <c r="B20" s="108">
        <v>393277.41249699995</v>
      </c>
      <c r="C20" s="108">
        <v>310069.08584399999</v>
      </c>
      <c r="D20" s="108">
        <v>325034.78158300003</v>
      </c>
      <c r="E20" s="108">
        <v>718312.19408000004</v>
      </c>
      <c r="F20" s="108">
        <v>68242.630913999921</v>
      </c>
      <c r="G20" s="156"/>
      <c r="H20" s="106">
        <v>11.856400017796263</v>
      </c>
      <c r="I20" s="106">
        <v>7.3450440655738651</v>
      </c>
      <c r="J20" s="106">
        <v>18.523056978578165</v>
      </c>
      <c r="K20" s="106">
        <v>14.777722250821142</v>
      </c>
      <c r="L20" s="106">
        <v>-11.778500331394573</v>
      </c>
    </row>
    <row r="21" spans="1:12" ht="9.9499999999999993" customHeight="1" x14ac:dyDescent="0.2">
      <c r="A21" s="105"/>
      <c r="B21" s="108"/>
      <c r="C21" s="108"/>
      <c r="D21" s="108"/>
      <c r="E21" s="108"/>
      <c r="F21" s="108"/>
      <c r="G21" s="156"/>
      <c r="H21" s="106"/>
      <c r="I21" s="106"/>
      <c r="J21" s="106"/>
      <c r="K21" s="106"/>
      <c r="L21" s="106"/>
    </row>
    <row r="22" spans="1:12" ht="15" customHeight="1" x14ac:dyDescent="0.2">
      <c r="A22" s="30">
        <v>2023</v>
      </c>
      <c r="B22" s="31"/>
      <c r="C22" s="31"/>
      <c r="D22" s="31"/>
      <c r="E22" s="31"/>
      <c r="F22" s="31"/>
      <c r="G22" s="157"/>
      <c r="H22" s="32"/>
      <c r="I22" s="32"/>
      <c r="J22" s="32"/>
      <c r="K22" s="32"/>
      <c r="L22" s="32"/>
    </row>
    <row r="23" spans="1:12" ht="15" customHeight="1" x14ac:dyDescent="0.2">
      <c r="A23" s="105" t="s">
        <v>36</v>
      </c>
      <c r="B23" s="108">
        <v>355092.46169999999</v>
      </c>
      <c r="C23" s="108">
        <v>276446.49450500001</v>
      </c>
      <c r="D23" s="108">
        <v>291679.941781</v>
      </c>
      <c r="E23" s="108">
        <v>646772.4034810001</v>
      </c>
      <c r="F23" s="108">
        <v>63412.519918999998</v>
      </c>
      <c r="G23" s="156"/>
      <c r="H23" s="106">
        <v>3.1376469106669114</v>
      </c>
      <c r="I23" s="106">
        <v>-2.0457028262768358</v>
      </c>
      <c r="J23" s="106">
        <v>3.9279846738329045</v>
      </c>
      <c r="K23" s="106">
        <v>3.4925783892241804</v>
      </c>
      <c r="L23" s="106">
        <v>-0.34811173360548781</v>
      </c>
    </row>
    <row r="24" spans="1:12" ht="15" customHeight="1" x14ac:dyDescent="0.2">
      <c r="A24" s="105" t="s">
        <v>37</v>
      </c>
      <c r="B24" s="108">
        <v>348623.39007900003</v>
      </c>
      <c r="C24" s="108">
        <v>267559.95858600002</v>
      </c>
      <c r="D24" s="108">
        <v>292800.07012699998</v>
      </c>
      <c r="E24" s="108">
        <v>641423.46020600002</v>
      </c>
      <c r="F24" s="108">
        <v>55823.31995200002</v>
      </c>
      <c r="G24" s="156"/>
      <c r="H24" s="106">
        <v>-11.144339210352316</v>
      </c>
      <c r="I24" s="106">
        <v>-13.76773861143413</v>
      </c>
      <c r="J24" s="106">
        <v>-12.070022483910817</v>
      </c>
      <c r="K24" s="106">
        <v>-11.569305836072127</v>
      </c>
      <c r="L24" s="106">
        <v>-5.9511460435955632</v>
      </c>
    </row>
    <row r="25" spans="1:12" ht="15" customHeight="1" x14ac:dyDescent="0.2">
      <c r="A25" s="105" t="s">
        <v>38</v>
      </c>
      <c r="B25" s="108">
        <v>356280.26074</v>
      </c>
      <c r="C25" s="108">
        <v>277863.11764399998</v>
      </c>
      <c r="D25" s="108">
        <v>297245.16094800003</v>
      </c>
      <c r="E25" s="108">
        <v>653525.42168799997</v>
      </c>
      <c r="F25" s="108">
        <v>59035.099792000008</v>
      </c>
      <c r="G25" s="156"/>
      <c r="H25" s="106">
        <v>-15.190351898134979</v>
      </c>
      <c r="I25" s="106">
        <v>-13.022852194387225</v>
      </c>
      <c r="J25" s="106">
        <v>-16.299258700683744</v>
      </c>
      <c r="K25" s="106">
        <v>-15.698340740191046</v>
      </c>
      <c r="L25" s="106">
        <v>-9.128610518775151</v>
      </c>
    </row>
    <row r="26" spans="1:12" ht="15" customHeight="1" x14ac:dyDescent="0.2">
      <c r="A26" s="105" t="s">
        <v>39</v>
      </c>
      <c r="B26" s="108">
        <v>366202.591839</v>
      </c>
      <c r="C26" s="108">
        <v>289195.15409700002</v>
      </c>
      <c r="D26" s="108">
        <v>329318.86779300001</v>
      </c>
      <c r="E26" s="108">
        <v>695521.45963200007</v>
      </c>
      <c r="F26" s="108">
        <v>36883.724045999988</v>
      </c>
      <c r="G26" s="156"/>
      <c r="H26" s="106">
        <v>-6.8844077482345849</v>
      </c>
      <c r="I26" s="106">
        <v>-6.7320260870836783</v>
      </c>
      <c r="J26" s="106">
        <v>1.3180393154035444</v>
      </c>
      <c r="K26" s="106">
        <v>-3.1728174233753466</v>
      </c>
      <c r="L26" s="106">
        <v>-45.952077825836987</v>
      </c>
    </row>
    <row r="27" spans="1:12" ht="9.9499999999999993" customHeight="1" x14ac:dyDescent="0.2">
      <c r="A27" s="100"/>
      <c r="B27" s="108"/>
      <c r="C27" s="108"/>
      <c r="D27" s="108"/>
      <c r="E27" s="108"/>
      <c r="F27" s="108"/>
      <c r="G27" s="156"/>
      <c r="H27" s="105"/>
      <c r="I27" s="105"/>
      <c r="J27" s="105"/>
      <c r="K27" s="105"/>
      <c r="L27" s="105"/>
    </row>
    <row r="28" spans="1:12" ht="15" customHeight="1" x14ac:dyDescent="0.2">
      <c r="A28" s="30">
        <v>2024</v>
      </c>
      <c r="B28" s="31"/>
      <c r="C28" s="31"/>
      <c r="D28" s="31"/>
      <c r="E28" s="31"/>
      <c r="F28" s="31"/>
      <c r="G28" s="157"/>
      <c r="H28" s="32"/>
      <c r="I28" s="32"/>
      <c r="J28" s="32"/>
      <c r="K28" s="32"/>
      <c r="L28" s="32"/>
    </row>
    <row r="29" spans="1:12" ht="15" customHeight="1" x14ac:dyDescent="0.2">
      <c r="A29" s="105" t="s">
        <v>36</v>
      </c>
      <c r="B29" s="109">
        <v>362793.79156899999</v>
      </c>
      <c r="C29" s="109">
        <v>291017.62182200002</v>
      </c>
      <c r="D29" s="109">
        <v>328199.49640200002</v>
      </c>
      <c r="E29" s="109">
        <v>690993.28797099995</v>
      </c>
      <c r="F29" s="109">
        <v>34594.295167000004</v>
      </c>
      <c r="G29" s="22"/>
      <c r="H29" s="106">
        <v>2.168823813417498</v>
      </c>
      <c r="I29" s="106">
        <v>5.2708670960327417</v>
      </c>
      <c r="J29" s="106">
        <v>12.520420292876958</v>
      </c>
      <c r="K29" s="106">
        <v>6.8371631584771082</v>
      </c>
      <c r="L29" s="106">
        <v>-45.445638793113666</v>
      </c>
    </row>
    <row r="30" spans="1:12" ht="15" customHeight="1" x14ac:dyDescent="0.2">
      <c r="A30" s="105" t="s">
        <v>37</v>
      </c>
      <c r="B30" s="109">
        <v>369337.93617100001</v>
      </c>
      <c r="C30" s="109">
        <v>298560.81152300001</v>
      </c>
      <c r="D30" s="109">
        <v>336910.54232299997</v>
      </c>
      <c r="E30" s="109">
        <v>706248.47849400004</v>
      </c>
      <c r="F30" s="109">
        <v>32427.393848000007</v>
      </c>
      <c r="G30" s="109"/>
      <c r="H30" s="106">
        <v>5.9418119040452053</v>
      </c>
      <c r="I30" s="106">
        <v>11.586506852831489</v>
      </c>
      <c r="J30" s="106">
        <v>15.065048371357076</v>
      </c>
      <c r="K30" s="106">
        <v>10.106430822966901</v>
      </c>
      <c r="L30" s="106">
        <v>-41.910667663831397</v>
      </c>
    </row>
    <row r="31" spans="1:12" ht="15" customHeight="1" x14ac:dyDescent="0.2">
      <c r="A31" s="105" t="s">
        <v>38</v>
      </c>
      <c r="B31" s="109">
        <v>384227.161257</v>
      </c>
      <c r="C31" s="109">
        <v>311723.807791</v>
      </c>
      <c r="D31" s="109">
        <v>358245.426722</v>
      </c>
      <c r="E31" s="109">
        <v>742472.58797900006</v>
      </c>
      <c r="F31" s="109">
        <v>25981.734534999996</v>
      </c>
      <c r="G31" s="109"/>
      <c r="H31" s="106">
        <v>7.8440777097652914</v>
      </c>
      <c r="I31" s="106">
        <v>12.186104594990743</v>
      </c>
      <c r="J31" s="106">
        <v>20.52187008846591</v>
      </c>
      <c r="K31" s="106">
        <v>13.610360567345218</v>
      </c>
      <c r="L31" s="106">
        <v>-55.989344260377038</v>
      </c>
    </row>
    <row r="32" spans="1:12" ht="15" customHeight="1" x14ac:dyDescent="0.2">
      <c r="A32" s="105" t="s">
        <v>39</v>
      </c>
      <c r="B32" s="109">
        <v>392931.665018</v>
      </c>
      <c r="C32" s="109">
        <v>314757.33109500003</v>
      </c>
      <c r="D32" s="109">
        <v>346882.01409900002</v>
      </c>
      <c r="E32" s="109">
        <v>739813.67911699996</v>
      </c>
      <c r="F32" s="109">
        <v>46049.650918999992</v>
      </c>
      <c r="G32" s="109"/>
      <c r="H32" s="106">
        <v>7.2989852542472891</v>
      </c>
      <c r="I32" s="106">
        <v>8.8390751490345192</v>
      </c>
      <c r="J32" s="106">
        <v>5.3331734144791474</v>
      </c>
      <c r="K32" s="106">
        <v>6.368203147669214</v>
      </c>
      <c r="L32" s="106">
        <v>24.850871516034026</v>
      </c>
    </row>
    <row r="33" spans="1:12" ht="9.75" customHeight="1" x14ac:dyDescent="0.2">
      <c r="A33" s="105"/>
      <c r="B33" s="109"/>
      <c r="C33" s="109"/>
      <c r="D33" s="109"/>
      <c r="E33" s="109"/>
      <c r="F33" s="109"/>
      <c r="G33" s="109"/>
      <c r="H33" s="106"/>
      <c r="I33" s="106"/>
      <c r="J33" s="106"/>
      <c r="K33" s="106"/>
      <c r="L33" s="106"/>
    </row>
    <row r="34" spans="1:12" ht="15" customHeight="1" x14ac:dyDescent="0.2">
      <c r="A34" s="30">
        <v>2025</v>
      </c>
      <c r="B34" s="31"/>
      <c r="C34" s="31"/>
      <c r="D34" s="31"/>
      <c r="E34" s="31"/>
      <c r="F34" s="31"/>
      <c r="G34" s="157"/>
      <c r="H34" s="32"/>
      <c r="I34" s="32"/>
      <c r="J34" s="32"/>
      <c r="K34" s="32"/>
      <c r="L34" s="32"/>
    </row>
    <row r="35" spans="1:12" ht="15" customHeight="1" x14ac:dyDescent="0.2">
      <c r="A35" s="105" t="s">
        <v>36</v>
      </c>
      <c r="B35" s="109">
        <v>378359.48745400005</v>
      </c>
      <c r="C35" s="109">
        <v>304338.388798</v>
      </c>
      <c r="D35" s="109">
        <v>337314.872141</v>
      </c>
      <c r="E35" s="109">
        <v>715674.35959500005</v>
      </c>
      <c r="F35" s="109">
        <v>41044.615313000017</v>
      </c>
      <c r="G35" s="109"/>
      <c r="H35" s="106">
        <f t="shared" ref="H35:L36" si="5">(B35-B29)/B29*100</f>
        <v>4.2905077889238363</v>
      </c>
      <c r="I35" s="106">
        <f t="shared" si="5"/>
        <v>4.5773059695153409</v>
      </c>
      <c r="J35" s="106">
        <f t="shared" si="5"/>
        <v>2.7773887038007148</v>
      </c>
      <c r="K35" s="106">
        <f t="shared" si="5"/>
        <v>3.5718250891368895</v>
      </c>
      <c r="L35" s="106">
        <f t="shared" si="5"/>
        <v>18.645618055988219</v>
      </c>
    </row>
    <row r="36" spans="1:12" ht="15" customHeight="1" x14ac:dyDescent="0.2">
      <c r="A36" s="105" t="s">
        <v>37</v>
      </c>
      <c r="B36" s="109">
        <v>381666.70869999996</v>
      </c>
      <c r="C36" s="109">
        <v>295881.78213099996</v>
      </c>
      <c r="D36" s="109">
        <v>367372.375283</v>
      </c>
      <c r="E36" s="109">
        <v>749039.08398300002</v>
      </c>
      <c r="F36" s="109">
        <v>14294.333416999987</v>
      </c>
      <c r="G36" s="109"/>
      <c r="H36" s="106">
        <f t="shared" si="5"/>
        <v>3.3380737047525617</v>
      </c>
      <c r="I36" s="106">
        <f t="shared" si="5"/>
        <v>-0.89731447953063748</v>
      </c>
      <c r="J36" s="106">
        <f t="shared" si="5"/>
        <v>9.0415196716509758</v>
      </c>
      <c r="K36" s="106">
        <f t="shared" si="5"/>
        <v>6.0588598477757296</v>
      </c>
      <c r="L36" s="106">
        <f t="shared" si="5"/>
        <v>-55.918957027496042</v>
      </c>
    </row>
    <row r="37" spans="1:12" ht="15" customHeight="1" x14ac:dyDescent="0.2">
      <c r="A37" s="105" t="s">
        <v>38</v>
      </c>
      <c r="B37" s="109">
        <v>410407.34786899993</v>
      </c>
      <c r="C37" s="109">
        <v>310914.98510699999</v>
      </c>
      <c r="D37" s="109">
        <v>359722.28208999999</v>
      </c>
      <c r="E37" s="109">
        <v>770129.62995899993</v>
      </c>
      <c r="F37" s="109">
        <v>50685.065778999982</v>
      </c>
      <c r="G37" s="109"/>
      <c r="H37" s="106">
        <f t="shared" ref="H37" si="6">(B37-B31)/B31*100</f>
        <v>6.8137261630206973</v>
      </c>
      <c r="I37" s="106">
        <f t="shared" ref="I37" si="7">(C37-C31)/C31*100</f>
        <v>-0.25946772873450236</v>
      </c>
      <c r="J37" s="106">
        <f t="shared" ref="J37" si="8">(D37-D31)/D31*100</f>
        <v>0.41224681680194508</v>
      </c>
      <c r="K37" s="106">
        <f t="shared" ref="K37" si="9">(E37-E31)/E31*100</f>
        <v>3.7249916599994539</v>
      </c>
      <c r="L37" s="106">
        <f t="shared" ref="L37" si="10">(F37-F31)/F31*100</f>
        <v>95.079607601725471</v>
      </c>
    </row>
    <row r="38" spans="1:12" ht="9.75" customHeight="1" x14ac:dyDescent="0.2">
      <c r="A38" s="105"/>
      <c r="B38" s="109"/>
      <c r="C38" s="109"/>
      <c r="D38" s="109"/>
      <c r="E38" s="109"/>
      <c r="F38" s="109"/>
      <c r="G38" s="109"/>
      <c r="H38" s="106"/>
      <c r="I38" s="106"/>
      <c r="J38" s="106"/>
      <c r="K38" s="106"/>
      <c r="L38" s="106"/>
    </row>
    <row r="39" spans="1:12" ht="15" customHeight="1" x14ac:dyDescent="0.2">
      <c r="A39" s="30" t="s">
        <v>132</v>
      </c>
      <c r="B39" s="31"/>
      <c r="C39" s="31"/>
      <c r="D39" s="31"/>
      <c r="E39" s="31"/>
      <c r="F39" s="31"/>
      <c r="G39" s="157"/>
      <c r="H39" s="32"/>
      <c r="I39" s="32"/>
      <c r="J39" s="32"/>
      <c r="K39" s="32"/>
      <c r="L39" s="32"/>
    </row>
    <row r="40" spans="1:12" ht="15" customHeight="1" x14ac:dyDescent="0.2">
      <c r="A40" s="100" t="s">
        <v>40</v>
      </c>
      <c r="B40" s="109">
        <v>111060.00939799999</v>
      </c>
      <c r="C40" s="109">
        <v>91390.607028999992</v>
      </c>
      <c r="D40" s="109">
        <v>92822.474442999999</v>
      </c>
      <c r="E40" s="109">
        <v>203882.48384100001</v>
      </c>
      <c r="F40" s="109">
        <v>18237.534954999996</v>
      </c>
      <c r="G40" s="109"/>
      <c r="H40" s="106">
        <v>23.844797633476635</v>
      </c>
      <c r="I40" s="106">
        <v>26.563956131346721</v>
      </c>
      <c r="J40" s="106">
        <v>27.053650175175996</v>
      </c>
      <c r="K40" s="106">
        <v>25.285373756514655</v>
      </c>
      <c r="L40" s="106">
        <v>9.7386267948785257</v>
      </c>
    </row>
    <row r="41" spans="1:12" ht="15" customHeight="1" x14ac:dyDescent="0.2">
      <c r="A41" s="100" t="s">
        <v>41</v>
      </c>
      <c r="B41" s="109">
        <v>101741.736349</v>
      </c>
      <c r="C41" s="109">
        <v>83898.871218999993</v>
      </c>
      <c r="D41" s="109">
        <v>82589.281335000007</v>
      </c>
      <c r="E41" s="109">
        <v>184331.01768400002</v>
      </c>
      <c r="F41" s="109">
        <v>19152.455013999992</v>
      </c>
      <c r="G41" s="109"/>
      <c r="H41" s="106">
        <v>15.873280158207073</v>
      </c>
      <c r="I41" s="106">
        <v>16.991308493967257</v>
      </c>
      <c r="J41" s="106">
        <v>18.52636215527874</v>
      </c>
      <c r="K41" s="106">
        <v>17.047155138527451</v>
      </c>
      <c r="L41" s="106">
        <v>5.6732807952020288</v>
      </c>
    </row>
    <row r="42" spans="1:12" ht="15" customHeight="1" x14ac:dyDescent="0.2">
      <c r="A42" s="100" t="s">
        <v>42</v>
      </c>
      <c r="B42" s="109">
        <v>131488.11575</v>
      </c>
      <c r="C42" s="109">
        <v>106930.396205</v>
      </c>
      <c r="D42" s="109">
        <v>105244.068249</v>
      </c>
      <c r="E42" s="109">
        <v>236732.183999</v>
      </c>
      <c r="F42" s="109">
        <v>26244.047500999994</v>
      </c>
      <c r="G42" s="109"/>
      <c r="H42" s="106">
        <v>24.955289871458948</v>
      </c>
      <c r="I42" s="106">
        <v>22.370518875425972</v>
      </c>
      <c r="J42" s="106">
        <v>30.144432641425738</v>
      </c>
      <c r="K42" s="106">
        <v>27.210216101134233</v>
      </c>
      <c r="L42" s="106">
        <v>7.7297620541802923</v>
      </c>
    </row>
    <row r="43" spans="1:12" ht="15" customHeight="1" x14ac:dyDescent="0.2">
      <c r="A43" s="100" t="s">
        <v>43</v>
      </c>
      <c r="B43" s="109">
        <v>127482.872603</v>
      </c>
      <c r="C43" s="109">
        <v>103415.757575</v>
      </c>
      <c r="D43" s="109">
        <v>104107.46582700001</v>
      </c>
      <c r="E43" s="109">
        <v>231590.33843</v>
      </c>
      <c r="F43" s="109">
        <v>23375.406775999989</v>
      </c>
      <c r="G43" s="155"/>
      <c r="H43" s="106">
        <v>20.687096971318564</v>
      </c>
      <c r="I43" s="106">
        <v>21.559072154862243</v>
      </c>
      <c r="J43" s="106">
        <v>22.058361572281765</v>
      </c>
      <c r="K43" s="106">
        <v>21.299693979973849</v>
      </c>
      <c r="L43" s="110">
        <v>14.936229331721758</v>
      </c>
    </row>
    <row r="44" spans="1:12" ht="15" customHeight="1" x14ac:dyDescent="0.2">
      <c r="A44" s="100" t="s">
        <v>44</v>
      </c>
      <c r="B44" s="109">
        <v>120589.64189</v>
      </c>
      <c r="C44" s="109">
        <v>96240.941128999984</v>
      </c>
      <c r="D44" s="109">
        <v>107791.338885</v>
      </c>
      <c r="E44" s="109">
        <v>228380.980775</v>
      </c>
      <c r="F44" s="109">
        <v>12798.303004999994</v>
      </c>
      <c r="G44" s="155"/>
      <c r="H44" s="106">
        <v>30.525932447262587</v>
      </c>
      <c r="I44" s="106">
        <v>22.099374836760134</v>
      </c>
      <c r="J44" s="106">
        <v>37.258456263572029</v>
      </c>
      <c r="K44" s="106">
        <v>33.619302825215598</v>
      </c>
      <c r="L44" s="106">
        <v>-7.6324334918338179</v>
      </c>
    </row>
    <row r="45" spans="1:12" ht="15" customHeight="1" x14ac:dyDescent="0.2">
      <c r="A45" s="100" t="s">
        <v>45</v>
      </c>
      <c r="B45" s="109">
        <v>144275.465344</v>
      </c>
      <c r="C45" s="109">
        <v>110621.55943000001</v>
      </c>
      <c r="D45" s="109">
        <v>121093.513037</v>
      </c>
      <c r="E45" s="109">
        <v>265368.97838099999</v>
      </c>
      <c r="F45" s="109">
        <v>23181.952307</v>
      </c>
      <c r="G45" s="155"/>
      <c r="H45" s="106">
        <v>36.99178575444337</v>
      </c>
      <c r="I45" s="106">
        <v>30.660003245451634</v>
      </c>
      <c r="J45" s="106">
        <v>45.514870549863303</v>
      </c>
      <c r="K45" s="106">
        <v>40.753798672938061</v>
      </c>
      <c r="L45" s="106">
        <v>4.8976287127345728</v>
      </c>
    </row>
    <row r="46" spans="1:12" ht="15" customHeight="1" x14ac:dyDescent="0.2">
      <c r="A46" s="100" t="s">
        <v>46</v>
      </c>
      <c r="B46" s="109">
        <v>134325.516668</v>
      </c>
      <c r="C46" s="109">
        <v>102359.09190499999</v>
      </c>
      <c r="D46" s="109">
        <v>118486.734147</v>
      </c>
      <c r="E46" s="109">
        <v>252812.25081499998</v>
      </c>
      <c r="F46" s="109">
        <v>15838.782521000001</v>
      </c>
      <c r="G46" s="155"/>
      <c r="H46" s="106">
        <v>38.302465678175309</v>
      </c>
      <c r="I46" s="106">
        <v>33.764303711898222</v>
      </c>
      <c r="J46" s="106">
        <v>41.791363512138823</v>
      </c>
      <c r="K46" s="106">
        <v>39.915997219279937</v>
      </c>
      <c r="L46" s="106">
        <v>16.802467449995433</v>
      </c>
    </row>
    <row r="47" spans="1:12" ht="15" customHeight="1" x14ac:dyDescent="0.2">
      <c r="A47" s="100" t="s">
        <v>47</v>
      </c>
      <c r="B47" s="109">
        <v>141518.88425100001</v>
      </c>
      <c r="C47" s="109">
        <v>106661.33740999999</v>
      </c>
      <c r="D47" s="109">
        <v>124231.33867300001</v>
      </c>
      <c r="E47" s="109">
        <v>265750.222924</v>
      </c>
      <c r="F47" s="109">
        <v>17287.545578000005</v>
      </c>
      <c r="G47" s="155"/>
      <c r="H47" s="106">
        <v>48.374733564609322</v>
      </c>
      <c r="I47" s="106">
        <v>35.061271387999462</v>
      </c>
      <c r="J47" s="106">
        <v>67.326150725706384</v>
      </c>
      <c r="K47" s="106">
        <v>56.669816517416074</v>
      </c>
      <c r="L47" s="106">
        <v>-18.201653450312939</v>
      </c>
    </row>
    <row r="48" spans="1:12" ht="15" customHeight="1" x14ac:dyDescent="0.2">
      <c r="A48" s="100" t="s">
        <v>48</v>
      </c>
      <c r="B48" s="109">
        <v>144249.61988400001</v>
      </c>
      <c r="C48" s="109">
        <v>110446.378524</v>
      </c>
      <c r="D48" s="109">
        <v>112410.39597699999</v>
      </c>
      <c r="E48" s="109">
        <v>256660.01586099999</v>
      </c>
      <c r="F48" s="109">
        <v>31839.223907000021</v>
      </c>
      <c r="G48" s="155"/>
      <c r="H48" s="106">
        <v>30.092384141377053</v>
      </c>
      <c r="I48" s="106">
        <v>25.809748183461728</v>
      </c>
      <c r="J48" s="106">
        <v>32.794057036750544</v>
      </c>
      <c r="K48" s="106">
        <v>31.261994989887569</v>
      </c>
      <c r="L48" s="106">
        <v>21.374228588521458</v>
      </c>
    </row>
    <row r="49" spans="1:12" ht="15" customHeight="1" x14ac:dyDescent="0.2">
      <c r="A49" s="100" t="s">
        <v>49</v>
      </c>
      <c r="B49" s="109">
        <v>131977.237731</v>
      </c>
      <c r="C49" s="109">
        <v>101552.431839</v>
      </c>
      <c r="D49" s="109">
        <v>113518.137284</v>
      </c>
      <c r="E49" s="109">
        <v>245495.375015</v>
      </c>
      <c r="F49" s="109">
        <v>18459.100447000004</v>
      </c>
      <c r="G49" s="155"/>
      <c r="H49" s="106">
        <v>15.275924684630427</v>
      </c>
      <c r="I49" s="106">
        <v>11.134401439733912</v>
      </c>
      <c r="J49" s="106">
        <v>29.136632463519174</v>
      </c>
      <c r="K49" s="106">
        <v>21.296035686849422</v>
      </c>
      <c r="L49" s="106">
        <v>-30.559643255143946</v>
      </c>
    </row>
    <row r="50" spans="1:12" ht="15" customHeight="1" x14ac:dyDescent="0.2">
      <c r="A50" s="100" t="s">
        <v>50</v>
      </c>
      <c r="B50" s="109">
        <v>129693.918792</v>
      </c>
      <c r="C50" s="109">
        <v>103512.51386900002</v>
      </c>
      <c r="D50" s="109">
        <v>107890.405297</v>
      </c>
      <c r="E50" s="109">
        <v>237584.324089</v>
      </c>
      <c r="F50" s="109">
        <v>21803.513494999992</v>
      </c>
      <c r="G50" s="155"/>
      <c r="H50" s="106">
        <v>15.108957462332709</v>
      </c>
      <c r="I50" s="106">
        <v>9.8617238790357913</v>
      </c>
      <c r="J50" s="106">
        <v>15.534590049252531</v>
      </c>
      <c r="K50" s="106">
        <v>15.301853885796756</v>
      </c>
      <c r="L50" s="106">
        <v>13.048125646069813</v>
      </c>
    </row>
    <row r="51" spans="1:12" ht="15" customHeight="1" x14ac:dyDescent="0.2">
      <c r="A51" s="100" t="s">
        <v>51</v>
      </c>
      <c r="B51" s="109">
        <v>131606.255974</v>
      </c>
      <c r="C51" s="109">
        <v>105004.140136</v>
      </c>
      <c r="D51" s="109">
        <v>103626.239002</v>
      </c>
      <c r="E51" s="109">
        <v>235232.49497599999</v>
      </c>
      <c r="F51" s="109">
        <v>27980.016971999998</v>
      </c>
      <c r="G51" s="155"/>
      <c r="H51" s="106">
        <v>5.7650529224131866</v>
      </c>
      <c r="I51" s="106">
        <v>1.6950196081564057</v>
      </c>
      <c r="J51" s="106">
        <v>11.487793783682431</v>
      </c>
      <c r="K51" s="106">
        <v>8.2120001599250543</v>
      </c>
      <c r="L51" s="106">
        <v>-11.129808627157166</v>
      </c>
    </row>
    <row r="52" spans="1:12" ht="9.9499999999999993" customHeight="1" x14ac:dyDescent="0.2">
      <c r="A52" s="100"/>
      <c r="B52" s="109"/>
      <c r="C52" s="109"/>
      <c r="D52" s="109"/>
      <c r="E52" s="104"/>
      <c r="F52" s="104"/>
      <c r="G52" s="155"/>
      <c r="H52" s="106"/>
      <c r="I52" s="106"/>
      <c r="J52" s="106"/>
      <c r="K52" s="106"/>
      <c r="L52" s="106"/>
    </row>
    <row r="53" spans="1:12" ht="15" customHeight="1" x14ac:dyDescent="0.2">
      <c r="A53" s="30">
        <v>2023</v>
      </c>
      <c r="B53" s="31"/>
      <c r="C53" s="31"/>
      <c r="D53" s="31"/>
      <c r="E53" s="31"/>
      <c r="F53" s="31"/>
      <c r="G53" s="157"/>
      <c r="H53" s="32"/>
      <c r="I53" s="32"/>
      <c r="J53" s="32"/>
      <c r="K53" s="32"/>
      <c r="L53" s="32"/>
    </row>
    <row r="54" spans="1:12" ht="15" customHeight="1" x14ac:dyDescent="0.2">
      <c r="A54" s="100" t="s">
        <v>40</v>
      </c>
      <c r="B54" s="109">
        <v>112665.503447</v>
      </c>
      <c r="C54" s="109">
        <v>86053.172638000004</v>
      </c>
      <c r="D54" s="109">
        <v>94508.322193999993</v>
      </c>
      <c r="E54" s="109">
        <v>207173.825641</v>
      </c>
      <c r="F54" s="109">
        <v>18157.181253000002</v>
      </c>
      <c r="G54" s="155"/>
      <c r="H54" s="106">
        <v>1.4456095021984692</v>
      </c>
      <c r="I54" s="106">
        <v>-5.8513924601716258</v>
      </c>
      <c r="J54" s="106">
        <v>1.8162064318111144</v>
      </c>
      <c r="K54" s="106">
        <v>1.6143327950461817</v>
      </c>
      <c r="L54" s="106">
        <v>-0.44059519117172868</v>
      </c>
    </row>
    <row r="55" spans="1:12" ht="15" customHeight="1" x14ac:dyDescent="0.2">
      <c r="A55" s="100" t="s">
        <v>41</v>
      </c>
      <c r="B55" s="109">
        <v>112682.12675900001</v>
      </c>
      <c r="C55" s="109">
        <v>87854.017988000007</v>
      </c>
      <c r="D55" s="109">
        <v>92702.965465000001</v>
      </c>
      <c r="E55" s="109">
        <v>205385.09222400002</v>
      </c>
      <c r="F55" s="109">
        <v>19979.161294000005</v>
      </c>
      <c r="G55" s="155"/>
      <c r="H55" s="106">
        <v>10.753099762787308</v>
      </c>
      <c r="I55" s="106">
        <v>4.7141835301644903</v>
      </c>
      <c r="J55" s="106">
        <v>12.245758731059423</v>
      </c>
      <c r="K55" s="106">
        <v>11.42188374183077</v>
      </c>
      <c r="L55" s="106">
        <v>4.3164507077328222</v>
      </c>
    </row>
    <row r="56" spans="1:12" ht="15" customHeight="1" x14ac:dyDescent="0.2">
      <c r="A56" s="100" t="s">
        <v>42</v>
      </c>
      <c r="B56" s="109">
        <v>129744.831494</v>
      </c>
      <c r="C56" s="109">
        <v>102539.303879</v>
      </c>
      <c r="D56" s="109">
        <v>104468.65412200001</v>
      </c>
      <c r="E56" s="109">
        <v>234213.48561600002</v>
      </c>
      <c r="F56" s="109">
        <v>25276.177371999991</v>
      </c>
      <c r="G56" s="155"/>
      <c r="H56" s="106">
        <v>-1.3258112689929538</v>
      </c>
      <c r="I56" s="106">
        <v>-4.1064958906368227</v>
      </c>
      <c r="J56" s="106">
        <v>-0.73677703636980418</v>
      </c>
      <c r="K56" s="106">
        <v>-1.063944217661009</v>
      </c>
      <c r="L56" s="106">
        <v>-3.6879605897799235</v>
      </c>
    </row>
    <row r="57" spans="1:12" ht="15" customHeight="1" x14ac:dyDescent="0.2">
      <c r="A57" s="100" t="s">
        <v>43</v>
      </c>
      <c r="B57" s="109">
        <v>105165.660262</v>
      </c>
      <c r="C57" s="109">
        <v>80176.111573999995</v>
      </c>
      <c r="D57" s="109">
        <v>93820.563188</v>
      </c>
      <c r="E57" s="109">
        <v>198986.22344999999</v>
      </c>
      <c r="F57" s="109">
        <v>11345.097074000005</v>
      </c>
      <c r="G57" s="155"/>
      <c r="H57" s="106">
        <v>-17.50604758530897</v>
      </c>
      <c r="I57" s="106">
        <v>-22.472055077434366</v>
      </c>
      <c r="J57" s="106">
        <v>-9.8810422069961898</v>
      </c>
      <c r="K57" s="106">
        <v>-14.078357154719933</v>
      </c>
      <c r="L57" s="106">
        <v>-51.465669955107472</v>
      </c>
    </row>
    <row r="58" spans="1:12" ht="15" customHeight="1" x14ac:dyDescent="0.2">
      <c r="A58" s="100" t="s">
        <v>44</v>
      </c>
      <c r="B58" s="109">
        <v>119515.77106100001</v>
      </c>
      <c r="C58" s="109">
        <v>93622.857315999994</v>
      </c>
      <c r="D58" s="109">
        <v>104104.705103</v>
      </c>
      <c r="E58" s="109">
        <v>223620.47616399999</v>
      </c>
      <c r="F58" s="109">
        <v>15411.065958000007</v>
      </c>
      <c r="G58" s="155"/>
      <c r="H58" s="106">
        <v>-0.8905166415367255</v>
      </c>
      <c r="I58" s="106">
        <v>-2.7203431120761254</v>
      </c>
      <c r="J58" s="106">
        <v>-3.4201577048163263</v>
      </c>
      <c r="K58" s="106">
        <v>-2.0844575563365502</v>
      </c>
      <c r="L58" s="106">
        <v>20.414917133773653</v>
      </c>
    </row>
    <row r="59" spans="1:12" ht="15" customHeight="1" x14ac:dyDescent="0.2">
      <c r="A59" s="100" t="s">
        <v>45</v>
      </c>
      <c r="B59" s="109">
        <v>123941.95875600001</v>
      </c>
      <c r="C59" s="109">
        <v>93760.989696000004</v>
      </c>
      <c r="D59" s="109">
        <v>94874.801835999999</v>
      </c>
      <c r="E59" s="109">
        <v>218816.76059200001</v>
      </c>
      <c r="F59" s="109">
        <v>29067.156920000009</v>
      </c>
      <c r="G59" s="155"/>
      <c r="H59" s="106">
        <v>-14.093530413863679</v>
      </c>
      <c r="I59" s="106">
        <v>-15.241667013986698</v>
      </c>
      <c r="J59" s="106">
        <v>-21.651623231864534</v>
      </c>
      <c r="K59" s="106">
        <v>-17.542449035683163</v>
      </c>
      <c r="L59" s="106">
        <v>25.387010270152778</v>
      </c>
    </row>
    <row r="60" spans="1:12" ht="15" customHeight="1" x14ac:dyDescent="0.2">
      <c r="A60" s="100" t="s">
        <v>46</v>
      </c>
      <c r="B60" s="109">
        <v>116765.36466200001</v>
      </c>
      <c r="C60" s="109">
        <v>89039.854288000002</v>
      </c>
      <c r="D60" s="109">
        <v>99458.206325000006</v>
      </c>
      <c r="E60" s="109">
        <v>216223.57098700001</v>
      </c>
      <c r="F60" s="109">
        <v>17307.158337000001</v>
      </c>
      <c r="G60" s="155"/>
      <c r="H60" s="106">
        <v>-13.072834143196932</v>
      </c>
      <c r="I60" s="106">
        <v>-13.012266296150463</v>
      </c>
      <c r="J60" s="106">
        <v>-16.059627230836103</v>
      </c>
      <c r="K60" s="106">
        <v>-14.47266883232427</v>
      </c>
      <c r="L60" s="106">
        <v>9.2707619039098468</v>
      </c>
    </row>
    <row r="61" spans="1:12" ht="15" customHeight="1" x14ac:dyDescent="0.2">
      <c r="A61" s="100" t="s">
        <v>47</v>
      </c>
      <c r="B61" s="109">
        <v>115180.797911</v>
      </c>
      <c r="C61" s="109">
        <v>92098.632293000002</v>
      </c>
      <c r="D61" s="109">
        <v>97850.425300000003</v>
      </c>
      <c r="E61" s="109">
        <v>213031.223211</v>
      </c>
      <c r="F61" s="109">
        <v>17330.372610999999</v>
      </c>
      <c r="G61" s="155"/>
      <c r="H61" s="106">
        <v>-18.611004799392276</v>
      </c>
      <c r="I61" s="106">
        <v>-13.653218186287875</v>
      </c>
      <c r="J61" s="106">
        <v>-21.235312808179163</v>
      </c>
      <c r="K61" s="106">
        <v>-19.837800748741696</v>
      </c>
      <c r="L61" s="106">
        <v>0.24773344953314519</v>
      </c>
    </row>
    <row r="62" spans="1:12" ht="15" customHeight="1" x14ac:dyDescent="0.2">
      <c r="A62" s="100" t="s">
        <v>48</v>
      </c>
      <c r="B62" s="109">
        <v>124334.098167</v>
      </c>
      <c r="C62" s="109">
        <v>96724.631062999993</v>
      </c>
      <c r="D62" s="109">
        <v>99936.529322999995</v>
      </c>
      <c r="E62" s="109">
        <v>224270.62748999998</v>
      </c>
      <c r="F62" s="109">
        <v>24397.568844000009</v>
      </c>
      <c r="G62" s="155"/>
      <c r="H62" s="106">
        <v>-13.80629060445033</v>
      </c>
      <c r="I62" s="106">
        <v>-12.423899854732014</v>
      </c>
      <c r="J62" s="106">
        <v>-11.096719787867524</v>
      </c>
      <c r="K62" s="106">
        <v>-12.619569223646121</v>
      </c>
      <c r="L62" s="106">
        <v>-23.372601935073945</v>
      </c>
    </row>
    <row r="63" spans="1:12" ht="15" customHeight="1" x14ac:dyDescent="0.2">
      <c r="A63" s="100" t="s">
        <v>49</v>
      </c>
      <c r="B63" s="109">
        <v>126151.698556</v>
      </c>
      <c r="C63" s="109">
        <v>96392.111992999999</v>
      </c>
      <c r="D63" s="109">
        <v>113187.27726800001</v>
      </c>
      <c r="E63" s="109">
        <v>239338.97582400002</v>
      </c>
      <c r="F63" s="109">
        <v>12964.421287999998</v>
      </c>
      <c r="G63" s="155"/>
      <c r="H63" s="106">
        <v>-4.4140484186172984</v>
      </c>
      <c r="I63" s="106">
        <v>-5.0814340459922294</v>
      </c>
      <c r="J63" s="106">
        <v>-0.29146004675204013</v>
      </c>
      <c r="K63" s="106">
        <v>-2.5077454883310177</v>
      </c>
      <c r="L63" s="106">
        <v>-29.766776418907288</v>
      </c>
    </row>
    <row r="64" spans="1:12" ht="15" customHeight="1" x14ac:dyDescent="0.2">
      <c r="A64" s="100" t="s">
        <v>50</v>
      </c>
      <c r="B64" s="109">
        <v>121603.985323</v>
      </c>
      <c r="C64" s="109">
        <v>95539.674832000004</v>
      </c>
      <c r="D64" s="109">
        <v>109500.98892800001</v>
      </c>
      <c r="E64" s="109">
        <v>231104.97425100001</v>
      </c>
      <c r="F64" s="109">
        <v>12102.996394999995</v>
      </c>
      <c r="G64" s="155"/>
      <c r="H64" s="106">
        <v>-6.2377122569443193</v>
      </c>
      <c r="I64" s="106">
        <v>-7.7022948617497757</v>
      </c>
      <c r="J64" s="106">
        <v>1.4927959780727462</v>
      </c>
      <c r="K64" s="106">
        <v>-2.7271790185840734</v>
      </c>
      <c r="L64" s="106">
        <v>-44.490614332522746</v>
      </c>
    </row>
    <row r="65" spans="1:12" ht="15" customHeight="1" x14ac:dyDescent="0.2">
      <c r="A65" s="100" t="s">
        <v>51</v>
      </c>
      <c r="B65" s="109">
        <v>118446.90796</v>
      </c>
      <c r="C65" s="109">
        <v>97263.367272000003</v>
      </c>
      <c r="D65" s="109">
        <v>106630.601597</v>
      </c>
      <c r="E65" s="109">
        <v>225077.50955700001</v>
      </c>
      <c r="F65" s="109">
        <v>11816.306362999996</v>
      </c>
      <c r="G65" s="155"/>
      <c r="H65" s="106">
        <v>-9.999029238093172</v>
      </c>
      <c r="I65" s="106">
        <v>-7.371873960373609</v>
      </c>
      <c r="J65" s="106">
        <v>2.8992296004702189</v>
      </c>
      <c r="K65" s="106">
        <v>-4.3169994094719168</v>
      </c>
      <c r="L65" s="106">
        <v>-57.768766277644716</v>
      </c>
    </row>
    <row r="66" spans="1:12" ht="9.9499999999999993" customHeight="1" x14ac:dyDescent="0.2">
      <c r="A66" s="100"/>
      <c r="B66" s="109"/>
      <c r="C66" s="109"/>
      <c r="D66" s="109"/>
      <c r="E66" s="109"/>
      <c r="F66" s="109"/>
      <c r="G66" s="155"/>
      <c r="H66" s="100"/>
      <c r="I66" s="100"/>
      <c r="J66" s="100"/>
      <c r="K66" s="100"/>
      <c r="L66" s="100"/>
    </row>
    <row r="67" spans="1:12" ht="15" customHeight="1" x14ac:dyDescent="0.2">
      <c r="A67" s="30">
        <v>2024</v>
      </c>
      <c r="B67" s="31"/>
      <c r="C67" s="31"/>
      <c r="D67" s="31"/>
      <c r="E67" s="31"/>
      <c r="F67" s="31"/>
      <c r="G67" s="157"/>
      <c r="H67" s="32"/>
      <c r="I67" s="32"/>
      <c r="J67" s="32"/>
      <c r="K67" s="32"/>
      <c r="L67" s="32"/>
    </row>
    <row r="68" spans="1:12" ht="15" customHeight="1" x14ac:dyDescent="0.2">
      <c r="A68" s="100" t="s">
        <v>40</v>
      </c>
      <c r="B68" s="109">
        <v>122381.41701400001</v>
      </c>
      <c r="C68" s="109">
        <v>94760.159646</v>
      </c>
      <c r="D68" s="109">
        <v>112237.98906199999</v>
      </c>
      <c r="E68" s="109">
        <v>234619.40607600001</v>
      </c>
      <c r="F68" s="109">
        <v>10143.427952000013</v>
      </c>
      <c r="G68" s="155"/>
      <c r="H68" s="106">
        <v>8.6236809580055382</v>
      </c>
      <c r="I68" s="106">
        <v>10.118147583736036</v>
      </c>
      <c r="J68" s="106">
        <v>18.759900140440326</v>
      </c>
      <c r="K68" s="106">
        <v>13.247609996138667</v>
      </c>
      <c r="L68" s="106">
        <v>-44.135448059571061</v>
      </c>
    </row>
    <row r="69" spans="1:12" ht="15" customHeight="1" x14ac:dyDescent="0.2">
      <c r="A69" s="100" t="s">
        <v>41</v>
      </c>
      <c r="B69" s="109">
        <v>111445.132959</v>
      </c>
      <c r="C69" s="109">
        <v>91682.737062</v>
      </c>
      <c r="D69" s="109">
        <v>100116.36493900001</v>
      </c>
      <c r="E69" s="109">
        <v>211561.497898</v>
      </c>
      <c r="F69" s="109">
        <v>11328.768019999989</v>
      </c>
      <c r="G69" s="155"/>
      <c r="H69" s="106">
        <v>-1.0977728550026782</v>
      </c>
      <c r="I69" s="106">
        <v>4.3580466342734132</v>
      </c>
      <c r="J69" s="106">
        <v>7.9969388647000015</v>
      </c>
      <c r="K69" s="106">
        <v>3.0072317358183818</v>
      </c>
      <c r="L69" s="106">
        <v>-43.297079125127439</v>
      </c>
    </row>
    <row r="70" spans="1:12" ht="15" customHeight="1" x14ac:dyDescent="0.2">
      <c r="A70" s="100" t="s">
        <v>42</v>
      </c>
      <c r="B70" s="109">
        <v>128967.24159600001</v>
      </c>
      <c r="C70" s="109">
        <v>104574.725114</v>
      </c>
      <c r="D70" s="109">
        <v>115845.142401</v>
      </c>
      <c r="E70" s="109">
        <v>244812.383997</v>
      </c>
      <c r="F70" s="109">
        <v>13122.099195000003</v>
      </c>
      <c r="G70" s="155"/>
      <c r="H70" s="106">
        <v>-0.59932244625555697</v>
      </c>
      <c r="I70" s="106">
        <v>1.9850156554620955</v>
      </c>
      <c r="J70" s="106">
        <v>10.889858182449991</v>
      </c>
      <c r="K70" s="106">
        <v>4.5253151641221834</v>
      </c>
      <c r="L70" s="106">
        <v>-48.085111914366543</v>
      </c>
    </row>
    <row r="71" spans="1:12" ht="15" customHeight="1" x14ac:dyDescent="0.2">
      <c r="A71" s="100" t="s">
        <v>43</v>
      </c>
      <c r="B71" s="109">
        <v>115155.15472200001</v>
      </c>
      <c r="C71" s="109">
        <v>92181.224682999993</v>
      </c>
      <c r="D71" s="109">
        <v>107087.740422</v>
      </c>
      <c r="E71" s="109">
        <v>222242.89514400001</v>
      </c>
      <c r="F71" s="109">
        <v>8067.414300000004</v>
      </c>
      <c r="G71" s="155"/>
      <c r="H71" s="106">
        <v>9.4988178033714608</v>
      </c>
      <c r="I71" s="106">
        <v>14.973428959472127</v>
      </c>
      <c r="J71" s="106">
        <v>14.141012144016765</v>
      </c>
      <c r="K71" s="106">
        <v>11.687578813637725</v>
      </c>
      <c r="L71" s="106">
        <v>-28.890742429270105</v>
      </c>
    </row>
    <row r="72" spans="1:12" ht="15" customHeight="1" x14ac:dyDescent="0.2">
      <c r="A72" s="100" t="s">
        <v>44</v>
      </c>
      <c r="B72" s="109">
        <v>128099.507021</v>
      </c>
      <c r="C72" s="109">
        <v>105866.328112</v>
      </c>
      <c r="D72" s="109">
        <v>118082.514928</v>
      </c>
      <c r="E72" s="109">
        <v>246182.02194900002</v>
      </c>
      <c r="F72" s="109">
        <v>10016.992092999993</v>
      </c>
      <c r="G72" s="155"/>
      <c r="H72" s="106">
        <v>7.1820947844773659</v>
      </c>
      <c r="I72" s="106">
        <v>13.077437654648058</v>
      </c>
      <c r="J72" s="106">
        <v>13.426684040044606</v>
      </c>
      <c r="K72" s="106">
        <v>10.089212835972013</v>
      </c>
      <c r="L72" s="106">
        <v>-35.001302828114277</v>
      </c>
    </row>
    <row r="73" spans="1:12" ht="15" customHeight="1" x14ac:dyDescent="0.2">
      <c r="A73" s="100" t="s">
        <v>45</v>
      </c>
      <c r="B73" s="109">
        <v>126083.274428</v>
      </c>
      <c r="C73" s="109">
        <v>100513.258728</v>
      </c>
      <c r="D73" s="109">
        <v>111740.28697299999</v>
      </c>
      <c r="E73" s="109">
        <v>237823.56140100001</v>
      </c>
      <c r="F73" s="109">
        <v>14342.98745500001</v>
      </c>
      <c r="G73" s="155"/>
      <c r="H73" s="106">
        <v>1.7276761586570748</v>
      </c>
      <c r="I73" s="106">
        <v>7.2015761073904905</v>
      </c>
      <c r="J73" s="106">
        <v>17.77656955337158</v>
      </c>
      <c r="K73" s="106">
        <v>8.6861722829539509</v>
      </c>
      <c r="L73" s="106">
        <v>-50.655691939616062</v>
      </c>
    </row>
    <row r="74" spans="1:12" ht="15" customHeight="1" x14ac:dyDescent="0.2">
      <c r="A74" s="100" t="s">
        <v>46</v>
      </c>
      <c r="B74" s="109">
        <v>131503.18371799999</v>
      </c>
      <c r="C74" s="109">
        <v>105427.451128</v>
      </c>
      <c r="D74" s="109">
        <v>124715.533014</v>
      </c>
      <c r="E74" s="109">
        <v>256218.716732</v>
      </c>
      <c r="F74" s="109">
        <v>6787.6507039999851</v>
      </c>
      <c r="G74" s="155"/>
      <c r="H74" s="106">
        <v>12.621738559770233</v>
      </c>
      <c r="I74" s="106">
        <v>18.404788474826347</v>
      </c>
      <c r="J74" s="106">
        <v>25.394914730783018</v>
      </c>
      <c r="K74" s="106">
        <v>18.497125712258544</v>
      </c>
      <c r="L74" s="106">
        <v>-60.781252636436292</v>
      </c>
    </row>
    <row r="75" spans="1:12" ht="15" customHeight="1" x14ac:dyDescent="0.2">
      <c r="A75" s="100" t="s">
        <v>47</v>
      </c>
      <c r="B75" s="109">
        <v>129094.08764100001</v>
      </c>
      <c r="C75" s="109">
        <v>106299.288443</v>
      </c>
      <c r="D75" s="109">
        <v>122739.87201399999</v>
      </c>
      <c r="E75" s="109">
        <v>251833.95965500001</v>
      </c>
      <c r="F75" s="109">
        <v>6354.2156270000123</v>
      </c>
      <c r="G75" s="155"/>
      <c r="H75" s="106">
        <v>12.079521918879896</v>
      </c>
      <c r="I75" s="106">
        <v>15.418965294535999</v>
      </c>
      <c r="J75" s="106">
        <v>25.436217203646628</v>
      </c>
      <c r="K75" s="106">
        <v>18.214577121198449</v>
      </c>
      <c r="L75" s="106">
        <v>-63.334800874582228</v>
      </c>
    </row>
    <row r="76" spans="1:12" ht="15" customHeight="1" x14ac:dyDescent="0.2">
      <c r="A76" s="100" t="s">
        <v>48</v>
      </c>
      <c r="B76" s="109">
        <v>123629.88989799999</v>
      </c>
      <c r="C76" s="109">
        <v>99997.068220000001</v>
      </c>
      <c r="D76" s="109">
        <v>110790.021694</v>
      </c>
      <c r="E76" s="109">
        <v>234419.91159199999</v>
      </c>
      <c r="F76" s="109">
        <v>12839.868203999999</v>
      </c>
      <c r="G76" s="155"/>
      <c r="H76" s="106">
        <v>-0.56638386362375726</v>
      </c>
      <c r="I76" s="106">
        <v>3.3832511130164553</v>
      </c>
      <c r="J76" s="106">
        <v>10.860385531221477</v>
      </c>
      <c r="K76" s="106">
        <v>4.5254629264603778</v>
      </c>
      <c r="L76" s="106">
        <v>-47.372345637800493</v>
      </c>
    </row>
    <row r="77" spans="1:12" ht="15" customHeight="1" x14ac:dyDescent="0.2">
      <c r="A77" s="100" t="s">
        <v>49</v>
      </c>
      <c r="B77" s="109">
        <v>128223.665311</v>
      </c>
      <c r="C77" s="109">
        <v>99528.071288000006</v>
      </c>
      <c r="D77" s="109">
        <v>116269.404542</v>
      </c>
      <c r="E77" s="109">
        <v>244493.06985299999</v>
      </c>
      <c r="F77" s="109">
        <v>11954.260769</v>
      </c>
      <c r="G77" s="155"/>
      <c r="H77" s="106">
        <v>1.6424406319667861</v>
      </c>
      <c r="I77" s="106">
        <v>3.2533360149093333</v>
      </c>
      <c r="J77" s="106">
        <v>2.7230333199925547</v>
      </c>
      <c r="K77" s="106">
        <v>2.1534704121029069</v>
      </c>
      <c r="L77" s="106">
        <v>-7.7917902894363085</v>
      </c>
    </row>
    <row r="78" spans="1:12" ht="15" customHeight="1" x14ac:dyDescent="0.2">
      <c r="A78" s="100" t="s">
        <v>50</v>
      </c>
      <c r="B78" s="109">
        <v>126104.829507</v>
      </c>
      <c r="C78" s="109">
        <v>104902.650123</v>
      </c>
      <c r="D78" s="109">
        <v>111269.536479</v>
      </c>
      <c r="E78" s="109">
        <v>237374.36598599999</v>
      </c>
      <c r="F78" s="109">
        <v>14835.293028</v>
      </c>
      <c r="G78" s="155"/>
      <c r="H78" s="106">
        <v>3.7012308207210696</v>
      </c>
      <c r="I78" s="106">
        <v>9.8000912264607845</v>
      </c>
      <c r="J78" s="106">
        <v>1.6150973322833333</v>
      </c>
      <c r="K78" s="106">
        <v>2.7127896123044417</v>
      </c>
      <c r="L78" s="106">
        <v>22.575373435034447</v>
      </c>
    </row>
    <row r="79" spans="1:12" ht="15" customHeight="1" x14ac:dyDescent="0.2">
      <c r="A79" s="100" t="s">
        <v>51</v>
      </c>
      <c r="B79" s="109">
        <v>138603.17019999999</v>
      </c>
      <c r="C79" s="109">
        <v>110326.609684</v>
      </c>
      <c r="D79" s="109">
        <v>119343.073078</v>
      </c>
      <c r="E79" s="109">
        <v>257946.24327799998</v>
      </c>
      <c r="F79" s="109">
        <v>19260.097121999992</v>
      </c>
      <c r="G79" s="155"/>
      <c r="H79" s="106">
        <v>17.017128253619628</v>
      </c>
      <c r="I79" s="106">
        <v>13.430793913877393</v>
      </c>
      <c r="J79" s="106">
        <v>11.921972952047623</v>
      </c>
      <c r="K79" s="106">
        <v>14.603295453949425</v>
      </c>
      <c r="L79" s="106">
        <v>62.995918778041236</v>
      </c>
    </row>
    <row r="80" spans="1:12" ht="15" customHeight="1" x14ac:dyDescent="0.2">
      <c r="A80" s="100"/>
      <c r="B80" s="109"/>
      <c r="C80" s="109"/>
      <c r="D80" s="109"/>
      <c r="E80" s="109"/>
      <c r="F80" s="109"/>
      <c r="G80" s="155"/>
      <c r="H80" s="106"/>
      <c r="I80" s="106"/>
      <c r="J80" s="106"/>
      <c r="K80" s="106"/>
      <c r="L80" s="106"/>
    </row>
    <row r="81" spans="1:12" ht="15" customHeight="1" x14ac:dyDescent="0.2">
      <c r="A81" s="30">
        <v>2025</v>
      </c>
      <c r="B81" s="31"/>
      <c r="C81" s="31"/>
      <c r="D81" s="31"/>
      <c r="E81" s="31"/>
      <c r="F81" s="31"/>
      <c r="G81" s="157"/>
      <c r="H81" s="32"/>
      <c r="I81" s="32"/>
      <c r="J81" s="32"/>
      <c r="K81" s="32"/>
      <c r="L81" s="32"/>
    </row>
    <row r="82" spans="1:12" ht="15" customHeight="1" x14ac:dyDescent="0.2">
      <c r="A82" s="100" t="s">
        <v>40</v>
      </c>
      <c r="B82" s="109">
        <v>122814.047068</v>
      </c>
      <c r="C82" s="109">
        <v>97545.887648000004</v>
      </c>
      <c r="D82" s="109">
        <v>119155.121782</v>
      </c>
      <c r="E82" s="109">
        <v>241969.16885000002</v>
      </c>
      <c r="F82" s="109">
        <v>3658.9252859999979</v>
      </c>
      <c r="G82" s="155"/>
      <c r="H82" s="106">
        <f t="shared" ref="H82:H86" si="11">(B82-B68)/B68*100</f>
        <v>0.35350959692720546</v>
      </c>
      <c r="I82" s="106">
        <f t="shared" ref="I82:L83" si="12">(C82-C68)/C68*100</f>
        <v>2.9397671050859127</v>
      </c>
      <c r="J82" s="106">
        <f t="shared" si="12"/>
        <v>6.1629157630212008</v>
      </c>
      <c r="K82" s="106">
        <f t="shared" si="12"/>
        <v>3.1326320771689287</v>
      </c>
      <c r="L82" s="106">
        <f t="shared" si="12"/>
        <v>-63.928118745314734</v>
      </c>
    </row>
    <row r="83" spans="1:12" ht="15" customHeight="1" x14ac:dyDescent="0.2">
      <c r="A83" s="100" t="s">
        <v>41</v>
      </c>
      <c r="B83" s="109">
        <v>118241.86837900001</v>
      </c>
      <c r="C83" s="109">
        <v>96898.637740999999</v>
      </c>
      <c r="D83" s="109">
        <v>105624.93919999999</v>
      </c>
      <c r="E83" s="109">
        <v>223866.80757900001</v>
      </c>
      <c r="F83" s="109">
        <v>12616.929179000013</v>
      </c>
      <c r="G83" s="155"/>
      <c r="H83" s="106">
        <f t="shared" si="11"/>
        <v>6.098727902725452</v>
      </c>
      <c r="I83" s="106">
        <f t="shared" si="12"/>
        <v>5.6890760967059384</v>
      </c>
      <c r="J83" s="106">
        <f t="shared" si="12"/>
        <v>5.5021716623014738</v>
      </c>
      <c r="K83" s="106">
        <f t="shared" si="12"/>
        <v>5.8164220821185353</v>
      </c>
      <c r="L83" s="106">
        <f t="shared" si="12"/>
        <v>11.370708242289757</v>
      </c>
    </row>
    <row r="84" spans="1:12" ht="15" customHeight="1" x14ac:dyDescent="0.2">
      <c r="A84" s="100" t="s">
        <v>42</v>
      </c>
      <c r="B84" s="109">
        <v>137303.57200700001</v>
      </c>
      <c r="C84" s="109">
        <v>109893.863409</v>
      </c>
      <c r="D84" s="109">
        <v>112534.811159</v>
      </c>
      <c r="E84" s="109">
        <v>249838.38316600001</v>
      </c>
      <c r="F84" s="109">
        <v>24768.760848000005</v>
      </c>
      <c r="G84" s="155"/>
      <c r="H84" s="106">
        <f t="shared" si="11"/>
        <v>6.4639130897396493</v>
      </c>
      <c r="I84" s="106">
        <f t="shared" ref="I84" si="13">(C84-C70)/C70*100</f>
        <v>5.0864473123897262</v>
      </c>
      <c r="J84" s="106">
        <f t="shared" ref="J84" si="14">(D84-D70)/D70*100</f>
        <v>-2.8575485975417338</v>
      </c>
      <c r="K84" s="106">
        <f t="shared" ref="K84" si="15">(E84-E70)/E70*100</f>
        <v>2.0530003780615962</v>
      </c>
      <c r="L84" s="106">
        <f t="shared" ref="L84" si="16">(F84-F70)/F70*100</f>
        <v>88.756086049386099</v>
      </c>
    </row>
    <row r="85" spans="1:12" ht="15" customHeight="1" x14ac:dyDescent="0.2">
      <c r="A85" s="100" t="s">
        <v>43</v>
      </c>
      <c r="B85" s="109">
        <v>133499.36950999999</v>
      </c>
      <c r="C85" s="109">
        <v>99962.027583000003</v>
      </c>
      <c r="D85" s="109">
        <v>128369.392945</v>
      </c>
      <c r="E85" s="109">
        <v>261868.76245499999</v>
      </c>
      <c r="F85" s="109">
        <v>5129.9765649999899</v>
      </c>
      <c r="G85" s="155"/>
      <c r="H85" s="106">
        <f t="shared" si="11"/>
        <v>15.929998819666716</v>
      </c>
      <c r="I85" s="106">
        <f t="shared" ref="I85:L86" si="17">(C85-C71)/C71*100</f>
        <v>8.4407675497448036</v>
      </c>
      <c r="J85" s="106">
        <f t="shared" si="17"/>
        <v>19.873098861863664</v>
      </c>
      <c r="K85" s="106">
        <f t="shared" si="17"/>
        <v>17.829981599782887</v>
      </c>
      <c r="L85" s="106">
        <f t="shared" si="17"/>
        <v>-36.411142725123376</v>
      </c>
    </row>
    <row r="86" spans="1:12" ht="15" customHeight="1" x14ac:dyDescent="0.2">
      <c r="A86" s="100" t="s">
        <v>44</v>
      </c>
      <c r="B86" s="109">
        <v>126617.562729</v>
      </c>
      <c r="C86" s="109">
        <v>100812.209497</v>
      </c>
      <c r="D86" s="109">
        <v>125857.686971</v>
      </c>
      <c r="E86" s="109">
        <v>252475.24969999999</v>
      </c>
      <c r="F86" s="109">
        <v>759.87575799999468</v>
      </c>
      <c r="G86" s="155"/>
      <c r="H86" s="106">
        <f t="shared" si="11"/>
        <v>-1.1568696292929976</v>
      </c>
      <c r="I86" s="106">
        <f t="shared" si="17"/>
        <v>-4.7740567800302429</v>
      </c>
      <c r="J86" s="106">
        <f t="shared" si="17"/>
        <v>6.5845244300063017</v>
      </c>
      <c r="K86" s="106">
        <f t="shared" si="17"/>
        <v>2.5563311655242229</v>
      </c>
      <c r="L86" s="106">
        <f t="shared" si="17"/>
        <v>-92.414132396780019</v>
      </c>
    </row>
    <row r="87" spans="1:12" ht="15" customHeight="1" x14ac:dyDescent="0.2">
      <c r="A87" s="100" t="s">
        <v>45</v>
      </c>
      <c r="B87" s="109">
        <v>121549.776461</v>
      </c>
      <c r="C87" s="109">
        <v>95107.545050999994</v>
      </c>
      <c r="D87" s="109">
        <v>113145.295367</v>
      </c>
      <c r="E87" s="109">
        <v>234695.07182800001</v>
      </c>
      <c r="F87" s="109">
        <v>8404.4810940000025</v>
      </c>
      <c r="G87" s="155"/>
      <c r="H87" s="106">
        <f t="shared" ref="H87:H89" si="18">(B87-B73)/B73*100</f>
        <v>-3.5956378731176288</v>
      </c>
      <c r="I87" s="106">
        <f t="shared" ref="I87:I89" si="19">(C87-C73)/C73*100</f>
        <v>-5.3781100577272758</v>
      </c>
      <c r="J87" s="106">
        <f t="shared" ref="J87:J89" si="20">(D87-D73)/D73*100</f>
        <v>1.2573874938584135</v>
      </c>
      <c r="K87" s="106">
        <f t="shared" ref="K87:K89" si="21">(E87-E73)/E73*100</f>
        <v>-1.3154666234793186</v>
      </c>
      <c r="L87" s="106">
        <f t="shared" ref="L87:L89" si="22">(F87-F73)/F73*100</f>
        <v>-41.403552639445593</v>
      </c>
    </row>
    <row r="88" spans="1:12" ht="15" customHeight="1" x14ac:dyDescent="0.2">
      <c r="A88" s="100" t="s">
        <v>46</v>
      </c>
      <c r="B88" s="109">
        <v>140062.67272599999</v>
      </c>
      <c r="C88" s="109">
        <v>103049.33749999999</v>
      </c>
      <c r="D88" s="109">
        <v>125457.70533700001</v>
      </c>
      <c r="E88" s="109">
        <v>265520.37806299998</v>
      </c>
      <c r="F88" s="109">
        <v>14604.967388999983</v>
      </c>
      <c r="G88" s="155"/>
      <c r="H88" s="106">
        <f t="shared" si="18"/>
        <v>6.508959529341336</v>
      </c>
      <c r="I88" s="106">
        <f t="shared" si="19"/>
        <v>-2.2556873020791586</v>
      </c>
      <c r="J88" s="106">
        <f t="shared" si="20"/>
        <v>0.5950921309190037</v>
      </c>
      <c r="K88" s="106">
        <f t="shared" si="21"/>
        <v>3.6303598150986547</v>
      </c>
      <c r="L88" s="106">
        <f t="shared" si="22"/>
        <v>115.16969605394142</v>
      </c>
    </row>
    <row r="89" spans="1:12" ht="15" customHeight="1" x14ac:dyDescent="0.2">
      <c r="A89" s="100" t="s">
        <v>47</v>
      </c>
      <c r="B89" s="109">
        <v>131318.386788</v>
      </c>
      <c r="C89" s="109">
        <v>103367.10945099998</v>
      </c>
      <c r="D89" s="109">
        <v>115468.55527300001</v>
      </c>
      <c r="E89" s="109">
        <v>246786.94206100001</v>
      </c>
      <c r="F89" s="109">
        <v>15849.831514999998</v>
      </c>
      <c r="G89" s="155"/>
      <c r="H89" s="106">
        <f t="shared" si="18"/>
        <v>1.7230062101570367</v>
      </c>
      <c r="I89" s="106">
        <f t="shared" si="19"/>
        <v>-2.7584182687848511</v>
      </c>
      <c r="J89" s="106">
        <f t="shared" si="20"/>
        <v>-5.9241684235833363</v>
      </c>
      <c r="K89" s="106">
        <f t="shared" si="21"/>
        <v>-2.0041052449455856</v>
      </c>
      <c r="L89" s="106">
        <f t="shared" si="22"/>
        <v>149.43804940536947</v>
      </c>
    </row>
    <row r="90" spans="1:12" ht="15" customHeight="1" x14ac:dyDescent="0.2">
      <c r="A90" s="100" t="s">
        <v>48</v>
      </c>
      <c r="B90" s="109">
        <v>139026.288355</v>
      </c>
      <c r="C90" s="109">
        <v>104498.538156</v>
      </c>
      <c r="D90" s="109">
        <v>118796.02148</v>
      </c>
      <c r="E90" s="109">
        <v>257822.30983499999</v>
      </c>
      <c r="F90" s="109">
        <v>20230.266875000001</v>
      </c>
      <c r="G90" s="155"/>
      <c r="H90" s="106">
        <f t="shared" ref="H90" si="23">(B90-B76)/B76*100</f>
        <v>12.453621425775513</v>
      </c>
      <c r="I90" s="106">
        <f t="shared" ref="I90" si="24">(C90-C76)/C76*100</f>
        <v>4.5016019130645608</v>
      </c>
      <c r="J90" s="106">
        <f t="shared" ref="J90" si="25">(D90-D76)/D76*100</f>
        <v>7.22628235249599</v>
      </c>
      <c r="K90" s="106">
        <f t="shared" ref="K90" si="26">(E90-E76)/E76*100</f>
        <v>9.9831102588806946</v>
      </c>
      <c r="L90" s="106">
        <f t="shared" ref="L90" si="27">(F90-F76)/F76*100</f>
        <v>57.558212853755577</v>
      </c>
    </row>
    <row r="91" spans="1:12" ht="15" customHeight="1" x14ac:dyDescent="0.2">
      <c r="A91" s="100" t="s">
        <v>49</v>
      </c>
      <c r="B91" s="109">
        <v>148329.781304</v>
      </c>
      <c r="C91" s="109">
        <v>109176.470764</v>
      </c>
      <c r="D91" s="109">
        <v>127912.13426799999</v>
      </c>
      <c r="E91" s="109">
        <f>SUM(B91,D91)</f>
        <v>276241.91557199997</v>
      </c>
      <c r="F91" s="109">
        <f>B91-D91</f>
        <v>20417.647036000009</v>
      </c>
      <c r="H91" s="106">
        <f t="shared" ref="H91" si="28">(B91-B77)/B77*100</f>
        <v>15.680503239580332</v>
      </c>
      <c r="I91" s="106">
        <f t="shared" ref="I91" si="29">(C91-C77)/C77*100</f>
        <v>9.6941489482709269</v>
      </c>
      <c r="J91" s="106">
        <f t="shared" ref="J91" si="30">(D91-D77)/D77*100</f>
        <v>10.013579902522238</v>
      </c>
      <c r="K91" s="106">
        <f t="shared" ref="K91" si="31">(E91-E77)/E77*100</f>
        <v>12.985581038386396</v>
      </c>
      <c r="L91" s="106">
        <f t="shared" ref="L91" si="32">(F91-F77)/F77*100</f>
        <v>70.798073009645321</v>
      </c>
    </row>
    <row r="92" spans="1:12" ht="15" customHeight="1" x14ac:dyDescent="0.2">
      <c r="A92" s="100" t="s">
        <v>50</v>
      </c>
      <c r="B92" s="109">
        <v>134973.899416</v>
      </c>
      <c r="C92" s="109">
        <v>105223.54044</v>
      </c>
      <c r="D92" s="109">
        <v>128857.93391199999</v>
      </c>
      <c r="E92" s="109">
        <f>SUM(B92,D92)</f>
        <v>263831.83332799998</v>
      </c>
      <c r="F92" s="109">
        <f>B92-D92</f>
        <v>6115.9655040000071</v>
      </c>
      <c r="H92" s="106">
        <f t="shared" ref="H92" si="33">(B92-B78)/B78*100</f>
        <v>7.033092978019277</v>
      </c>
      <c r="I92" s="106">
        <f t="shared" ref="I92" si="34">(C92-C78)/C78*100</f>
        <v>0.30589343226672411</v>
      </c>
      <c r="J92" s="106">
        <f t="shared" ref="J92" si="35">(D92-D78)/D78*100</f>
        <v>15.807019593650832</v>
      </c>
      <c r="K92" s="106">
        <f t="shared" ref="K92" si="36">(E92-E78)/E78*100</f>
        <v>11.14588225737922</v>
      </c>
      <c r="L92" s="106">
        <f t="shared" ref="L92" si="37">(F92-F78)/F78*100</f>
        <v>-58.774218396247456</v>
      </c>
    </row>
  </sheetData>
  <mergeCells count="2">
    <mergeCell ref="B3:F3"/>
    <mergeCell ref="H3:L3"/>
  </mergeCells>
  <phoneticPr fontId="43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5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7"/>
  <sheetViews>
    <sheetView view="pageBreakPreview" zoomScaleNormal="100" zoomScaleSheetLayoutView="100" workbookViewId="0">
      <selection activeCell="O27" sqref="O27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11.42578125" style="1" bestFit="1" customWidth="1"/>
    <col min="9" max="9" width="0.85546875" style="1" customWidth="1"/>
    <col min="10" max="11" width="10" style="1" bestFit="1" customWidth="1"/>
    <col min="12" max="12" width="8.140625" style="1" customWidth="1"/>
    <col min="13" max="13" width="13" style="1" bestFit="1" customWidth="1"/>
    <col min="14" max="14" width="11" style="1" bestFit="1" customWidth="1"/>
    <col min="15" max="16" width="12.42578125" style="1" bestFit="1" customWidth="1"/>
    <col min="17" max="16384" width="9.140625" style="1"/>
  </cols>
  <sheetData>
    <row r="1" spans="1:13" ht="12.75" x14ac:dyDescent="0.2">
      <c r="A1" s="94" t="s">
        <v>124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x14ac:dyDescent="0.2">
      <c r="A2" s="39"/>
      <c r="B2" s="111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x14ac:dyDescent="0.2">
      <c r="A3" s="10"/>
      <c r="B3" s="11"/>
      <c r="C3" s="160" t="s">
        <v>121</v>
      </c>
      <c r="D3" s="160"/>
      <c r="E3" s="160"/>
      <c r="F3" s="11"/>
      <c r="G3" s="161" t="s">
        <v>106</v>
      </c>
      <c r="H3" s="161"/>
      <c r="I3" s="12"/>
      <c r="J3" s="160" t="s">
        <v>121</v>
      </c>
      <c r="K3" s="160"/>
      <c r="L3" s="160"/>
    </row>
    <row r="4" spans="1:13" ht="24" x14ac:dyDescent="0.2">
      <c r="A4" s="13" t="s">
        <v>119</v>
      </c>
      <c r="B4" s="14" t="s">
        <v>1</v>
      </c>
      <c r="C4" s="15" t="s">
        <v>181</v>
      </c>
      <c r="D4" s="15" t="s">
        <v>179</v>
      </c>
      <c r="E4" s="15" t="s">
        <v>182</v>
      </c>
      <c r="F4" s="16" t="s">
        <v>116</v>
      </c>
      <c r="G4" s="17" t="s">
        <v>129</v>
      </c>
      <c r="H4" s="18" t="s">
        <v>2</v>
      </c>
      <c r="I4" s="18"/>
      <c r="J4" s="15" t="s">
        <v>183</v>
      </c>
      <c r="K4" s="15" t="s">
        <v>184</v>
      </c>
      <c r="L4" s="16" t="s">
        <v>116</v>
      </c>
    </row>
    <row r="5" spans="1:13" ht="15" customHeight="1" x14ac:dyDescent="0.2">
      <c r="A5" s="81"/>
      <c r="B5" s="82" t="s">
        <v>34</v>
      </c>
      <c r="C5" s="83">
        <v>126104.82950699994</v>
      </c>
      <c r="D5" s="83">
        <v>148329.78130399983</v>
      </c>
      <c r="E5" s="83">
        <v>134973.899416</v>
      </c>
      <c r="F5" s="84">
        <v>100</v>
      </c>
      <c r="G5" s="85">
        <v>8869.0699090000562</v>
      </c>
      <c r="H5" s="85">
        <v>7.0330929780193259</v>
      </c>
      <c r="I5" s="86"/>
      <c r="J5" s="83">
        <v>1370687.3838150017</v>
      </c>
      <c r="K5" s="83">
        <v>1453737.2247429993</v>
      </c>
      <c r="L5" s="84">
        <v>100</v>
      </c>
    </row>
    <row r="6" spans="1:13" ht="6" customHeight="1" x14ac:dyDescent="0.2">
      <c r="A6" s="112"/>
      <c r="B6" s="113"/>
      <c r="C6" s="114"/>
      <c r="D6" s="114"/>
      <c r="E6" s="114"/>
      <c r="F6" s="115"/>
      <c r="G6" s="116"/>
      <c r="H6" s="117"/>
      <c r="I6" s="117"/>
      <c r="J6" s="114"/>
      <c r="K6" s="114"/>
      <c r="L6" s="115"/>
    </row>
    <row r="7" spans="1:13" x14ac:dyDescent="0.2">
      <c r="A7" s="67" t="s">
        <v>3</v>
      </c>
      <c r="B7" s="39" t="s">
        <v>136</v>
      </c>
      <c r="C7" s="41">
        <v>17994.309952</v>
      </c>
      <c r="D7" s="41">
        <v>23992.778964000001</v>
      </c>
      <c r="E7" s="41">
        <v>18730.347709000001</v>
      </c>
      <c r="F7" s="55">
        <v>13.877014585813823</v>
      </c>
      <c r="G7" s="118">
        <v>736.03775700000187</v>
      </c>
      <c r="H7" s="118">
        <v>4.0903916791663022</v>
      </c>
      <c r="I7" s="57"/>
      <c r="J7" s="41">
        <v>208336.29374099994</v>
      </c>
      <c r="K7" s="41">
        <v>229903.27673100011</v>
      </c>
      <c r="L7" s="55">
        <v>15.814637805098775</v>
      </c>
      <c r="M7" s="148"/>
    </row>
    <row r="8" spans="1:13" x14ac:dyDescent="0.2">
      <c r="A8" s="67" t="s">
        <v>4</v>
      </c>
      <c r="B8" s="39" t="s">
        <v>138</v>
      </c>
      <c r="C8" s="41">
        <v>20300.375881</v>
      </c>
      <c r="D8" s="41">
        <v>18429.077128000001</v>
      </c>
      <c r="E8" s="41">
        <v>20127.334351000001</v>
      </c>
      <c r="F8" s="55">
        <v>14.912019611262767</v>
      </c>
      <c r="G8" s="118">
        <v>-173.0415299999986</v>
      </c>
      <c r="H8" s="118">
        <v>-0.85240554664781187</v>
      </c>
      <c r="I8" s="57"/>
      <c r="J8" s="41">
        <v>179965.76445999986</v>
      </c>
      <c r="K8" s="41">
        <v>204897.34337200006</v>
      </c>
      <c r="L8" s="55">
        <v>14.094524091740382</v>
      </c>
      <c r="M8" s="148"/>
    </row>
    <row r="9" spans="1:13" x14ac:dyDescent="0.2">
      <c r="A9" s="67" t="s">
        <v>5</v>
      </c>
      <c r="B9" s="39" t="s">
        <v>137</v>
      </c>
      <c r="C9" s="41">
        <v>15137.128004</v>
      </c>
      <c r="D9" s="41">
        <v>17241.815030000002</v>
      </c>
      <c r="E9" s="41">
        <v>16545.957904999999</v>
      </c>
      <c r="F9" s="55">
        <v>12.258635170644421</v>
      </c>
      <c r="G9" s="118">
        <v>1408.8299009999992</v>
      </c>
      <c r="H9" s="118">
        <v>9.307114933742481</v>
      </c>
      <c r="I9" s="57"/>
      <c r="J9" s="41">
        <v>168404.53382900002</v>
      </c>
      <c r="K9" s="41">
        <v>170134.50758900002</v>
      </c>
      <c r="L9" s="55">
        <v>11.703250401328717</v>
      </c>
      <c r="M9" s="148"/>
    </row>
    <row r="10" spans="1:13" x14ac:dyDescent="0.2">
      <c r="A10" s="67" t="s">
        <v>6</v>
      </c>
      <c r="B10" s="39" t="s">
        <v>177</v>
      </c>
      <c r="C10" s="41">
        <v>9356.1484870000004</v>
      </c>
      <c r="D10" s="41">
        <v>13010.729066</v>
      </c>
      <c r="E10" s="41">
        <v>10590.233217999999</v>
      </c>
      <c r="F10" s="55">
        <v>7.8461341517296477</v>
      </c>
      <c r="G10" s="118">
        <v>1234.084730999999</v>
      </c>
      <c r="H10" s="118">
        <v>13.190093473983563</v>
      </c>
      <c r="I10" s="57"/>
      <c r="J10" s="41">
        <v>106574.62408399997</v>
      </c>
      <c r="K10" s="41">
        <v>116698.41922899998</v>
      </c>
      <c r="L10" s="55">
        <v>8.0274768536404952</v>
      </c>
      <c r="M10" s="150"/>
    </row>
    <row r="11" spans="1:13" x14ac:dyDescent="0.2">
      <c r="A11" s="67" t="s">
        <v>7</v>
      </c>
      <c r="B11" s="39" t="s">
        <v>139</v>
      </c>
      <c r="C11" s="41">
        <v>7157.4356619999999</v>
      </c>
      <c r="D11" s="41">
        <v>10190.322475999999</v>
      </c>
      <c r="E11" s="41">
        <v>8432.9100180000005</v>
      </c>
      <c r="F11" s="55">
        <v>6.2478079498978687</v>
      </c>
      <c r="G11" s="118">
        <v>1275.4743560000006</v>
      </c>
      <c r="H11" s="118">
        <v>17.820269943489723</v>
      </c>
      <c r="I11" s="57"/>
      <c r="J11" s="41">
        <v>78987.317667000039</v>
      </c>
      <c r="K11" s="41">
        <v>85312.214345000029</v>
      </c>
      <c r="L11" s="55">
        <v>5.8684756015711201</v>
      </c>
      <c r="M11" s="148"/>
    </row>
    <row r="12" spans="1:13" x14ac:dyDescent="0.2">
      <c r="A12" s="67" t="s">
        <v>8</v>
      </c>
      <c r="B12" s="39" t="s">
        <v>147</v>
      </c>
      <c r="C12" s="41">
        <v>5979.2107539999997</v>
      </c>
      <c r="D12" s="41">
        <v>8110.4512869999999</v>
      </c>
      <c r="E12" s="41">
        <v>9149.3528349999997</v>
      </c>
      <c r="F12" s="55">
        <v>6.7786089566850158</v>
      </c>
      <c r="G12" s="118">
        <v>3170.142081</v>
      </c>
      <c r="H12" s="118">
        <v>53.019406932248103</v>
      </c>
      <c r="I12" s="57"/>
      <c r="J12" s="41">
        <v>60542.402360000051</v>
      </c>
      <c r="K12" s="41">
        <v>79240.774443000031</v>
      </c>
      <c r="L12" s="55">
        <v>5.4508320413277378</v>
      </c>
      <c r="M12" s="148"/>
    </row>
    <row r="13" spans="1:13" x14ac:dyDescent="0.2">
      <c r="A13" s="67" t="s">
        <v>9</v>
      </c>
      <c r="B13" s="39" t="s">
        <v>140</v>
      </c>
      <c r="C13" s="41">
        <v>6555.428508</v>
      </c>
      <c r="D13" s="41">
        <v>6993.7746699999998</v>
      </c>
      <c r="E13" s="41">
        <v>6236.0171330000003</v>
      </c>
      <c r="F13" s="55">
        <v>4.6201652022959738</v>
      </c>
      <c r="G13" s="118">
        <v>-319.41137499999968</v>
      </c>
      <c r="H13" s="118">
        <v>-4.8724713359348204</v>
      </c>
      <c r="I13" s="57"/>
      <c r="J13" s="41">
        <v>76217.849625999981</v>
      </c>
      <c r="K13" s="41">
        <v>70439.771145000006</v>
      </c>
      <c r="L13" s="55">
        <v>4.8454266662568806</v>
      </c>
      <c r="M13" s="148"/>
    </row>
    <row r="14" spans="1:13" x14ac:dyDescent="0.2">
      <c r="A14" s="67" t="s">
        <v>10</v>
      </c>
      <c r="B14" s="39" t="s">
        <v>141</v>
      </c>
      <c r="C14" s="41">
        <v>4993.9631470000004</v>
      </c>
      <c r="D14" s="41">
        <v>5479.5115159999996</v>
      </c>
      <c r="E14" s="41">
        <v>5183.5753359999999</v>
      </c>
      <c r="F14" s="55">
        <v>3.8404279334212754</v>
      </c>
      <c r="G14" s="118">
        <v>189.61218899999949</v>
      </c>
      <c r="H14" s="118">
        <v>3.79682795845028</v>
      </c>
      <c r="I14" s="57"/>
      <c r="J14" s="41">
        <v>53962.788567999996</v>
      </c>
      <c r="K14" s="41">
        <v>58696.448788999995</v>
      </c>
      <c r="L14" s="55">
        <v>4.0376243924947799</v>
      </c>
      <c r="M14" s="148"/>
    </row>
    <row r="15" spans="1:13" x14ac:dyDescent="0.2">
      <c r="A15" s="67" t="s">
        <v>11</v>
      </c>
      <c r="B15" s="39" t="s">
        <v>145</v>
      </c>
      <c r="C15" s="41">
        <v>3736.131026</v>
      </c>
      <c r="D15" s="41">
        <v>5049.5039489999999</v>
      </c>
      <c r="E15" s="41">
        <v>4451.823394</v>
      </c>
      <c r="F15" s="55">
        <v>3.2982846411506097</v>
      </c>
      <c r="G15" s="118">
        <v>715.69236799999999</v>
      </c>
      <c r="H15" s="118">
        <v>19.155976142684668</v>
      </c>
      <c r="I15" s="57"/>
      <c r="J15" s="41">
        <v>50013.011437000008</v>
      </c>
      <c r="K15" s="41">
        <v>49477.361663999996</v>
      </c>
      <c r="L15" s="55">
        <v>3.4034597740143107</v>
      </c>
      <c r="M15" s="148"/>
    </row>
    <row r="16" spans="1:13" x14ac:dyDescent="0.2">
      <c r="A16" s="67" t="s">
        <v>12</v>
      </c>
      <c r="B16" s="39" t="s">
        <v>142</v>
      </c>
      <c r="C16" s="41">
        <v>4918.2887979999996</v>
      </c>
      <c r="D16" s="41">
        <v>4898.4068530000004</v>
      </c>
      <c r="E16" s="41">
        <v>4514.8853179999996</v>
      </c>
      <c r="F16" s="55">
        <v>3.3450062104857579</v>
      </c>
      <c r="G16" s="118">
        <v>-403.40347999999994</v>
      </c>
      <c r="H16" s="118">
        <v>-8.2021104609400357</v>
      </c>
      <c r="I16" s="57"/>
      <c r="J16" s="41">
        <v>49393.56897600001</v>
      </c>
      <c r="K16" s="41">
        <v>47825.803689000044</v>
      </c>
      <c r="L16" s="55">
        <v>3.2898520361859065</v>
      </c>
      <c r="M16" s="148"/>
    </row>
    <row r="17" spans="1:13" x14ac:dyDescent="0.2">
      <c r="A17" s="67" t="s">
        <v>13</v>
      </c>
      <c r="B17" s="39" t="s">
        <v>146</v>
      </c>
      <c r="C17" s="41">
        <v>4218.6468830000003</v>
      </c>
      <c r="D17" s="41">
        <v>4444.0279499999997</v>
      </c>
      <c r="E17" s="41">
        <v>4416.7736519999999</v>
      </c>
      <c r="F17" s="55">
        <v>3.2723168487465579</v>
      </c>
      <c r="G17" s="118">
        <v>198.12676899999951</v>
      </c>
      <c r="H17" s="118">
        <v>4.6964530214272386</v>
      </c>
      <c r="I17" s="57"/>
      <c r="J17" s="41">
        <v>47443.00859899995</v>
      </c>
      <c r="K17" s="41">
        <v>47106.849469999986</v>
      </c>
      <c r="L17" s="55">
        <v>3.2403964532398786</v>
      </c>
      <c r="M17" s="148"/>
    </row>
    <row r="18" spans="1:13" x14ac:dyDescent="0.2">
      <c r="A18" s="67" t="s">
        <v>14</v>
      </c>
      <c r="B18" s="39" t="s">
        <v>144</v>
      </c>
      <c r="C18" s="41">
        <v>4189.7411739999998</v>
      </c>
      <c r="D18" s="41">
        <v>4611.5105050000002</v>
      </c>
      <c r="E18" s="41">
        <v>4457.5173489999997</v>
      </c>
      <c r="F18" s="55">
        <v>3.3025032012015796</v>
      </c>
      <c r="G18" s="118">
        <v>267.77617499999997</v>
      </c>
      <c r="H18" s="118">
        <v>6.3912343001453387</v>
      </c>
      <c r="I18" s="118"/>
      <c r="J18" s="41">
        <v>50326.624402999994</v>
      </c>
      <c r="K18" s="41">
        <v>45967.113111999999</v>
      </c>
      <c r="L18" s="55">
        <v>3.1619960147974027</v>
      </c>
      <c r="M18" s="148"/>
    </row>
    <row r="19" spans="1:13" x14ac:dyDescent="0.2">
      <c r="A19" s="67" t="s">
        <v>15</v>
      </c>
      <c r="B19" s="39" t="s">
        <v>143</v>
      </c>
      <c r="C19" s="41">
        <v>3863.8586310000001</v>
      </c>
      <c r="D19" s="41">
        <v>4434.7772210000003</v>
      </c>
      <c r="E19" s="41">
        <v>3748.482015</v>
      </c>
      <c r="F19" s="55">
        <v>2.7771902799124804</v>
      </c>
      <c r="G19" s="118">
        <v>-115.37661600000001</v>
      </c>
      <c r="H19" s="118">
        <v>-2.9860465151164068</v>
      </c>
      <c r="I19" s="57"/>
      <c r="J19" s="41">
        <v>44915.603388999982</v>
      </c>
      <c r="K19" s="41">
        <v>44496.300685000002</v>
      </c>
      <c r="L19" s="55">
        <v>3.060821441981465</v>
      </c>
      <c r="M19" s="148"/>
    </row>
    <row r="20" spans="1:13" x14ac:dyDescent="0.2">
      <c r="A20" s="67" t="s">
        <v>16</v>
      </c>
      <c r="B20" s="39" t="s">
        <v>149</v>
      </c>
      <c r="C20" s="41">
        <v>1489.1832179999999</v>
      </c>
      <c r="D20" s="41">
        <v>3177.7033860000001</v>
      </c>
      <c r="E20" s="41">
        <v>2520.907408</v>
      </c>
      <c r="F20" s="55">
        <v>1.8676999174709834</v>
      </c>
      <c r="G20" s="118">
        <v>1031.7241900000001</v>
      </c>
      <c r="H20" s="118">
        <v>69.281212514980155</v>
      </c>
      <c r="I20" s="57"/>
      <c r="J20" s="41">
        <v>17586.270681000013</v>
      </c>
      <c r="K20" s="41">
        <v>28077.947146999999</v>
      </c>
      <c r="L20" s="55">
        <v>1.9314320820232</v>
      </c>
      <c r="M20" s="148"/>
    </row>
    <row r="21" spans="1:13" x14ac:dyDescent="0.2">
      <c r="A21" s="67" t="s">
        <v>17</v>
      </c>
      <c r="B21" s="39" t="s">
        <v>148</v>
      </c>
      <c r="C21" s="41">
        <v>2302.5417200000002</v>
      </c>
      <c r="D21" s="41">
        <v>2541.6635959999999</v>
      </c>
      <c r="E21" s="41">
        <v>2029.217701</v>
      </c>
      <c r="F21" s="55">
        <v>1.503414889678629</v>
      </c>
      <c r="G21" s="118">
        <v>-273.32401900000013</v>
      </c>
      <c r="H21" s="118">
        <v>-11.870534923467103</v>
      </c>
      <c r="I21" s="57"/>
      <c r="J21" s="41">
        <v>25724.494683999998</v>
      </c>
      <c r="K21" s="41">
        <v>24158.15439800001</v>
      </c>
      <c r="L21" s="55">
        <v>1.6617965053671124</v>
      </c>
      <c r="M21" s="148"/>
    </row>
    <row r="22" spans="1:13" x14ac:dyDescent="0.2">
      <c r="A22" s="67" t="s">
        <v>18</v>
      </c>
      <c r="B22" s="39" t="s">
        <v>150</v>
      </c>
      <c r="C22" s="41">
        <v>1700.7749980000001</v>
      </c>
      <c r="D22" s="41">
        <v>1607.9362699999999</v>
      </c>
      <c r="E22" s="41">
        <v>1560.299008</v>
      </c>
      <c r="F22" s="55">
        <v>1.15600054140174</v>
      </c>
      <c r="G22" s="118">
        <v>-140.47599000000014</v>
      </c>
      <c r="H22" s="118">
        <v>-8.259528165994368</v>
      </c>
      <c r="I22" s="57"/>
      <c r="J22" s="41">
        <v>18786.194509000004</v>
      </c>
      <c r="K22" s="41">
        <v>17980.960822000005</v>
      </c>
      <c r="L22" s="55">
        <v>1.2368783378425761</v>
      </c>
      <c r="M22" s="148"/>
    </row>
    <row r="23" spans="1:13" x14ac:dyDescent="0.2">
      <c r="A23" s="67" t="s">
        <v>19</v>
      </c>
      <c r="B23" s="39" t="s">
        <v>151</v>
      </c>
      <c r="C23" s="41">
        <v>1385.8137260000001</v>
      </c>
      <c r="D23" s="41">
        <v>1477.0843279999999</v>
      </c>
      <c r="E23" s="41">
        <v>1782.7909179999999</v>
      </c>
      <c r="F23" s="55">
        <v>1.3208412335375304</v>
      </c>
      <c r="G23" s="118">
        <v>396.97719199999983</v>
      </c>
      <c r="H23" s="118">
        <v>28.64578294702212</v>
      </c>
      <c r="I23" s="57"/>
      <c r="J23" s="41">
        <v>13421.081517999995</v>
      </c>
      <c r="K23" s="41">
        <v>15025.031768999999</v>
      </c>
      <c r="L23" s="55">
        <v>1.0335452317839779</v>
      </c>
      <c r="M23" s="148"/>
    </row>
    <row r="24" spans="1:13" x14ac:dyDescent="0.2">
      <c r="A24" s="67" t="s">
        <v>20</v>
      </c>
      <c r="B24" s="39" t="s">
        <v>152</v>
      </c>
      <c r="C24" s="41">
        <v>912.32703700000002</v>
      </c>
      <c r="D24" s="41">
        <v>927.05537100000004</v>
      </c>
      <c r="E24" s="41">
        <v>650.740995</v>
      </c>
      <c r="F24" s="55">
        <v>0.48212357931096433</v>
      </c>
      <c r="G24" s="118">
        <v>-261.58604200000002</v>
      </c>
      <c r="H24" s="118">
        <v>-28.672398316745273</v>
      </c>
      <c r="I24" s="57"/>
      <c r="J24" s="41">
        <v>10987.485201000001</v>
      </c>
      <c r="K24" s="41">
        <v>9600.507208999994</v>
      </c>
      <c r="L24" s="55">
        <v>0.66040182817064697</v>
      </c>
      <c r="M24" s="148"/>
    </row>
    <row r="25" spans="1:13" x14ac:dyDescent="0.2">
      <c r="A25" s="67" t="s">
        <v>21</v>
      </c>
      <c r="B25" s="39" t="s">
        <v>153</v>
      </c>
      <c r="C25" s="41">
        <v>695.59557199999995</v>
      </c>
      <c r="D25" s="41">
        <v>745.55482500000005</v>
      </c>
      <c r="E25" s="41">
        <v>751.48512300000004</v>
      </c>
      <c r="F25" s="55">
        <v>0.55676328997791247</v>
      </c>
      <c r="G25" s="118">
        <v>55.889551000000097</v>
      </c>
      <c r="H25" s="118">
        <v>8.0347767078655448</v>
      </c>
      <c r="I25" s="57"/>
      <c r="J25" s="41">
        <v>7830.6845409999996</v>
      </c>
      <c r="K25" s="41">
        <v>7919.9741369999983</v>
      </c>
      <c r="L25" s="55">
        <v>0.5448009449163097</v>
      </c>
      <c r="M25" s="148"/>
    </row>
    <row r="26" spans="1:13" x14ac:dyDescent="0.2">
      <c r="A26" s="67" t="s">
        <v>22</v>
      </c>
      <c r="B26" s="39" t="s">
        <v>158</v>
      </c>
      <c r="C26" s="41">
        <v>559.75817300000006</v>
      </c>
      <c r="D26" s="41">
        <v>533.89567699999998</v>
      </c>
      <c r="E26" s="41">
        <v>506.82058499999999</v>
      </c>
      <c r="F26" s="55">
        <v>0.37549525292881974</v>
      </c>
      <c r="G26" s="118">
        <v>-52.937588000000062</v>
      </c>
      <c r="H26" s="118">
        <v>-9.4572246647660929</v>
      </c>
      <c r="I26" s="57"/>
      <c r="J26" s="41">
        <v>6018.3461860000025</v>
      </c>
      <c r="K26" s="41">
        <v>6027.6880030000048</v>
      </c>
      <c r="L26" s="55">
        <v>0.41463394487030608</v>
      </c>
      <c r="M26" s="148"/>
    </row>
    <row r="27" spans="1:13" x14ac:dyDescent="0.2">
      <c r="A27" s="67" t="s">
        <v>23</v>
      </c>
      <c r="B27" s="39" t="s">
        <v>161</v>
      </c>
      <c r="C27" s="41">
        <v>1008.856763</v>
      </c>
      <c r="D27" s="41">
        <v>836.43734700000005</v>
      </c>
      <c r="E27" s="41">
        <v>721.07637399999999</v>
      </c>
      <c r="F27" s="55">
        <v>0.53423393494588667</v>
      </c>
      <c r="G27" s="118">
        <v>-287.78038900000001</v>
      </c>
      <c r="H27" s="118">
        <v>-28.52539622614395</v>
      </c>
      <c r="I27" s="57"/>
      <c r="J27" s="41">
        <v>4942.895779999998</v>
      </c>
      <c r="K27" s="41">
        <v>5560.7204809999994</v>
      </c>
      <c r="L27" s="55">
        <v>0.38251207896138573</v>
      </c>
      <c r="M27" s="148"/>
    </row>
    <row r="28" spans="1:13" x14ac:dyDescent="0.2">
      <c r="A28" s="67" t="s">
        <v>24</v>
      </c>
      <c r="B28" s="39" t="s">
        <v>154</v>
      </c>
      <c r="C28" s="41">
        <v>740.46812999999997</v>
      </c>
      <c r="D28" s="41">
        <v>719.98198100000002</v>
      </c>
      <c r="E28" s="41">
        <v>486.26912600000003</v>
      </c>
      <c r="F28" s="55">
        <v>0.36026900615894702</v>
      </c>
      <c r="G28" s="118">
        <v>-254.19900399999995</v>
      </c>
      <c r="H28" s="118">
        <v>-34.329499636939126</v>
      </c>
      <c r="I28" s="57"/>
      <c r="J28" s="41">
        <v>5566.5057199999983</v>
      </c>
      <c r="K28" s="41">
        <v>5298.0308819999982</v>
      </c>
      <c r="L28" s="55">
        <v>0.36444212831769629</v>
      </c>
      <c r="M28" s="148"/>
    </row>
    <row r="29" spans="1:13" x14ac:dyDescent="0.2">
      <c r="A29" s="67" t="s">
        <v>25</v>
      </c>
      <c r="B29" s="39" t="s">
        <v>155</v>
      </c>
      <c r="C29" s="41">
        <v>426.14644099999998</v>
      </c>
      <c r="D29" s="41">
        <v>604.382927</v>
      </c>
      <c r="E29" s="41">
        <v>421.04142300000001</v>
      </c>
      <c r="F29" s="55">
        <v>0.31194284585519588</v>
      </c>
      <c r="G29" s="118">
        <v>-5.1050179999999727</v>
      </c>
      <c r="H29" s="118">
        <v>-1.1979492279744213</v>
      </c>
      <c r="I29" s="57"/>
      <c r="J29" s="41">
        <v>6930.0542790000045</v>
      </c>
      <c r="K29" s="41">
        <v>4959.4591690000016</v>
      </c>
      <c r="L29" s="55">
        <v>0.34115238191529185</v>
      </c>
      <c r="M29" s="148"/>
    </row>
    <row r="30" spans="1:13" x14ac:dyDescent="0.2">
      <c r="A30" s="67" t="s">
        <v>26</v>
      </c>
      <c r="B30" s="39" t="s">
        <v>159</v>
      </c>
      <c r="C30" s="41">
        <v>390.01777099999998</v>
      </c>
      <c r="D30" s="41">
        <v>586.81714099999999</v>
      </c>
      <c r="E30" s="41">
        <v>273.83497599999998</v>
      </c>
      <c r="F30" s="55">
        <v>0.202879947297084</v>
      </c>
      <c r="G30" s="118">
        <v>-116.182795</v>
      </c>
      <c r="H30" s="118">
        <v>-29.789102866289653</v>
      </c>
      <c r="I30" s="57"/>
      <c r="J30" s="41">
        <v>4874.541882999999</v>
      </c>
      <c r="K30" s="41">
        <v>4698.396205</v>
      </c>
      <c r="L30" s="55">
        <v>0.32319432460227548</v>
      </c>
      <c r="M30" s="148"/>
    </row>
    <row r="31" spans="1:13" x14ac:dyDescent="0.2">
      <c r="A31" s="67" t="s">
        <v>27</v>
      </c>
      <c r="B31" s="39" t="s">
        <v>160</v>
      </c>
      <c r="C31" s="41">
        <v>285.84494699999999</v>
      </c>
      <c r="D31" s="41">
        <v>389.31314600000002</v>
      </c>
      <c r="E31" s="41">
        <v>367.93191200000001</v>
      </c>
      <c r="F31" s="55">
        <v>0.27259485988917409</v>
      </c>
      <c r="G31" s="118">
        <v>82.086965000000021</v>
      </c>
      <c r="H31" s="118">
        <v>28.717304910063714</v>
      </c>
      <c r="I31" s="57"/>
      <c r="J31" s="41">
        <v>2777.5741889999995</v>
      </c>
      <c r="K31" s="41">
        <v>3824.8469369999975</v>
      </c>
      <c r="L31" s="55">
        <v>0.26310442299337683</v>
      </c>
      <c r="M31" s="148"/>
    </row>
    <row r="32" spans="1:13" x14ac:dyDescent="0.2">
      <c r="A32" s="67" t="s">
        <v>28</v>
      </c>
      <c r="B32" s="39" t="s">
        <v>156</v>
      </c>
      <c r="C32" s="41">
        <v>418.61699599999997</v>
      </c>
      <c r="D32" s="41">
        <v>256.27612699999997</v>
      </c>
      <c r="E32" s="41">
        <v>327.896525</v>
      </c>
      <c r="F32" s="55">
        <v>0.24293328296709985</v>
      </c>
      <c r="G32" s="118">
        <v>-90.720470999999975</v>
      </c>
      <c r="H32" s="118">
        <v>-21.671473415283877</v>
      </c>
      <c r="I32" s="57"/>
      <c r="J32" s="41">
        <v>5331.1884440000013</v>
      </c>
      <c r="K32" s="41">
        <v>3811.8251530000002</v>
      </c>
      <c r="L32" s="55">
        <v>0.26220867761530137</v>
      </c>
      <c r="M32" s="148"/>
    </row>
    <row r="33" spans="1:17" x14ac:dyDescent="0.2">
      <c r="A33" s="67" t="s">
        <v>29</v>
      </c>
      <c r="B33" s="39" t="s">
        <v>171</v>
      </c>
      <c r="C33" s="41">
        <v>256.87851000000001</v>
      </c>
      <c r="D33" s="41">
        <v>380.35408799999999</v>
      </c>
      <c r="E33" s="41">
        <v>353.081594</v>
      </c>
      <c r="F33" s="55">
        <v>0.26159249716256266</v>
      </c>
      <c r="G33" s="118">
        <v>96.20308399999999</v>
      </c>
      <c r="H33" s="118">
        <v>37.450810501820484</v>
      </c>
      <c r="I33" s="57"/>
      <c r="J33" s="41">
        <v>2769.7869789999977</v>
      </c>
      <c r="K33" s="41">
        <v>3761.0129060000013</v>
      </c>
      <c r="L33" s="55">
        <v>0.25871339345148131</v>
      </c>
      <c r="M33" s="148"/>
    </row>
    <row r="34" spans="1:17" x14ac:dyDescent="0.2">
      <c r="A34" s="67" t="s">
        <v>30</v>
      </c>
      <c r="B34" s="39" t="s">
        <v>173</v>
      </c>
      <c r="C34" s="41">
        <v>278.11129799999998</v>
      </c>
      <c r="D34" s="41">
        <v>213.64092199999999</v>
      </c>
      <c r="E34" s="41">
        <v>317.84872899999999</v>
      </c>
      <c r="F34" s="55">
        <v>0.23548903186116424</v>
      </c>
      <c r="G34" s="118">
        <v>39.737431000000015</v>
      </c>
      <c r="H34" s="118">
        <v>14.288319563342593</v>
      </c>
      <c r="I34" s="57"/>
      <c r="J34" s="41">
        <v>2907.4792379999985</v>
      </c>
      <c r="K34" s="41">
        <v>3624.6303559999997</v>
      </c>
      <c r="L34" s="55">
        <v>0.24933188022620692</v>
      </c>
      <c r="M34" s="148"/>
    </row>
    <row r="35" spans="1:17" x14ac:dyDescent="0.2">
      <c r="A35" s="67" t="s">
        <v>31</v>
      </c>
      <c r="B35" s="39" t="s">
        <v>157</v>
      </c>
      <c r="C35" s="41">
        <v>390.473659</v>
      </c>
      <c r="D35" s="41">
        <v>318.48671400000001</v>
      </c>
      <c r="E35" s="41">
        <v>278.57815299999999</v>
      </c>
      <c r="F35" s="55">
        <v>0.2063940911578768</v>
      </c>
      <c r="G35" s="118">
        <v>-111.89550600000001</v>
      </c>
      <c r="H35" s="118">
        <v>-28.656351951259278</v>
      </c>
      <c r="I35" s="57"/>
      <c r="J35" s="41">
        <v>3847.4257499999994</v>
      </c>
      <c r="K35" s="41">
        <v>3330.9071749999989</v>
      </c>
      <c r="L35" s="55">
        <v>0.22912718463193082</v>
      </c>
      <c r="M35" s="148"/>
    </row>
    <row r="36" spans="1:17" x14ac:dyDescent="0.2">
      <c r="A36" s="67" t="s">
        <v>32</v>
      </c>
      <c r="B36" s="39" t="s">
        <v>176</v>
      </c>
      <c r="C36" s="41">
        <v>251.76204799999999</v>
      </c>
      <c r="D36" s="41">
        <v>368.080039</v>
      </c>
      <c r="E36" s="41">
        <v>353.52718099999998</v>
      </c>
      <c r="F36" s="55">
        <v>0.26192262543323419</v>
      </c>
      <c r="G36" s="118">
        <v>101.76513299999999</v>
      </c>
      <c r="H36" s="118">
        <v>40.421157123729785</v>
      </c>
      <c r="I36" s="57"/>
      <c r="J36" s="41">
        <v>3479.0879570000006</v>
      </c>
      <c r="K36" s="41">
        <v>3123.0410189999984</v>
      </c>
      <c r="L36" s="55">
        <v>0.21482844119590519</v>
      </c>
      <c r="M36" s="148"/>
    </row>
    <row r="37" spans="1:17" x14ac:dyDescent="0.2">
      <c r="A37" s="68"/>
      <c r="B37" s="33" t="s">
        <v>107</v>
      </c>
      <c r="C37" s="63">
        <v>121893.83791399996</v>
      </c>
      <c r="D37" s="63">
        <v>142571.35049999997</v>
      </c>
      <c r="E37" s="63">
        <v>130288.55796400001</v>
      </c>
      <c r="F37" s="66">
        <v>96.528705570282597</v>
      </c>
      <c r="G37" s="69">
        <v>8394.7200500000472</v>
      </c>
      <c r="H37" s="69">
        <v>6.8869109330389557</v>
      </c>
      <c r="I37" s="65"/>
      <c r="J37" s="63">
        <v>1318864.4886780002</v>
      </c>
      <c r="K37" s="63">
        <v>1400979.3180310007</v>
      </c>
      <c r="L37" s="66">
        <v>96.370877362562851</v>
      </c>
      <c r="M37" s="80"/>
    </row>
    <row r="38" spans="1:17" x14ac:dyDescent="0.2">
      <c r="A38" s="68"/>
      <c r="B38" s="33" t="s">
        <v>33</v>
      </c>
      <c r="C38" s="78">
        <v>4210.9915929999843</v>
      </c>
      <c r="D38" s="78">
        <v>5758.4308039998577</v>
      </c>
      <c r="E38" s="78">
        <v>4685.3414519999933</v>
      </c>
      <c r="F38" s="69">
        <v>3.471294429717414</v>
      </c>
      <c r="G38" s="69">
        <v>474.34985900000902</v>
      </c>
      <c r="H38" s="69">
        <v>11.26456437929086</v>
      </c>
      <c r="I38" s="65"/>
      <c r="J38" s="78">
        <v>51822.895137001527</v>
      </c>
      <c r="K38" s="78">
        <v>52757.906711998628</v>
      </c>
      <c r="L38" s="69">
        <v>3.6291226374371406</v>
      </c>
      <c r="M38" s="74"/>
      <c r="N38" s="74"/>
      <c r="O38" s="74"/>
      <c r="P38" s="74"/>
    </row>
    <row r="39" spans="1:17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7" ht="12.75" x14ac:dyDescent="0.2">
      <c r="A40" s="94" t="s">
        <v>125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7" x14ac:dyDescent="0.2">
      <c r="A41" s="39"/>
      <c r="B41" s="111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7" x14ac:dyDescent="0.2">
      <c r="A42" s="10"/>
      <c r="B42" s="11"/>
      <c r="C42" s="162" t="s">
        <v>122</v>
      </c>
      <c r="D42" s="162"/>
      <c r="E42" s="162"/>
      <c r="F42" s="11"/>
      <c r="G42" s="163" t="s">
        <v>106</v>
      </c>
      <c r="H42" s="163"/>
      <c r="I42" s="12"/>
      <c r="J42" s="162" t="s">
        <v>122</v>
      </c>
      <c r="K42" s="162"/>
      <c r="L42" s="162"/>
    </row>
    <row r="43" spans="1:17" ht="24" x14ac:dyDescent="0.2">
      <c r="A43" s="70" t="s">
        <v>119</v>
      </c>
      <c r="B43" s="71" t="s">
        <v>1</v>
      </c>
      <c r="C43" s="15" t="s">
        <v>181</v>
      </c>
      <c r="D43" s="15" t="s">
        <v>179</v>
      </c>
      <c r="E43" s="15" t="s">
        <v>182</v>
      </c>
      <c r="F43" s="16" t="s">
        <v>116</v>
      </c>
      <c r="G43" s="17" t="s">
        <v>123</v>
      </c>
      <c r="H43" s="18" t="s">
        <v>2</v>
      </c>
      <c r="I43" s="18"/>
      <c r="J43" s="15" t="s">
        <v>183</v>
      </c>
      <c r="K43" s="15" t="s">
        <v>184</v>
      </c>
      <c r="L43" s="16" t="s">
        <v>116</v>
      </c>
      <c r="M43" s="79"/>
    </row>
    <row r="44" spans="1:17" ht="15" customHeight="1" x14ac:dyDescent="0.2">
      <c r="A44" s="82"/>
      <c r="B44" s="82" t="s">
        <v>56</v>
      </c>
      <c r="C44" s="83">
        <v>111269.536479</v>
      </c>
      <c r="D44" s="83">
        <v>127912.13426799999</v>
      </c>
      <c r="E44" s="83">
        <v>128857.93391199999</v>
      </c>
      <c r="F44" s="85">
        <v>100</v>
      </c>
      <c r="G44" s="85">
        <v>17588.397432999991</v>
      </c>
      <c r="H44" s="85">
        <v>15.807019593650832</v>
      </c>
      <c r="I44" s="87"/>
      <c r="J44" s="83">
        <v>1250894.406468</v>
      </c>
      <c r="K44" s="83">
        <v>1321179.597694</v>
      </c>
      <c r="L44" s="85">
        <v>100</v>
      </c>
    </row>
    <row r="45" spans="1:17" ht="6" customHeight="1" x14ac:dyDescent="0.2">
      <c r="A45" s="119"/>
      <c r="B45" s="120"/>
      <c r="C45" s="114"/>
      <c r="D45" s="114"/>
      <c r="E45" s="114"/>
      <c r="F45" s="115"/>
      <c r="G45" s="116"/>
      <c r="H45" s="117"/>
      <c r="I45" s="117"/>
      <c r="J45" s="114"/>
      <c r="K45" s="114"/>
      <c r="L45" s="115"/>
    </row>
    <row r="46" spans="1:17" x14ac:dyDescent="0.2">
      <c r="A46" s="67" t="s">
        <v>3</v>
      </c>
      <c r="B46" s="39" t="s">
        <v>137</v>
      </c>
      <c r="C46" s="41">
        <v>26057.466469000006</v>
      </c>
      <c r="D46" s="41">
        <v>33648.311870999998</v>
      </c>
      <c r="E46" s="41">
        <v>34739.886799999986</v>
      </c>
      <c r="F46" s="55">
        <v>26.959835335963589</v>
      </c>
      <c r="G46" s="118">
        <v>8682.4203309999793</v>
      </c>
      <c r="H46" s="118">
        <v>33.320278244737509</v>
      </c>
      <c r="I46" s="57"/>
      <c r="J46" s="41">
        <v>269118.72230200004</v>
      </c>
      <c r="K46" s="41">
        <v>317749.24895799998</v>
      </c>
      <c r="L46" s="55">
        <v>24.050420511533986</v>
      </c>
      <c r="N46" s="148"/>
      <c r="P46" s="74"/>
      <c r="Q46" s="74"/>
    </row>
    <row r="47" spans="1:17" x14ac:dyDescent="0.2">
      <c r="A47" s="67" t="s">
        <v>4</v>
      </c>
      <c r="B47" s="39" t="s">
        <v>136</v>
      </c>
      <c r="C47" s="41">
        <v>13577.947225000004</v>
      </c>
      <c r="D47" s="41">
        <v>13392.506566</v>
      </c>
      <c r="E47" s="41">
        <v>11971.022313000009</v>
      </c>
      <c r="F47" s="55">
        <v>9.2900933218247097</v>
      </c>
      <c r="G47" s="118">
        <v>-1606.9249119999949</v>
      </c>
      <c r="H47" s="118">
        <v>-11.834814831518058</v>
      </c>
      <c r="I47" s="57"/>
      <c r="J47" s="41">
        <v>151807.94172500004</v>
      </c>
      <c r="K47" s="41">
        <v>140185.247069</v>
      </c>
      <c r="L47" s="55">
        <v>10.61061246432209</v>
      </c>
      <c r="N47" s="148"/>
      <c r="P47" s="74"/>
      <c r="Q47" s="74"/>
    </row>
    <row r="48" spans="1:17" x14ac:dyDescent="0.2">
      <c r="A48" s="67" t="s">
        <v>5</v>
      </c>
      <c r="B48" s="39" t="s">
        <v>147</v>
      </c>
      <c r="C48" s="41">
        <v>8789.3506099999995</v>
      </c>
      <c r="D48" s="41">
        <v>12414.290661999996</v>
      </c>
      <c r="E48" s="41">
        <v>10068.951474</v>
      </c>
      <c r="F48" s="55">
        <v>7.81399419369576</v>
      </c>
      <c r="G48" s="118">
        <v>1279.600864</v>
      </c>
      <c r="H48" s="118">
        <v>14.55853703849459</v>
      </c>
      <c r="I48" s="57"/>
      <c r="J48" s="41">
        <v>98451.415229000006</v>
      </c>
      <c r="K48" s="41">
        <v>133245.64189900001</v>
      </c>
      <c r="L48" s="55">
        <v>10.085354188905754</v>
      </c>
      <c r="N48" s="148"/>
      <c r="P48" s="74"/>
      <c r="Q48" s="74"/>
    </row>
    <row r="49" spans="1:17" x14ac:dyDescent="0.2">
      <c r="A49" s="67" t="s">
        <v>6</v>
      </c>
      <c r="B49" s="39" t="s">
        <v>138</v>
      </c>
      <c r="C49" s="41">
        <v>9370.6526329999997</v>
      </c>
      <c r="D49" s="41">
        <v>9915.7835439999926</v>
      </c>
      <c r="E49" s="41">
        <v>8795.8843300000008</v>
      </c>
      <c r="F49" s="55">
        <v>6.8260324086888664</v>
      </c>
      <c r="G49" s="118">
        <v>-574.76830299999892</v>
      </c>
      <c r="H49" s="118">
        <v>-6.1337062156788944</v>
      </c>
      <c r="I49" s="57"/>
      <c r="J49" s="41">
        <v>114204.50414599999</v>
      </c>
      <c r="K49" s="41">
        <v>123210.33632400002</v>
      </c>
      <c r="L49" s="55">
        <v>9.3257825460711441</v>
      </c>
      <c r="N49" s="148"/>
      <c r="P49" s="74"/>
      <c r="Q49" s="74"/>
    </row>
    <row r="50" spans="1:17" x14ac:dyDescent="0.2">
      <c r="A50" s="67" t="s">
        <v>7</v>
      </c>
      <c r="B50" s="39" t="s">
        <v>177</v>
      </c>
      <c r="C50" s="41">
        <v>8330.7351350000008</v>
      </c>
      <c r="D50" s="41">
        <v>7978.8599470000017</v>
      </c>
      <c r="E50" s="41">
        <v>9157.3421699999963</v>
      </c>
      <c r="F50" s="55">
        <v>7.1065412054905002</v>
      </c>
      <c r="G50" s="118">
        <v>826.60703499999545</v>
      </c>
      <c r="H50" s="118">
        <v>9.9223780567355107</v>
      </c>
      <c r="I50" s="57"/>
      <c r="J50" s="41">
        <v>93484.279254999972</v>
      </c>
      <c r="K50" s="41">
        <v>89651.814737999986</v>
      </c>
      <c r="L50" s="55">
        <v>6.7857401744985433</v>
      </c>
      <c r="N50" s="149"/>
      <c r="P50" s="74"/>
      <c r="Q50" s="74"/>
    </row>
    <row r="51" spans="1:17" x14ac:dyDescent="0.2">
      <c r="A51" s="67" t="s">
        <v>8</v>
      </c>
      <c r="B51" s="39" t="s">
        <v>140</v>
      </c>
      <c r="C51" s="41">
        <v>5277.7154660000006</v>
      </c>
      <c r="D51" s="41">
        <v>5705.7827699999971</v>
      </c>
      <c r="E51" s="41">
        <v>5609.3259449999996</v>
      </c>
      <c r="F51" s="55">
        <v>4.3531087102721484</v>
      </c>
      <c r="G51" s="118">
        <v>331.61047899999903</v>
      </c>
      <c r="H51" s="118">
        <v>6.2832201003690678</v>
      </c>
      <c r="I51" s="57"/>
      <c r="J51" s="41">
        <v>64800.900802000018</v>
      </c>
      <c r="K51" s="41">
        <v>59880.042110999995</v>
      </c>
      <c r="L51" s="55">
        <v>4.5323165915909698</v>
      </c>
      <c r="N51" s="148"/>
      <c r="P51" s="74"/>
      <c r="Q51" s="74"/>
    </row>
    <row r="52" spans="1:17" x14ac:dyDescent="0.2">
      <c r="A52" s="67" t="s">
        <v>9</v>
      </c>
      <c r="B52" s="39" t="s">
        <v>142</v>
      </c>
      <c r="C52" s="41">
        <v>4309.8563700000004</v>
      </c>
      <c r="D52" s="41">
        <v>4807.4797630000003</v>
      </c>
      <c r="E52" s="41">
        <v>7696.5503470000003</v>
      </c>
      <c r="F52" s="55">
        <v>5.9728959741478933</v>
      </c>
      <c r="G52" s="118">
        <v>3386.6939769999999</v>
      </c>
      <c r="H52" s="118">
        <v>78.580205144980269</v>
      </c>
      <c r="I52" s="57"/>
      <c r="J52" s="41">
        <v>51491.362472000001</v>
      </c>
      <c r="K52" s="41">
        <v>58535.590700000001</v>
      </c>
      <c r="L52" s="55">
        <v>4.4305551495170379</v>
      </c>
      <c r="N52" s="148"/>
      <c r="P52" s="74"/>
      <c r="Q52" s="74"/>
    </row>
    <row r="53" spans="1:17" x14ac:dyDescent="0.2">
      <c r="A53" s="67" t="s">
        <v>10</v>
      </c>
      <c r="B53" s="39" t="s">
        <v>144</v>
      </c>
      <c r="C53" s="41">
        <v>4638.1505309999993</v>
      </c>
      <c r="D53" s="41">
        <v>5550.463182000005</v>
      </c>
      <c r="E53" s="41">
        <v>4646.3946970000052</v>
      </c>
      <c r="F53" s="55">
        <v>3.6058274069279537</v>
      </c>
      <c r="G53" s="118">
        <v>8.2441660000058619</v>
      </c>
      <c r="H53" s="118">
        <v>0.17774683992906964</v>
      </c>
      <c r="I53" s="57"/>
      <c r="J53" s="41">
        <v>54996.100012000039</v>
      </c>
      <c r="K53" s="41">
        <v>56570.574209999999</v>
      </c>
      <c r="L53" s="55">
        <v>4.2818231759511605</v>
      </c>
      <c r="N53" s="148"/>
      <c r="P53" s="74"/>
      <c r="Q53" s="74"/>
    </row>
    <row r="54" spans="1:17" x14ac:dyDescent="0.2">
      <c r="A54" s="67" t="s">
        <v>11</v>
      </c>
      <c r="B54" s="39" t="s">
        <v>141</v>
      </c>
      <c r="C54" s="41">
        <v>4074.5182759999993</v>
      </c>
      <c r="D54" s="41">
        <v>4917.8122829999993</v>
      </c>
      <c r="E54" s="41">
        <v>4470.8717169999991</v>
      </c>
      <c r="F54" s="55">
        <v>3.4696130701996655</v>
      </c>
      <c r="G54" s="118">
        <v>396.35344099999975</v>
      </c>
      <c r="H54" s="118">
        <v>9.7276147547214933</v>
      </c>
      <c r="I54" s="57"/>
      <c r="J54" s="41">
        <v>50622.830747</v>
      </c>
      <c r="K54" s="41">
        <v>49187.09509999997</v>
      </c>
      <c r="L54" s="55">
        <v>3.7229681101533521</v>
      </c>
      <c r="N54" s="148"/>
      <c r="P54" s="74"/>
      <c r="Q54" s="74"/>
    </row>
    <row r="55" spans="1:17" x14ac:dyDescent="0.2">
      <c r="A55" s="67" t="s">
        <v>12</v>
      </c>
      <c r="B55" s="39" t="s">
        <v>145</v>
      </c>
      <c r="C55" s="41">
        <v>2381.0629829999993</v>
      </c>
      <c r="D55" s="41">
        <v>4562.0203889999993</v>
      </c>
      <c r="E55" s="41">
        <v>2869.0871450000004</v>
      </c>
      <c r="F55" s="55">
        <v>2.2265506344059225</v>
      </c>
      <c r="G55" s="118">
        <v>488.02416200000107</v>
      </c>
      <c r="H55" s="118">
        <v>20.496062703268745</v>
      </c>
      <c r="I55" s="57"/>
      <c r="J55" s="41">
        <v>26802.682291000005</v>
      </c>
      <c r="K55" s="41">
        <v>32459.635911000005</v>
      </c>
      <c r="L55" s="55">
        <v>2.4568677844901159</v>
      </c>
      <c r="N55" s="148"/>
      <c r="P55" s="74"/>
      <c r="Q55" s="74"/>
    </row>
    <row r="56" spans="1:17" x14ac:dyDescent="0.2">
      <c r="A56" s="67" t="s">
        <v>13</v>
      </c>
      <c r="B56" s="39" t="s">
        <v>143</v>
      </c>
      <c r="C56" s="41">
        <v>2637.804063</v>
      </c>
      <c r="D56" s="41">
        <v>3061.7333269999976</v>
      </c>
      <c r="E56" s="41">
        <v>2464.094180000001</v>
      </c>
      <c r="F56" s="55">
        <v>1.9122564712878189</v>
      </c>
      <c r="G56" s="118">
        <v>-173.70988299999908</v>
      </c>
      <c r="H56" s="118">
        <v>-6.5853975068351804</v>
      </c>
      <c r="I56" s="57"/>
      <c r="J56" s="41">
        <v>31126.142677000007</v>
      </c>
      <c r="K56" s="41">
        <v>27472.186871999991</v>
      </c>
      <c r="L56" s="55">
        <v>2.0793680828821621</v>
      </c>
      <c r="N56" s="148"/>
      <c r="P56" s="74"/>
      <c r="Q56" s="74"/>
    </row>
    <row r="57" spans="1:17" x14ac:dyDescent="0.2">
      <c r="A57" s="67" t="s">
        <v>14</v>
      </c>
      <c r="B57" s="39" t="s">
        <v>146</v>
      </c>
      <c r="C57" s="41">
        <v>2848.3213459999993</v>
      </c>
      <c r="D57" s="41">
        <v>2139.0355999999997</v>
      </c>
      <c r="E57" s="41">
        <v>2177.4530819999995</v>
      </c>
      <c r="F57" s="55">
        <v>1.6898090912174888</v>
      </c>
      <c r="G57" s="118">
        <v>-670.86826399999973</v>
      </c>
      <c r="H57" s="118">
        <v>-23.553110148267656</v>
      </c>
      <c r="I57" s="57"/>
      <c r="J57" s="41">
        <v>28485.774884999999</v>
      </c>
      <c r="K57" s="41">
        <v>24480.379890000004</v>
      </c>
      <c r="L57" s="55">
        <v>1.8529184020649652</v>
      </c>
      <c r="N57" s="148"/>
      <c r="P57" s="74"/>
      <c r="Q57" s="74"/>
    </row>
    <row r="58" spans="1:17" x14ac:dyDescent="0.2">
      <c r="A58" s="67" t="s">
        <v>15</v>
      </c>
      <c r="B58" s="39" t="s">
        <v>155</v>
      </c>
      <c r="C58" s="41">
        <v>3046.6494769999999</v>
      </c>
      <c r="D58" s="41">
        <v>1562.90888</v>
      </c>
      <c r="E58" s="41">
        <v>1184.8315700000003</v>
      </c>
      <c r="F58" s="55">
        <v>0.91948670448895187</v>
      </c>
      <c r="G58" s="118">
        <v>-1861.8179069999996</v>
      </c>
      <c r="H58" s="118">
        <v>-61.110341739520024</v>
      </c>
      <c r="I58" s="57"/>
      <c r="J58" s="41">
        <v>33968.802533999995</v>
      </c>
      <c r="K58" s="41">
        <v>24249.335298999991</v>
      </c>
      <c r="L58" s="55">
        <v>1.835430651618071</v>
      </c>
      <c r="N58" s="148"/>
      <c r="P58" s="74"/>
      <c r="Q58" s="74"/>
    </row>
    <row r="59" spans="1:17" x14ac:dyDescent="0.2">
      <c r="A59" s="67" t="s">
        <v>16</v>
      </c>
      <c r="B59" s="39" t="s">
        <v>151</v>
      </c>
      <c r="C59" s="41">
        <v>1356.7507179999991</v>
      </c>
      <c r="D59" s="41">
        <v>2088.4999589999998</v>
      </c>
      <c r="E59" s="41">
        <v>2670.6089480000014</v>
      </c>
      <c r="F59" s="55">
        <v>2.0725219370844647</v>
      </c>
      <c r="G59" s="118">
        <v>1313.8582300000023</v>
      </c>
      <c r="H59" s="118">
        <v>96.83858741101497</v>
      </c>
      <c r="I59" s="57"/>
      <c r="J59" s="41">
        <v>26111.73712999999</v>
      </c>
      <c r="K59" s="41">
        <v>24099.240215000009</v>
      </c>
      <c r="L59" s="55">
        <v>1.8240699642246265</v>
      </c>
      <c r="N59" s="148"/>
      <c r="P59" s="74"/>
      <c r="Q59" s="74"/>
    </row>
    <row r="60" spans="1:17" x14ac:dyDescent="0.2">
      <c r="A60" s="67" t="s">
        <v>17</v>
      </c>
      <c r="B60" s="39" t="s">
        <v>139</v>
      </c>
      <c r="C60" s="41">
        <v>1203.5997079999997</v>
      </c>
      <c r="D60" s="41">
        <v>2061.9096490000002</v>
      </c>
      <c r="E60" s="41">
        <v>1948.7954469999995</v>
      </c>
      <c r="F60" s="55">
        <v>1.5123596877867653</v>
      </c>
      <c r="G60" s="118">
        <v>745.19573899999978</v>
      </c>
      <c r="H60" s="118">
        <v>61.913918227703654</v>
      </c>
      <c r="I60" s="57"/>
      <c r="J60" s="41">
        <v>15538.499300000001</v>
      </c>
      <c r="K60" s="41">
        <v>17953.593400000002</v>
      </c>
      <c r="L60" s="55">
        <v>1.3589063463692885</v>
      </c>
      <c r="N60" s="148"/>
      <c r="P60" s="74"/>
      <c r="Q60" s="74"/>
    </row>
    <row r="61" spans="1:17" x14ac:dyDescent="0.2">
      <c r="A61" s="67" t="s">
        <v>18</v>
      </c>
      <c r="B61" s="39" t="s">
        <v>157</v>
      </c>
      <c r="C61" s="41">
        <v>1434.0917140000006</v>
      </c>
      <c r="D61" s="41">
        <v>1116.1640569999997</v>
      </c>
      <c r="E61" s="41">
        <v>1373.104325</v>
      </c>
      <c r="F61" s="55">
        <v>1.0655954843554485</v>
      </c>
      <c r="G61" s="118">
        <v>-60.987389000000576</v>
      </c>
      <c r="H61" s="118">
        <v>-4.2526840093018308</v>
      </c>
      <c r="I61" s="118"/>
      <c r="J61" s="41">
        <v>14670.976162999992</v>
      </c>
      <c r="K61" s="41">
        <v>12193.315233000008</v>
      </c>
      <c r="L61" s="55">
        <v>0.92291125705258703</v>
      </c>
      <c r="N61" s="148"/>
      <c r="P61" s="74"/>
      <c r="Q61" s="74"/>
    </row>
    <row r="62" spans="1:17" x14ac:dyDescent="0.2">
      <c r="A62" s="67" t="s">
        <v>19</v>
      </c>
      <c r="B62" s="39" t="s">
        <v>178</v>
      </c>
      <c r="C62" s="41">
        <v>239.44805199999999</v>
      </c>
      <c r="D62" s="41">
        <v>2989.7898340000002</v>
      </c>
      <c r="E62" s="41">
        <v>6803.6134270000002</v>
      </c>
      <c r="F62" s="55">
        <v>5.2799336606206513</v>
      </c>
      <c r="G62" s="118">
        <v>6564.1653750000005</v>
      </c>
      <c r="H62" s="118">
        <v>2741.3734712696682</v>
      </c>
      <c r="I62" s="57"/>
      <c r="J62" s="41">
        <v>2230.635205</v>
      </c>
      <c r="K62" s="41">
        <v>11720.538813999996</v>
      </c>
      <c r="L62" s="55">
        <v>0.88712683986773189</v>
      </c>
      <c r="N62" s="148"/>
      <c r="P62" s="74"/>
      <c r="Q62" s="74"/>
    </row>
    <row r="63" spans="1:17" x14ac:dyDescent="0.2">
      <c r="A63" s="67" t="s">
        <v>20</v>
      </c>
      <c r="B63" s="39" t="s">
        <v>148</v>
      </c>
      <c r="C63" s="41">
        <v>928.27351299999987</v>
      </c>
      <c r="D63" s="41">
        <v>841.31779399999994</v>
      </c>
      <c r="E63" s="41">
        <v>739.0366200000002</v>
      </c>
      <c r="F63" s="55">
        <v>0.57352822411750382</v>
      </c>
      <c r="G63" s="118">
        <v>-189.23689299999967</v>
      </c>
      <c r="H63" s="118">
        <v>-20.385898159306816</v>
      </c>
      <c r="I63" s="57"/>
      <c r="J63" s="41">
        <v>9438.5371780000005</v>
      </c>
      <c r="K63" s="41">
        <v>8426.1234140000015</v>
      </c>
      <c r="L63" s="55">
        <v>0.63777274707443576</v>
      </c>
      <c r="N63" s="148"/>
      <c r="P63" s="74"/>
      <c r="Q63" s="74"/>
    </row>
    <row r="64" spans="1:17" x14ac:dyDescent="0.2">
      <c r="A64" s="67" t="s">
        <v>21</v>
      </c>
      <c r="B64" s="39" t="s">
        <v>160</v>
      </c>
      <c r="C64" s="41">
        <v>842.70258300000046</v>
      </c>
      <c r="D64" s="41">
        <v>861.82593500000019</v>
      </c>
      <c r="E64" s="41">
        <v>1024.79333</v>
      </c>
      <c r="F64" s="55">
        <v>0.79528927625042833</v>
      </c>
      <c r="G64" s="118">
        <v>182.09074699999951</v>
      </c>
      <c r="H64" s="118">
        <v>21.607949313714091</v>
      </c>
      <c r="I64" s="57"/>
      <c r="J64" s="41">
        <v>8511.3993950000022</v>
      </c>
      <c r="K64" s="41">
        <v>8381.977558999999</v>
      </c>
      <c r="L64" s="55">
        <v>0.63443135010788732</v>
      </c>
      <c r="N64" s="148"/>
      <c r="P64" s="74"/>
      <c r="Q64" s="74"/>
    </row>
    <row r="65" spans="1:17" x14ac:dyDescent="0.2">
      <c r="A65" s="67" t="s">
        <v>22</v>
      </c>
      <c r="B65" s="39" t="s">
        <v>175</v>
      </c>
      <c r="C65" s="41">
        <v>106.68907600000001</v>
      </c>
      <c r="D65" s="41">
        <v>748.44103699999982</v>
      </c>
      <c r="E65" s="41">
        <v>1319.8562719999998</v>
      </c>
      <c r="F65" s="55">
        <v>1.0242724153107712</v>
      </c>
      <c r="G65" s="118">
        <v>1213.1671959999996</v>
      </c>
      <c r="H65" s="118">
        <v>1137.105354628809</v>
      </c>
      <c r="I65" s="57"/>
      <c r="J65" s="41">
        <v>2903.8468200000007</v>
      </c>
      <c r="K65" s="41">
        <v>7156.5356550000024</v>
      </c>
      <c r="L65" s="55">
        <v>0.54167773007478248</v>
      </c>
      <c r="N65" s="148"/>
      <c r="P65" s="74"/>
      <c r="Q65" s="74"/>
    </row>
    <row r="66" spans="1:17" x14ac:dyDescent="0.2">
      <c r="A66" s="67" t="s">
        <v>23</v>
      </c>
      <c r="B66" s="39" t="s">
        <v>163</v>
      </c>
      <c r="C66" s="41">
        <v>637.5948870000002</v>
      </c>
      <c r="D66" s="41">
        <v>350.63884000000007</v>
      </c>
      <c r="E66" s="41">
        <v>490.89753700000006</v>
      </c>
      <c r="F66" s="55">
        <v>0.38096027314487685</v>
      </c>
      <c r="G66" s="118">
        <v>-146.69735000000014</v>
      </c>
      <c r="H66" s="118">
        <v>-23.007924465994048</v>
      </c>
      <c r="I66" s="57"/>
      <c r="J66" s="41">
        <v>7071.0593419999987</v>
      </c>
      <c r="K66" s="41">
        <v>6433.6417419999998</v>
      </c>
      <c r="L66" s="55">
        <v>0.48696193562399409</v>
      </c>
      <c r="N66" s="148"/>
      <c r="P66" s="74"/>
      <c r="Q66" s="74"/>
    </row>
    <row r="67" spans="1:17" x14ac:dyDescent="0.2">
      <c r="A67" s="67" t="s">
        <v>24</v>
      </c>
      <c r="B67" s="39" t="s">
        <v>153</v>
      </c>
      <c r="C67" s="41">
        <v>630.75172599999996</v>
      </c>
      <c r="D67" s="41">
        <v>608.54915099999971</v>
      </c>
      <c r="E67" s="41">
        <v>541.2563879999999</v>
      </c>
      <c r="F67" s="55">
        <v>0.42004118145308478</v>
      </c>
      <c r="G67" s="118">
        <v>-89.495338000000061</v>
      </c>
      <c r="H67" s="118">
        <v>-14.188679049290476</v>
      </c>
      <c r="I67" s="57"/>
      <c r="J67" s="41">
        <v>7469.4130810000006</v>
      </c>
      <c r="K67" s="41">
        <v>6354.2994149999968</v>
      </c>
      <c r="L67" s="55">
        <v>0.48095651992286703</v>
      </c>
      <c r="N67" s="148"/>
      <c r="P67" s="74"/>
      <c r="Q67" s="74"/>
    </row>
    <row r="68" spans="1:17" x14ac:dyDescent="0.2">
      <c r="A68" s="67" t="s">
        <v>25</v>
      </c>
      <c r="B68" s="39" t="s">
        <v>149</v>
      </c>
      <c r="C68" s="41">
        <v>1001.5831020000001</v>
      </c>
      <c r="D68" s="41">
        <v>398.63816699999995</v>
      </c>
      <c r="E68" s="41">
        <v>364.02502200000009</v>
      </c>
      <c r="F68" s="55">
        <v>0.28250105441594386</v>
      </c>
      <c r="G68" s="118">
        <v>-637.55808000000002</v>
      </c>
      <c r="H68" s="118">
        <v>-63.655035585853959</v>
      </c>
      <c r="I68" s="57"/>
      <c r="J68" s="41">
        <v>8703.6869370000022</v>
      </c>
      <c r="K68" s="41">
        <v>5737.6264359999986</v>
      </c>
      <c r="L68" s="55">
        <v>0.43428058123320312</v>
      </c>
      <c r="N68" s="148"/>
      <c r="P68" s="74"/>
      <c r="Q68" s="74"/>
    </row>
    <row r="69" spans="1:17" x14ac:dyDescent="0.2">
      <c r="A69" s="67" t="s">
        <v>26</v>
      </c>
      <c r="B69" s="39" t="s">
        <v>162</v>
      </c>
      <c r="C69" s="41">
        <v>201.02757999999997</v>
      </c>
      <c r="D69" s="41">
        <v>466.27880500000009</v>
      </c>
      <c r="E69" s="41">
        <v>479.55360000000007</v>
      </c>
      <c r="F69" s="55">
        <v>0.37215682840879483</v>
      </c>
      <c r="G69" s="118">
        <v>278.52602000000013</v>
      </c>
      <c r="H69" s="118">
        <v>138.5511480564011</v>
      </c>
      <c r="I69" s="57"/>
      <c r="J69" s="41">
        <v>6929.8260509999991</v>
      </c>
      <c r="K69" s="41">
        <v>5439.879347000001</v>
      </c>
      <c r="L69" s="55">
        <v>0.41174412294095525</v>
      </c>
      <c r="N69" s="148"/>
      <c r="P69" s="74"/>
      <c r="Q69" s="74"/>
    </row>
    <row r="70" spans="1:17" x14ac:dyDescent="0.2">
      <c r="A70" s="67" t="s">
        <v>27</v>
      </c>
      <c r="B70" s="39" t="s">
        <v>158</v>
      </c>
      <c r="C70" s="41">
        <v>309.45333999999997</v>
      </c>
      <c r="D70" s="41">
        <v>349.66073499999999</v>
      </c>
      <c r="E70" s="41">
        <v>343.9485130000001</v>
      </c>
      <c r="F70" s="55">
        <v>0.26692071070679307</v>
      </c>
      <c r="G70" s="118">
        <v>34.495173000000136</v>
      </c>
      <c r="H70" s="118">
        <v>11.147132230015725</v>
      </c>
      <c r="I70" s="57"/>
      <c r="J70" s="41">
        <v>4419.7805529999996</v>
      </c>
      <c r="K70" s="41">
        <v>5340.5139009999994</v>
      </c>
      <c r="L70" s="55">
        <v>0.40422315863198205</v>
      </c>
      <c r="N70" s="148"/>
      <c r="P70" s="74"/>
      <c r="Q70" s="74"/>
    </row>
    <row r="71" spans="1:17" x14ac:dyDescent="0.2">
      <c r="A71" s="67" t="s">
        <v>28</v>
      </c>
      <c r="B71" s="39" t="s">
        <v>164</v>
      </c>
      <c r="C71" s="41">
        <v>454.99410000000006</v>
      </c>
      <c r="D71" s="41">
        <v>220.274869</v>
      </c>
      <c r="E71" s="41">
        <v>197.45401800000002</v>
      </c>
      <c r="F71" s="55">
        <v>0.15323388479505332</v>
      </c>
      <c r="G71" s="118">
        <v>-257.54008200000004</v>
      </c>
      <c r="H71" s="118">
        <v>-56.602949796491863</v>
      </c>
      <c r="I71" s="57"/>
      <c r="J71" s="41">
        <v>4495.3920509999998</v>
      </c>
      <c r="K71" s="41">
        <v>5016.5409719999989</v>
      </c>
      <c r="L71" s="55">
        <v>0.37970166817258755</v>
      </c>
      <c r="N71" s="148"/>
      <c r="P71" s="74"/>
      <c r="Q71" s="74"/>
    </row>
    <row r="72" spans="1:17" x14ac:dyDescent="0.2">
      <c r="A72" s="67" t="s">
        <v>29</v>
      </c>
      <c r="B72" s="39" t="s">
        <v>172</v>
      </c>
      <c r="C72" s="41">
        <v>82.903964999999999</v>
      </c>
      <c r="D72" s="41">
        <v>326.42564899999996</v>
      </c>
      <c r="E72" s="41">
        <v>261.56042300000001</v>
      </c>
      <c r="F72" s="55">
        <v>0.20298356108877669</v>
      </c>
      <c r="G72" s="118">
        <v>178.65645800000001</v>
      </c>
      <c r="H72" s="118">
        <v>215.49808624955395</v>
      </c>
      <c r="I72" s="57"/>
      <c r="J72" s="41">
        <v>2245.6653370000004</v>
      </c>
      <c r="K72" s="41">
        <v>4626.571261000001</v>
      </c>
      <c r="L72" s="55">
        <v>0.35018488546714349</v>
      </c>
      <c r="N72" s="148"/>
      <c r="P72" s="74"/>
      <c r="Q72" s="74"/>
    </row>
    <row r="73" spans="1:17" x14ac:dyDescent="0.2">
      <c r="A73" s="67" t="s">
        <v>30</v>
      </c>
      <c r="B73" s="39" t="s">
        <v>174</v>
      </c>
      <c r="C73" s="41">
        <v>210.58350300000001</v>
      </c>
      <c r="D73" s="41">
        <v>531.28062699999998</v>
      </c>
      <c r="E73" s="41">
        <v>540.29479900000001</v>
      </c>
      <c r="F73" s="55">
        <v>0.41929494179922178</v>
      </c>
      <c r="G73" s="118">
        <v>329.711296</v>
      </c>
      <c r="H73" s="118">
        <v>156.57033495164148</v>
      </c>
      <c r="I73" s="57"/>
      <c r="J73" s="41">
        <v>1442.6307569999999</v>
      </c>
      <c r="K73" s="41">
        <v>4045.6677149999996</v>
      </c>
      <c r="L73" s="55">
        <v>0.30621633289382821</v>
      </c>
      <c r="N73" s="148"/>
      <c r="P73" s="74"/>
      <c r="Q73" s="74"/>
    </row>
    <row r="74" spans="1:17" x14ac:dyDescent="0.2">
      <c r="A74" s="67" t="s">
        <v>31</v>
      </c>
      <c r="B74" s="39" t="s">
        <v>154</v>
      </c>
      <c r="C74" s="41">
        <v>347.68577699999986</v>
      </c>
      <c r="D74" s="41">
        <v>359.32921199999993</v>
      </c>
      <c r="E74" s="41">
        <v>284.97931799999998</v>
      </c>
      <c r="F74" s="55">
        <v>0.2211577582755741</v>
      </c>
      <c r="G74" s="118">
        <v>-62.706458999999882</v>
      </c>
      <c r="H74" s="118">
        <v>-18.035382275645951</v>
      </c>
      <c r="I74" s="57"/>
      <c r="J74" s="41">
        <v>4133.6177840000018</v>
      </c>
      <c r="K74" s="41">
        <v>3798.9387549999988</v>
      </c>
      <c r="L74" s="55">
        <v>0.28754143355155531</v>
      </c>
      <c r="N74" s="148"/>
      <c r="P74" s="74"/>
      <c r="Q74" s="74"/>
    </row>
    <row r="75" spans="1:17" x14ac:dyDescent="0.2">
      <c r="A75" s="67" t="s">
        <v>32</v>
      </c>
      <c r="B75" s="39" t="s">
        <v>150</v>
      </c>
      <c r="C75" s="41">
        <v>326.6982339999999</v>
      </c>
      <c r="D75" s="41">
        <v>253.54304599999989</v>
      </c>
      <c r="E75" s="41">
        <v>284.79270099999997</v>
      </c>
      <c r="F75" s="55">
        <v>0.22101293444181042</v>
      </c>
      <c r="G75" s="118">
        <v>-41.905532999999934</v>
      </c>
      <c r="H75" s="118">
        <v>-12.826984856000154</v>
      </c>
      <c r="I75" s="57"/>
      <c r="J75" s="41">
        <v>3195.4752580000004</v>
      </c>
      <c r="K75" s="41">
        <v>3214.2379429999987</v>
      </c>
      <c r="L75" s="55">
        <v>0.24328546615540853</v>
      </c>
      <c r="N75" s="148"/>
      <c r="P75" s="74"/>
      <c r="Q75" s="74"/>
    </row>
    <row r="76" spans="1:17" x14ac:dyDescent="0.2">
      <c r="A76" s="33"/>
      <c r="B76" s="33" t="s">
        <v>107</v>
      </c>
      <c r="C76" s="63">
        <v>105655.06216199999</v>
      </c>
      <c r="D76" s="63">
        <v>124229.55614999995</v>
      </c>
      <c r="E76" s="63">
        <v>125520.26645799998</v>
      </c>
      <c r="F76" s="69">
        <v>97.409808342667219</v>
      </c>
      <c r="G76" s="69">
        <v>19865.204295999996</v>
      </c>
      <c r="H76" s="69">
        <v>18.80194274604737</v>
      </c>
      <c r="I76" s="64"/>
      <c r="J76" s="63">
        <v>1198873.637419</v>
      </c>
      <c r="K76" s="63">
        <v>1276816.3708579997</v>
      </c>
      <c r="L76" s="69">
        <v>96.642150172964193</v>
      </c>
      <c r="O76" s="74"/>
      <c r="P76" s="74"/>
    </row>
    <row r="77" spans="1:17" x14ac:dyDescent="0.2">
      <c r="A77" s="33"/>
      <c r="B77" s="33" t="s">
        <v>33</v>
      </c>
      <c r="C77" s="63">
        <v>5614.4743170000147</v>
      </c>
      <c r="D77" s="63">
        <v>3682.5781180000486</v>
      </c>
      <c r="E77" s="63">
        <v>3337.6674540000095</v>
      </c>
      <c r="F77" s="69">
        <v>2.5901916573327788</v>
      </c>
      <c r="G77" s="69">
        <v>-2276.8068630000053</v>
      </c>
      <c r="H77" s="69">
        <v>-40.552449516174342</v>
      </c>
      <c r="I77" s="64"/>
      <c r="J77" s="63">
        <v>52020.769048999995</v>
      </c>
      <c r="K77" s="63">
        <v>44363.226836000336</v>
      </c>
      <c r="L77" s="69">
        <v>3.3578498270358059</v>
      </c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Q20" sqref="Q20"/>
    </sheetView>
  </sheetViews>
  <sheetFormatPr defaultColWidth="9.140625" defaultRowHeight="12.75" x14ac:dyDescent="0.2"/>
  <cols>
    <col min="1" max="1" width="1.42578125" style="19" customWidth="1"/>
    <col min="2" max="2" width="34" style="19" customWidth="1"/>
    <col min="3" max="4" width="8.7109375" style="19" customWidth="1"/>
    <col min="5" max="5" width="10.42578125" style="19" customWidth="1"/>
    <col min="6" max="6" width="8.140625" style="19" customWidth="1"/>
    <col min="7" max="7" width="12.7109375" style="19" customWidth="1"/>
    <col min="8" max="8" width="8.140625" style="19" customWidth="1"/>
    <col min="9" max="9" width="0.7109375" style="19" customWidth="1"/>
    <col min="10" max="10" width="9.85546875" style="19" customWidth="1"/>
    <col min="11" max="11" width="11.5703125" style="19" customWidth="1"/>
    <col min="12" max="12" width="8.140625" style="19" customWidth="1"/>
    <col min="13" max="16384" width="9.140625" style="19"/>
  </cols>
  <sheetData>
    <row r="1" spans="1:12" x14ac:dyDescent="0.2">
      <c r="A1" s="94" t="s">
        <v>127</v>
      </c>
      <c r="B1" s="121"/>
      <c r="C1" s="122"/>
      <c r="D1" s="122"/>
      <c r="E1" s="122"/>
      <c r="F1" s="121"/>
      <c r="G1" s="121"/>
      <c r="H1" s="121"/>
      <c r="I1" s="121"/>
      <c r="J1" s="121"/>
      <c r="K1" s="122"/>
      <c r="L1" s="121"/>
    </row>
    <row r="2" spans="1:12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s="20" customFormat="1" x14ac:dyDescent="0.2">
      <c r="A3" s="27"/>
      <c r="B3" s="28"/>
      <c r="C3" s="160" t="s">
        <v>121</v>
      </c>
      <c r="D3" s="160"/>
      <c r="E3" s="160"/>
      <c r="F3" s="11"/>
      <c r="G3" s="161" t="s">
        <v>0</v>
      </c>
      <c r="H3" s="161"/>
      <c r="I3" s="12"/>
      <c r="J3" s="160" t="s">
        <v>121</v>
      </c>
      <c r="K3" s="160"/>
      <c r="L3" s="160"/>
    </row>
    <row r="4" spans="1:12" s="20" customFormat="1" ht="24" x14ac:dyDescent="0.2">
      <c r="A4" s="27"/>
      <c r="B4" s="26" t="s">
        <v>130</v>
      </c>
      <c r="C4" s="15" t="s">
        <v>181</v>
      </c>
      <c r="D4" s="15" t="s">
        <v>179</v>
      </c>
      <c r="E4" s="15" t="s">
        <v>182</v>
      </c>
      <c r="F4" s="16" t="s">
        <v>116</v>
      </c>
      <c r="G4" s="17" t="s">
        <v>129</v>
      </c>
      <c r="H4" s="18" t="s">
        <v>2</v>
      </c>
      <c r="I4" s="18"/>
      <c r="J4" s="15" t="s">
        <v>183</v>
      </c>
      <c r="K4" s="15" t="s">
        <v>184</v>
      </c>
      <c r="L4" s="16" t="s">
        <v>116</v>
      </c>
    </row>
    <row r="5" spans="1:12" s="20" customFormat="1" ht="15" customHeight="1" x14ac:dyDescent="0.2">
      <c r="A5" s="88" t="s">
        <v>34</v>
      </c>
      <c r="B5" s="83"/>
      <c r="C5" s="83">
        <v>126104.829507</v>
      </c>
      <c r="D5" s="83">
        <v>148329.781304</v>
      </c>
      <c r="E5" s="83">
        <v>134973.89812399994</v>
      </c>
      <c r="F5" s="87">
        <v>100</v>
      </c>
      <c r="G5" s="86">
        <v>8869.068616999939</v>
      </c>
      <c r="H5" s="87">
        <v>7.0330919534748055</v>
      </c>
      <c r="I5" s="84"/>
      <c r="J5" s="83">
        <v>1370687.3838150017</v>
      </c>
      <c r="K5" s="83">
        <v>1453737.2247429993</v>
      </c>
      <c r="L5" s="87">
        <v>100</v>
      </c>
    </row>
    <row r="6" spans="1:12" s="20" customFormat="1" ht="6" customHeight="1" x14ac:dyDescent="0.2">
      <c r="A6" s="123"/>
      <c r="B6" s="124"/>
      <c r="C6" s="114"/>
      <c r="D6" s="114"/>
      <c r="E6" s="114"/>
      <c r="F6" s="115"/>
      <c r="G6" s="116"/>
      <c r="H6" s="117"/>
      <c r="I6" s="117"/>
      <c r="J6" s="114"/>
      <c r="K6" s="114"/>
      <c r="L6" s="115"/>
    </row>
    <row r="7" spans="1:12" s="21" customFormat="1" ht="15" customHeight="1" x14ac:dyDescent="0.2">
      <c r="A7" s="34" t="s">
        <v>52</v>
      </c>
      <c r="B7" s="59"/>
      <c r="C7" s="59">
        <v>107419.858805</v>
      </c>
      <c r="D7" s="59">
        <v>126660.15288599998</v>
      </c>
      <c r="E7" s="59">
        <v>115892.11042399994</v>
      </c>
      <c r="F7" s="61">
        <v>85.862609019064081</v>
      </c>
      <c r="G7" s="62">
        <v>8472.2516189999442</v>
      </c>
      <c r="H7" s="62">
        <v>7.8870440840735796</v>
      </c>
      <c r="I7" s="59"/>
      <c r="J7" s="59">
        <v>1172003.1864979996</v>
      </c>
      <c r="K7" s="59">
        <v>1255203.5676919988</v>
      </c>
      <c r="L7" s="60">
        <v>86.343222580263884</v>
      </c>
    </row>
    <row r="8" spans="1:12" s="20" customFormat="1" ht="15" customHeight="1" x14ac:dyDescent="0.2">
      <c r="A8" s="123"/>
      <c r="B8" s="39" t="s">
        <v>57</v>
      </c>
      <c r="C8" s="41">
        <v>51123.176265999995</v>
      </c>
      <c r="D8" s="41">
        <v>67081.374280999982</v>
      </c>
      <c r="E8" s="41">
        <v>58791.957042999959</v>
      </c>
      <c r="F8" s="55">
        <v>50.729904587900933</v>
      </c>
      <c r="G8" s="56">
        <v>7668.7807769999636</v>
      </c>
      <c r="H8" s="57">
        <v>15.000595301626763</v>
      </c>
      <c r="I8" s="57"/>
      <c r="J8" s="41">
        <v>542798.94564399996</v>
      </c>
      <c r="K8" s="41">
        <v>637966.54445199948</v>
      </c>
      <c r="L8" s="55">
        <v>50.825743399141089</v>
      </c>
    </row>
    <row r="9" spans="1:12" s="20" customFormat="1" ht="15" customHeight="1" x14ac:dyDescent="0.2">
      <c r="A9" s="123"/>
      <c r="B9" s="39" t="s">
        <v>58</v>
      </c>
      <c r="C9" s="41">
        <v>8879.5509779999938</v>
      </c>
      <c r="D9" s="41">
        <v>8774.154636999996</v>
      </c>
      <c r="E9" s="41">
        <v>9011.9266830000033</v>
      </c>
      <c r="F9" s="55">
        <v>7.7761347601913515</v>
      </c>
      <c r="G9" s="56">
        <v>132.37570500000948</v>
      </c>
      <c r="H9" s="57">
        <v>1.4907927813915816</v>
      </c>
      <c r="I9" s="57"/>
      <c r="J9" s="41">
        <v>117553.16100499999</v>
      </c>
      <c r="K9" s="41">
        <v>95622.590710999983</v>
      </c>
      <c r="L9" s="55">
        <v>7.618094241623746</v>
      </c>
    </row>
    <row r="10" spans="1:12" s="20" customFormat="1" ht="15" customHeight="1" x14ac:dyDescent="0.2">
      <c r="A10" s="123"/>
      <c r="B10" s="40" t="s">
        <v>166</v>
      </c>
      <c r="C10" s="41">
        <v>6209.5327080000034</v>
      </c>
      <c r="D10" s="41">
        <v>6632.5547740000011</v>
      </c>
      <c r="E10" s="41">
        <v>6530.9432550000001</v>
      </c>
      <c r="F10" s="55">
        <v>5.6353648502094371</v>
      </c>
      <c r="G10" s="56">
        <v>321.41054699999677</v>
      </c>
      <c r="H10" s="57">
        <v>5.1760826798755728</v>
      </c>
      <c r="I10" s="57"/>
      <c r="J10" s="41">
        <v>62537.870583000004</v>
      </c>
      <c r="K10" s="41">
        <v>71105.100625000036</v>
      </c>
      <c r="L10" s="55">
        <v>5.6648262047043323</v>
      </c>
    </row>
    <row r="11" spans="1:12" s="20" customFormat="1" ht="25.9" customHeight="1" x14ac:dyDescent="0.2">
      <c r="A11" s="123"/>
      <c r="B11" s="40" t="s">
        <v>165</v>
      </c>
      <c r="C11" s="41">
        <v>6134.394618000003</v>
      </c>
      <c r="D11" s="41">
        <v>5485.9720549999965</v>
      </c>
      <c r="E11" s="41">
        <v>5229.0403170000027</v>
      </c>
      <c r="F11" s="55">
        <v>4.5119898998035053</v>
      </c>
      <c r="G11" s="56">
        <v>-905.35430100000031</v>
      </c>
      <c r="H11" s="57">
        <v>-14.758657656999135</v>
      </c>
      <c r="I11" s="57"/>
      <c r="J11" s="41">
        <v>67531.894092000017</v>
      </c>
      <c r="K11" s="41">
        <v>59517.120358999986</v>
      </c>
      <c r="L11" s="55">
        <v>4.7416309107881904</v>
      </c>
    </row>
    <row r="12" spans="1:12" s="20" customFormat="1" ht="15" customHeight="1" x14ac:dyDescent="0.2">
      <c r="A12" s="123"/>
      <c r="B12" s="39" t="s">
        <v>62</v>
      </c>
      <c r="C12" s="41">
        <v>4592.1241779999955</v>
      </c>
      <c r="D12" s="41">
        <v>6730.4174259999991</v>
      </c>
      <c r="E12" s="41">
        <v>6146.2489399999968</v>
      </c>
      <c r="F12" s="55">
        <v>5.3034230867946803</v>
      </c>
      <c r="G12" s="56">
        <v>1554.1247620000013</v>
      </c>
      <c r="H12" s="57">
        <v>33.843265159194111</v>
      </c>
      <c r="I12" s="57"/>
      <c r="J12" s="41">
        <v>54086.978076000043</v>
      </c>
      <c r="K12" s="41">
        <v>59500.184049999996</v>
      </c>
      <c r="L12" s="55">
        <v>4.7402816229566458</v>
      </c>
    </row>
    <row r="13" spans="1:12" s="20" customFormat="1" ht="24" customHeight="1" x14ac:dyDescent="0.2">
      <c r="A13" s="123"/>
      <c r="B13" s="39" t="s">
        <v>60</v>
      </c>
      <c r="C13" s="41">
        <v>4656.4016240000001</v>
      </c>
      <c r="D13" s="41">
        <v>5776.5513599999995</v>
      </c>
      <c r="E13" s="41">
        <v>5049.4807250000013</v>
      </c>
      <c r="F13" s="55">
        <v>4.3570530440131767</v>
      </c>
      <c r="G13" s="56">
        <v>393.07910100000117</v>
      </c>
      <c r="H13" s="57">
        <v>8.4416923783806581</v>
      </c>
      <c r="I13" s="57"/>
      <c r="J13" s="41">
        <v>55702.689960999931</v>
      </c>
      <c r="K13" s="41">
        <v>57198.295274999902</v>
      </c>
      <c r="L13" s="55">
        <v>4.5568939371462331</v>
      </c>
    </row>
    <row r="14" spans="1:12" s="20" customFormat="1" ht="15" customHeight="1" x14ac:dyDescent="0.2">
      <c r="A14" s="123"/>
      <c r="B14" s="39" t="s">
        <v>68</v>
      </c>
      <c r="C14" s="41">
        <v>2757.5204250000006</v>
      </c>
      <c r="D14" s="41">
        <v>3937.1719709999993</v>
      </c>
      <c r="E14" s="41">
        <v>3244.8363049999984</v>
      </c>
      <c r="F14" s="55">
        <v>2.7998767932765416</v>
      </c>
      <c r="G14" s="56">
        <v>487.31587999999783</v>
      </c>
      <c r="H14" s="57">
        <v>17.672249154781792</v>
      </c>
      <c r="I14" s="57"/>
      <c r="J14" s="41">
        <v>31964.827894999991</v>
      </c>
      <c r="K14" s="41">
        <v>37322.100675999995</v>
      </c>
      <c r="L14" s="55">
        <v>2.9733902640689491</v>
      </c>
    </row>
    <row r="15" spans="1:12" s="20" customFormat="1" ht="15" customHeight="1" x14ac:dyDescent="0.2">
      <c r="A15" s="123"/>
      <c r="B15" s="39" t="s">
        <v>61</v>
      </c>
      <c r="C15" s="41">
        <v>3049.9961569999978</v>
      </c>
      <c r="D15" s="41">
        <v>3316.4156340000004</v>
      </c>
      <c r="E15" s="41">
        <v>3144.8676719999999</v>
      </c>
      <c r="F15" s="55">
        <v>2.7136167082420593</v>
      </c>
      <c r="G15" s="56">
        <v>94.871515000002091</v>
      </c>
      <c r="H15" s="57">
        <v>3.110545394697104</v>
      </c>
      <c r="I15" s="57"/>
      <c r="J15" s="41">
        <v>32053.789055999976</v>
      </c>
      <c r="K15" s="41">
        <v>35138.311454000024</v>
      </c>
      <c r="L15" s="55">
        <v>2.7994113750497438</v>
      </c>
    </row>
    <row r="16" spans="1:12" s="20" customFormat="1" ht="15" customHeight="1" x14ac:dyDescent="0.2">
      <c r="A16" s="125"/>
      <c r="B16" s="39" t="s">
        <v>167</v>
      </c>
      <c r="C16" s="41">
        <v>2225.543651</v>
      </c>
      <c r="D16" s="41">
        <v>1818.2418720000003</v>
      </c>
      <c r="E16" s="41">
        <v>1778.7071879999999</v>
      </c>
      <c r="F16" s="55">
        <v>1.5347957522668858</v>
      </c>
      <c r="G16" s="56">
        <v>-446.83646300000009</v>
      </c>
      <c r="H16" s="57">
        <v>-20.077631943962267</v>
      </c>
      <c r="I16" s="57"/>
      <c r="J16" s="41">
        <v>30283.091743999983</v>
      </c>
      <c r="K16" s="41">
        <v>23631.162815000018</v>
      </c>
      <c r="L16" s="55">
        <v>1.8826558036679053</v>
      </c>
    </row>
    <row r="17" spans="1:12" s="20" customFormat="1" ht="15" customHeight="1" x14ac:dyDescent="0.2">
      <c r="A17" s="125"/>
      <c r="B17" s="39" t="s">
        <v>66</v>
      </c>
      <c r="C17" s="41">
        <v>2316.2613070000011</v>
      </c>
      <c r="D17" s="41">
        <v>2160.985435999999</v>
      </c>
      <c r="E17" s="41">
        <v>1733.6697530000008</v>
      </c>
      <c r="F17" s="55">
        <v>1.4959342328457395</v>
      </c>
      <c r="G17" s="56">
        <v>-582.59155400000031</v>
      </c>
      <c r="H17" s="57">
        <v>-25.1522378860858</v>
      </c>
      <c r="I17" s="57"/>
      <c r="J17" s="41">
        <v>23824.631618000007</v>
      </c>
      <c r="K17" s="41">
        <v>22245.778177000007</v>
      </c>
      <c r="L17" s="55">
        <v>1.7722844922998711</v>
      </c>
    </row>
    <row r="18" spans="1:12" s="20" customFormat="1" ht="15" customHeight="1" x14ac:dyDescent="0.2">
      <c r="A18" s="123"/>
      <c r="B18" s="39" t="s">
        <v>59</v>
      </c>
      <c r="C18" s="41">
        <v>1557.8634289999998</v>
      </c>
      <c r="D18" s="41">
        <v>1622.7964620000002</v>
      </c>
      <c r="E18" s="41">
        <v>1411.7236229999994</v>
      </c>
      <c r="F18" s="55">
        <v>1.2181360903991678</v>
      </c>
      <c r="G18" s="56">
        <v>-146.13980600000036</v>
      </c>
      <c r="H18" s="57">
        <v>-9.3807841739893867</v>
      </c>
      <c r="I18" s="57"/>
      <c r="J18" s="41">
        <v>17147.457695999987</v>
      </c>
      <c r="K18" s="41">
        <v>16973.233265000003</v>
      </c>
      <c r="L18" s="55">
        <v>1.3522295268973366</v>
      </c>
    </row>
    <row r="19" spans="1:12" s="20" customFormat="1" ht="15" customHeight="1" x14ac:dyDescent="0.2">
      <c r="A19" s="123"/>
      <c r="B19" s="39" t="s">
        <v>64</v>
      </c>
      <c r="C19" s="41">
        <v>1523.3461649999992</v>
      </c>
      <c r="D19" s="41">
        <v>1525.7475599999998</v>
      </c>
      <c r="E19" s="41">
        <v>1469.3920289999996</v>
      </c>
      <c r="F19" s="55">
        <v>1.2678965148051229</v>
      </c>
      <c r="G19" s="56">
        <v>-53.954135999999608</v>
      </c>
      <c r="H19" s="57">
        <v>-3.5418171679973764</v>
      </c>
      <c r="I19" s="57"/>
      <c r="J19" s="41">
        <v>15910.617845999997</v>
      </c>
      <c r="K19" s="41">
        <v>15830.899601999998</v>
      </c>
      <c r="L19" s="55">
        <v>1.2612216862248893</v>
      </c>
    </row>
    <row r="20" spans="1:12" s="20" customFormat="1" ht="15" customHeight="1" x14ac:dyDescent="0.2">
      <c r="A20" s="123"/>
      <c r="B20" s="39" t="s">
        <v>168</v>
      </c>
      <c r="C20" s="41">
        <v>1370.7407879999996</v>
      </c>
      <c r="D20" s="41">
        <v>1555.5347929999996</v>
      </c>
      <c r="E20" s="41">
        <v>1459.0615150000008</v>
      </c>
      <c r="F20" s="55">
        <v>1.2589826086192712</v>
      </c>
      <c r="G20" s="56">
        <v>88.32072700000117</v>
      </c>
      <c r="H20" s="57">
        <v>6.4432843739090071</v>
      </c>
      <c r="I20" s="57"/>
      <c r="J20" s="41">
        <v>15861.769033000011</v>
      </c>
      <c r="K20" s="41">
        <v>15340.070680999963</v>
      </c>
      <c r="L20" s="55">
        <v>1.2221181548429205</v>
      </c>
    </row>
    <row r="21" spans="1:12" s="20" customFormat="1" ht="15" customHeight="1" x14ac:dyDescent="0.2">
      <c r="A21" s="123"/>
      <c r="B21" s="39" t="s">
        <v>69</v>
      </c>
      <c r="C21" s="41">
        <v>1286.8513240000011</v>
      </c>
      <c r="D21" s="41">
        <v>1297.4015949999996</v>
      </c>
      <c r="E21" s="41">
        <v>1230.6874610000002</v>
      </c>
      <c r="F21" s="55">
        <v>1.0619251444273801</v>
      </c>
      <c r="G21" s="56">
        <v>-56.163863000000902</v>
      </c>
      <c r="H21" s="57">
        <v>-4.3644407051953156</v>
      </c>
      <c r="I21" s="57"/>
      <c r="J21" s="41">
        <v>14192.393204000011</v>
      </c>
      <c r="K21" s="41">
        <v>13457.676296999993</v>
      </c>
      <c r="L21" s="55">
        <v>1.0721508959495112</v>
      </c>
    </row>
    <row r="22" spans="1:12" s="20" customFormat="1" ht="15" customHeight="1" x14ac:dyDescent="0.2">
      <c r="A22" s="123"/>
      <c r="B22" s="39" t="s">
        <v>67</v>
      </c>
      <c r="C22" s="41">
        <v>1039.8261150000003</v>
      </c>
      <c r="D22" s="41">
        <v>1197.956138</v>
      </c>
      <c r="E22" s="41">
        <v>1163.5115660000001</v>
      </c>
      <c r="F22" s="55">
        <v>1.0039609786578276</v>
      </c>
      <c r="G22" s="56">
        <v>123.68545099999983</v>
      </c>
      <c r="H22" s="57">
        <v>11.8948206066165</v>
      </c>
      <c r="I22" s="57"/>
      <c r="J22" s="41">
        <v>11438.991931000004</v>
      </c>
      <c r="K22" s="41">
        <v>12815.606919</v>
      </c>
      <c r="L22" s="55">
        <v>1.020998286561968</v>
      </c>
    </row>
    <row r="23" spans="1:12" s="20" customFormat="1" ht="15" customHeight="1" x14ac:dyDescent="0.2">
      <c r="A23" s="123"/>
      <c r="B23" s="39" t="s">
        <v>65</v>
      </c>
      <c r="C23" s="41">
        <v>1205.1230500000001</v>
      </c>
      <c r="D23" s="41">
        <v>1098.4440550000004</v>
      </c>
      <c r="E23" s="41">
        <v>1034.252021</v>
      </c>
      <c r="F23" s="55">
        <v>0.89242660023716169</v>
      </c>
      <c r="G23" s="56">
        <v>-170.87102900000014</v>
      </c>
      <c r="H23" s="57">
        <v>-14.17872050493102</v>
      </c>
      <c r="I23" s="57"/>
      <c r="J23" s="41">
        <v>12678.901813000004</v>
      </c>
      <c r="K23" s="41">
        <v>11818.123065000003</v>
      </c>
      <c r="L23" s="55">
        <v>0.94153039149900886</v>
      </c>
    </row>
    <row r="24" spans="1:12" s="20" customFormat="1" ht="15" customHeight="1" x14ac:dyDescent="0.2">
      <c r="A24" s="123"/>
      <c r="B24" s="39" t="s">
        <v>70</v>
      </c>
      <c r="C24" s="41">
        <v>939.48912200000018</v>
      </c>
      <c r="D24" s="41">
        <v>842.16378400000019</v>
      </c>
      <c r="E24" s="41">
        <v>835.88672700000006</v>
      </c>
      <c r="F24" s="55">
        <v>0.72126284001719021</v>
      </c>
      <c r="G24" s="56">
        <v>-103.60239500000012</v>
      </c>
      <c r="H24" s="57">
        <v>-11.027524701877294</v>
      </c>
      <c r="I24" s="57"/>
      <c r="J24" s="41">
        <v>8415.6267110000026</v>
      </c>
      <c r="K24" s="41">
        <v>9310.452937</v>
      </c>
      <c r="L24" s="55">
        <v>0.74174844436743936</v>
      </c>
    </row>
    <row r="25" spans="1:12" s="20" customFormat="1" ht="15" customHeight="1" x14ac:dyDescent="0.2">
      <c r="A25" s="123"/>
      <c r="B25" s="39" t="s">
        <v>71</v>
      </c>
      <c r="C25" s="41">
        <v>255.792427</v>
      </c>
      <c r="D25" s="41">
        <v>242.90879300000006</v>
      </c>
      <c r="E25" s="41">
        <v>238.86632799999984</v>
      </c>
      <c r="F25" s="55">
        <v>0.20611094847275585</v>
      </c>
      <c r="G25" s="56">
        <v>-16.926099000000164</v>
      </c>
      <c r="H25" s="57">
        <v>-6.6171227969935815</v>
      </c>
      <c r="I25" s="57"/>
      <c r="J25" s="41">
        <v>2736.6863839999992</v>
      </c>
      <c r="K25" s="41">
        <v>2574.5819089999986</v>
      </c>
      <c r="L25" s="55">
        <v>0.20511269847121308</v>
      </c>
    </row>
    <row r="26" spans="1:12" s="77" customFormat="1" ht="15" customHeight="1" x14ac:dyDescent="0.2">
      <c r="A26" s="123"/>
      <c r="B26" s="39" t="s">
        <v>63</v>
      </c>
      <c r="C26" s="41">
        <v>6296.3244729999988</v>
      </c>
      <c r="D26" s="41">
        <v>5563.3602599999967</v>
      </c>
      <c r="E26" s="41">
        <v>6387.0512730000055</v>
      </c>
      <c r="F26" s="55">
        <v>5.5112045588198386</v>
      </c>
      <c r="G26" s="56">
        <v>90.726800000006733</v>
      </c>
      <c r="H26" s="57">
        <v>1.4409486104006057</v>
      </c>
      <c r="I26" s="57"/>
      <c r="J26" s="41">
        <v>55282.862205999969</v>
      </c>
      <c r="K26" s="41">
        <v>57835.734422999994</v>
      </c>
      <c r="L26" s="55">
        <v>4.6076776637390582</v>
      </c>
    </row>
    <row r="27" spans="1:12" s="20" customFormat="1" ht="6" customHeight="1" x14ac:dyDescent="0.2">
      <c r="A27" s="123"/>
      <c r="B27" s="39"/>
      <c r="C27" s="146"/>
      <c r="D27" s="146"/>
      <c r="E27" s="146"/>
      <c r="F27" s="55"/>
      <c r="G27" s="56"/>
      <c r="H27" s="57"/>
      <c r="I27" s="57"/>
      <c r="J27" s="146"/>
      <c r="K27" s="146"/>
      <c r="L27" s="55"/>
    </row>
    <row r="28" spans="1:12" s="21" customFormat="1" ht="15" customHeight="1" x14ac:dyDescent="0.2">
      <c r="A28" s="58" t="s">
        <v>53</v>
      </c>
      <c r="B28" s="59"/>
      <c r="C28" s="59">
        <v>9508.3925350000009</v>
      </c>
      <c r="D28" s="59">
        <v>11662.752574000002</v>
      </c>
      <c r="E28" s="59">
        <v>8941.9083719999981</v>
      </c>
      <c r="F28" s="60">
        <v>6.6249167404093976</v>
      </c>
      <c r="G28" s="61">
        <v>-566.48416300000281</v>
      </c>
      <c r="H28" s="62">
        <v>-5.9577279851962146</v>
      </c>
      <c r="I28" s="62"/>
      <c r="J28" s="59">
        <v>95195.625508999961</v>
      </c>
      <c r="K28" s="59">
        <v>101966.77891900002</v>
      </c>
      <c r="L28" s="60">
        <v>7.0141134988839768</v>
      </c>
    </row>
    <row r="29" spans="1:12" s="75" customFormat="1" ht="15" customHeight="1" x14ac:dyDescent="0.2">
      <c r="A29" s="126"/>
      <c r="B29" s="40" t="s">
        <v>169</v>
      </c>
      <c r="C29" s="41">
        <v>7354.1030410000021</v>
      </c>
      <c r="D29" s="41">
        <v>9142.0339280000026</v>
      </c>
      <c r="E29" s="41">
        <v>6667.8767629999975</v>
      </c>
      <c r="F29" s="76">
        <v>74.568833470484591</v>
      </c>
      <c r="G29" s="127">
        <v>-686.22627800000464</v>
      </c>
      <c r="H29" s="128">
        <v>-9.3312029240576475</v>
      </c>
      <c r="I29" s="128"/>
      <c r="J29" s="41">
        <v>71147.800067999953</v>
      </c>
      <c r="K29" s="41">
        <v>76716.198331000007</v>
      </c>
      <c r="L29" s="76">
        <v>75.236463428879645</v>
      </c>
    </row>
    <row r="30" spans="1:12" s="20" customFormat="1" ht="15" customHeight="1" x14ac:dyDescent="0.2">
      <c r="A30" s="123"/>
      <c r="B30" s="39" t="s">
        <v>72</v>
      </c>
      <c r="C30" s="41">
        <v>997.00987199999997</v>
      </c>
      <c r="D30" s="41">
        <v>1092.3293340000007</v>
      </c>
      <c r="E30" s="41">
        <v>1081.6109440000007</v>
      </c>
      <c r="F30" s="55">
        <v>12.095974360315228</v>
      </c>
      <c r="G30" s="56">
        <v>84.601072000000727</v>
      </c>
      <c r="H30" s="57">
        <v>8.485479870955654</v>
      </c>
      <c r="I30" s="57"/>
      <c r="J30" s="41">
        <v>11286.070033000005</v>
      </c>
      <c r="K30" s="41">
        <v>12023.710572000007</v>
      </c>
      <c r="L30" s="55">
        <v>11.791792090982257</v>
      </c>
    </row>
    <row r="31" spans="1:12" s="20" customFormat="1" ht="15" customHeight="1" x14ac:dyDescent="0.2">
      <c r="A31" s="123"/>
      <c r="B31" s="39" t="s">
        <v>75</v>
      </c>
      <c r="C31" s="41">
        <v>373.30361900000003</v>
      </c>
      <c r="D31" s="41">
        <v>417.84558699999991</v>
      </c>
      <c r="E31" s="41">
        <v>287.96451100000007</v>
      </c>
      <c r="F31" s="55">
        <v>3.2203921022240616</v>
      </c>
      <c r="G31" s="56">
        <v>-85.339107999999953</v>
      </c>
      <c r="H31" s="57">
        <v>-22.860509155685403</v>
      </c>
      <c r="I31" s="57"/>
      <c r="J31" s="41">
        <v>4107.4641769999998</v>
      </c>
      <c r="K31" s="41">
        <v>3836.6756520000004</v>
      </c>
      <c r="L31" s="55">
        <v>3.7626722082177024</v>
      </c>
    </row>
    <row r="32" spans="1:12" s="20" customFormat="1" ht="15" customHeight="1" x14ac:dyDescent="0.2">
      <c r="A32" s="123"/>
      <c r="B32" s="39" t="s">
        <v>74</v>
      </c>
      <c r="C32" s="41">
        <v>284.91086299999995</v>
      </c>
      <c r="D32" s="41">
        <v>477.36121500000013</v>
      </c>
      <c r="E32" s="41">
        <v>374.19141599999989</v>
      </c>
      <c r="F32" s="55">
        <v>4.1846930256153598</v>
      </c>
      <c r="G32" s="56">
        <v>89.280552999999941</v>
      </c>
      <c r="H32" s="57">
        <v>31.336310613049513</v>
      </c>
      <c r="I32" s="57"/>
      <c r="J32" s="41">
        <v>3267.5381890000003</v>
      </c>
      <c r="K32" s="41">
        <v>3830.1789280000003</v>
      </c>
      <c r="L32" s="55">
        <v>3.7563007958137065</v>
      </c>
    </row>
    <row r="33" spans="1:12" s="20" customFormat="1" ht="15" customHeight="1" x14ac:dyDescent="0.2">
      <c r="A33" s="123"/>
      <c r="B33" s="39" t="s">
        <v>76</v>
      </c>
      <c r="C33" s="41">
        <v>202.85286600000001</v>
      </c>
      <c r="D33" s="41">
        <v>259.20969099999996</v>
      </c>
      <c r="E33" s="41">
        <v>216.09546800000001</v>
      </c>
      <c r="F33" s="55">
        <v>2.4166593864533961</v>
      </c>
      <c r="G33" s="56">
        <v>13.242602000000005</v>
      </c>
      <c r="H33" s="57">
        <v>6.5281808737176066</v>
      </c>
      <c r="I33" s="57"/>
      <c r="J33" s="41">
        <v>2745.4611400000003</v>
      </c>
      <c r="K33" s="41">
        <v>2739.1108670000003</v>
      </c>
      <c r="L33" s="55">
        <v>2.686277723037505</v>
      </c>
    </row>
    <row r="34" spans="1:12" s="20" customFormat="1" ht="15" customHeight="1" x14ac:dyDescent="0.2">
      <c r="A34" s="123"/>
      <c r="B34" s="39" t="s">
        <v>73</v>
      </c>
      <c r="C34" s="41">
        <v>226.10740799999999</v>
      </c>
      <c r="D34" s="41">
        <v>253.90452299999998</v>
      </c>
      <c r="E34" s="41">
        <v>258.64933499999995</v>
      </c>
      <c r="F34" s="55">
        <v>2.8925518383739486</v>
      </c>
      <c r="G34" s="56">
        <v>32.541926999999959</v>
      </c>
      <c r="H34" s="57">
        <v>14.392242734479519</v>
      </c>
      <c r="I34" s="57"/>
      <c r="J34" s="41">
        <v>2160.3884829999997</v>
      </c>
      <c r="K34" s="41">
        <v>2382.7925049999999</v>
      </c>
      <c r="L34" s="55">
        <v>2.336832182266769</v>
      </c>
    </row>
    <row r="35" spans="1:12" s="77" customFormat="1" ht="15" customHeight="1" x14ac:dyDescent="0.2">
      <c r="A35" s="123"/>
      <c r="B35" s="39" t="s">
        <v>134</v>
      </c>
      <c r="C35" s="41">
        <v>70.104865999999973</v>
      </c>
      <c r="D35" s="41">
        <v>20.068296</v>
      </c>
      <c r="E35" s="41">
        <v>55.519934999999997</v>
      </c>
      <c r="F35" s="55">
        <v>0.62089581653342407</v>
      </c>
      <c r="G35" s="56">
        <v>-14.584930999999976</v>
      </c>
      <c r="H35" s="57">
        <v>-20.804448866644979</v>
      </c>
      <c r="I35" s="57"/>
      <c r="J35" s="41">
        <v>480.90341899999999</v>
      </c>
      <c r="K35" s="41">
        <v>438.11206400000003</v>
      </c>
      <c r="L35" s="55">
        <v>0.42966157080241385</v>
      </c>
    </row>
    <row r="36" spans="1:12" s="20" customFormat="1" ht="6" customHeight="1" x14ac:dyDescent="0.2">
      <c r="A36" s="123"/>
      <c r="B36" s="39"/>
      <c r="C36" s="54"/>
      <c r="D36" s="54"/>
      <c r="E36" s="54"/>
      <c r="F36" s="55"/>
      <c r="G36" s="56"/>
      <c r="H36" s="57"/>
      <c r="I36" s="57"/>
      <c r="J36" s="109"/>
      <c r="K36" s="109"/>
      <c r="L36" s="55"/>
    </row>
    <row r="37" spans="1:12" s="21" customFormat="1" ht="15" customHeight="1" x14ac:dyDescent="0.2">
      <c r="A37" s="58" t="s">
        <v>54</v>
      </c>
      <c r="B37" s="59"/>
      <c r="C37" s="59">
        <v>8095.2130419999994</v>
      </c>
      <c r="D37" s="59">
        <v>8462.4057240000002</v>
      </c>
      <c r="E37" s="59">
        <v>8894.5635519999996</v>
      </c>
      <c r="F37" s="60">
        <v>6.5898397213278992</v>
      </c>
      <c r="G37" s="61">
        <v>799.35051000000021</v>
      </c>
      <c r="H37" s="62">
        <v>9.8743603886984683</v>
      </c>
      <c r="I37" s="62"/>
      <c r="J37" s="59">
        <v>93878.79531099998</v>
      </c>
      <c r="K37" s="59">
        <v>83819.707793999987</v>
      </c>
      <c r="L37" s="60">
        <v>5.7658087285216322</v>
      </c>
    </row>
    <row r="38" spans="1:12" s="20" customFormat="1" ht="15" customHeight="1" x14ac:dyDescent="0.2">
      <c r="A38" s="123"/>
      <c r="B38" s="39" t="s">
        <v>79</v>
      </c>
      <c r="C38" s="41">
        <v>5447.797059999999</v>
      </c>
      <c r="D38" s="41">
        <v>4346.6918530000003</v>
      </c>
      <c r="E38" s="41">
        <v>4768.3852420000003</v>
      </c>
      <c r="F38" s="55">
        <v>53.610109300166819</v>
      </c>
      <c r="G38" s="56">
        <v>-679.41181799999868</v>
      </c>
      <c r="H38" s="57">
        <v>-12.471312909001767</v>
      </c>
      <c r="I38" s="57"/>
      <c r="J38" s="41">
        <v>55939.622975999991</v>
      </c>
      <c r="K38" s="41">
        <v>47154.41877199999</v>
      </c>
      <c r="L38" s="55">
        <v>56.256959148425253</v>
      </c>
    </row>
    <row r="39" spans="1:12" s="20" customFormat="1" ht="15" customHeight="1" x14ac:dyDescent="0.2">
      <c r="A39" s="123"/>
      <c r="B39" s="39" t="s">
        <v>77</v>
      </c>
      <c r="C39" s="41">
        <v>1637.27828</v>
      </c>
      <c r="D39" s="41">
        <v>1710.1339639999997</v>
      </c>
      <c r="E39" s="41">
        <v>1734.9936259999999</v>
      </c>
      <c r="F39" s="55">
        <v>19.506225525926737</v>
      </c>
      <c r="G39" s="56">
        <v>97.715345999999954</v>
      </c>
      <c r="H39" s="57">
        <v>5.968157471679155</v>
      </c>
      <c r="I39" s="57"/>
      <c r="J39" s="41">
        <v>23776.335806000003</v>
      </c>
      <c r="K39" s="41">
        <v>17991.418663999997</v>
      </c>
      <c r="L39" s="55">
        <v>21.464425416772766</v>
      </c>
    </row>
    <row r="40" spans="1:12" s="20" customFormat="1" ht="15" customHeight="1" x14ac:dyDescent="0.2">
      <c r="A40" s="123"/>
      <c r="B40" s="39" t="s">
        <v>133</v>
      </c>
      <c r="C40" s="41">
        <v>610.22941900000001</v>
      </c>
      <c r="D40" s="41">
        <v>1413.8854040000003</v>
      </c>
      <c r="E40" s="41">
        <v>1903.6265050000004</v>
      </c>
      <c r="F40" s="55">
        <v>21.402135066784226</v>
      </c>
      <c r="G40" s="56">
        <v>1293.3970860000004</v>
      </c>
      <c r="H40" s="57">
        <v>211.95259450446136</v>
      </c>
      <c r="I40" s="57"/>
      <c r="J40" s="41">
        <v>8366.7739339999971</v>
      </c>
      <c r="K40" s="41">
        <v>11518.935691999999</v>
      </c>
      <c r="L40" s="55">
        <v>13.74251473210761</v>
      </c>
    </row>
    <row r="41" spans="1:12" s="20" customFormat="1" ht="15" customHeight="1" x14ac:dyDescent="0.2">
      <c r="A41" s="123"/>
      <c r="B41" s="39" t="s">
        <v>170</v>
      </c>
      <c r="C41" s="41">
        <v>68.587201000000007</v>
      </c>
      <c r="D41" s="41">
        <v>724.45487500000002</v>
      </c>
      <c r="E41" s="41">
        <v>230.10856899999999</v>
      </c>
      <c r="F41" s="55">
        <v>2.5870698169137101</v>
      </c>
      <c r="G41" s="56">
        <v>161.521368</v>
      </c>
      <c r="H41" s="57">
        <v>235.49782706543158</v>
      </c>
      <c r="I41" s="57"/>
      <c r="J41" s="41">
        <v>1952.3684810000002</v>
      </c>
      <c r="K41" s="41">
        <v>4082.0924130000003</v>
      </c>
      <c r="L41" s="55">
        <v>4.8700866662913924</v>
      </c>
    </row>
    <row r="42" spans="1:12" s="20" customFormat="1" ht="15" customHeight="1" x14ac:dyDescent="0.2">
      <c r="A42" s="123"/>
      <c r="B42" s="39" t="s">
        <v>80</v>
      </c>
      <c r="C42" s="41">
        <v>206.34972399999992</v>
      </c>
      <c r="D42" s="41">
        <v>123.71710899999999</v>
      </c>
      <c r="E42" s="41">
        <v>137.180779</v>
      </c>
      <c r="F42" s="55">
        <v>1.5422991605828038</v>
      </c>
      <c r="G42" s="56">
        <v>-69.168944999999923</v>
      </c>
      <c r="H42" s="57">
        <v>-33.520250795198521</v>
      </c>
      <c r="I42" s="57"/>
      <c r="J42" s="41">
        <v>2254.6328920000001</v>
      </c>
      <c r="K42" s="41">
        <v>1761.8261769999999</v>
      </c>
      <c r="L42" s="55">
        <v>2.101923549208693</v>
      </c>
    </row>
    <row r="43" spans="1:12" s="20" customFormat="1" ht="15" customHeight="1" x14ac:dyDescent="0.2">
      <c r="A43" s="123"/>
      <c r="B43" s="39" t="s">
        <v>135</v>
      </c>
      <c r="C43" s="41">
        <v>124.91493799999998</v>
      </c>
      <c r="D43" s="41">
        <v>143.03561399999995</v>
      </c>
      <c r="E43" s="41">
        <v>119.94622400000006</v>
      </c>
      <c r="F43" s="55">
        <v>1.3485341163595304</v>
      </c>
      <c r="G43" s="56">
        <v>-4.9687139999999204</v>
      </c>
      <c r="H43" s="57">
        <v>-3.9776779939641176</v>
      </c>
      <c r="I43" s="57"/>
      <c r="J43" s="41">
        <v>1474.3553400000001</v>
      </c>
      <c r="K43" s="41">
        <v>1304.1821900000002</v>
      </c>
      <c r="L43" s="55">
        <v>1.5559374093801801</v>
      </c>
    </row>
    <row r="44" spans="1:12" s="77" customFormat="1" ht="15" customHeight="1" x14ac:dyDescent="0.2">
      <c r="A44" s="123"/>
      <c r="B44" s="39" t="s">
        <v>78</v>
      </c>
      <c r="C44" s="41">
        <v>5.6419999999999998E-2</v>
      </c>
      <c r="D44" s="41">
        <v>0.48690499999999998</v>
      </c>
      <c r="E44" s="41">
        <v>0.32260699999999998</v>
      </c>
      <c r="F44" s="55">
        <v>3.6270132661816749E-3</v>
      </c>
      <c r="G44" s="56">
        <v>0.26618699999999995</v>
      </c>
      <c r="H44" s="57">
        <v>471.7954626019141</v>
      </c>
      <c r="I44" s="57"/>
      <c r="J44" s="41">
        <v>114.70588199999999</v>
      </c>
      <c r="K44" s="41">
        <v>6.8338860000000006</v>
      </c>
      <c r="L44" s="55">
        <v>8.1530778141047002E-3</v>
      </c>
    </row>
    <row r="45" spans="1:12" s="20" customFormat="1" ht="6" customHeight="1" x14ac:dyDescent="0.2">
      <c r="A45" s="123"/>
      <c r="B45" s="39"/>
      <c r="C45" s="54"/>
      <c r="D45" s="54"/>
      <c r="E45" s="54"/>
      <c r="F45" s="55"/>
      <c r="G45" s="56"/>
      <c r="H45" s="57"/>
      <c r="I45" s="57"/>
      <c r="J45" s="54"/>
      <c r="K45" s="54"/>
      <c r="L45" s="55"/>
    </row>
    <row r="46" spans="1:12" s="21" customFormat="1" ht="15" customHeight="1" x14ac:dyDescent="0.2">
      <c r="A46" s="58" t="s">
        <v>55</v>
      </c>
      <c r="B46" s="59"/>
      <c r="C46" s="136">
        <v>1081.3651249999998</v>
      </c>
      <c r="D46" s="136">
        <v>1544.4701200000009</v>
      </c>
      <c r="E46" s="136">
        <v>1245.3157759999997</v>
      </c>
      <c r="F46" s="60">
        <v>0.92263451919861827</v>
      </c>
      <c r="G46" s="61">
        <v>163.95065099999988</v>
      </c>
      <c r="H46" s="62">
        <v>15.161451688207524</v>
      </c>
      <c r="I46" s="62"/>
      <c r="J46" s="136">
        <v>9609.7764970000026</v>
      </c>
      <c r="K46" s="136">
        <v>12747.169045999988</v>
      </c>
      <c r="L46" s="60">
        <v>0.87685510345609485</v>
      </c>
    </row>
    <row r="47" spans="1:12" x14ac:dyDescent="0.2">
      <c r="C47" s="29"/>
      <c r="D47" s="29"/>
      <c r="E47" s="29"/>
    </row>
    <row r="48" spans="1:12" x14ac:dyDescent="0.2">
      <c r="C48" s="29"/>
      <c r="D48" s="29"/>
      <c r="E48" s="29"/>
      <c r="G48" s="29"/>
      <c r="H48" s="29"/>
      <c r="I48" s="29"/>
      <c r="J48" s="29"/>
      <c r="K48" s="29"/>
    </row>
    <row r="49" spans="3:11" x14ac:dyDescent="0.2">
      <c r="C49" s="145"/>
      <c r="D49" s="145"/>
      <c r="E49" s="145"/>
      <c r="J49" s="145"/>
      <c r="K49" s="145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"/>
  <sheetViews>
    <sheetView view="pageBreakPreview" zoomScaleNormal="100" zoomScaleSheetLayoutView="100" workbookViewId="0">
      <pane xSplit="2" topLeftCell="C1" activePane="topRight" state="frozen"/>
      <selection activeCell="H34" sqref="H34"/>
      <selection pane="topRight" activeCell="O21" sqref="O21"/>
    </sheetView>
  </sheetViews>
  <sheetFormatPr defaultColWidth="9.140625" defaultRowHeight="12.75" x14ac:dyDescent="0.2"/>
  <cols>
    <col min="1" max="1" width="1.42578125" style="19" customWidth="1"/>
    <col min="2" max="2" width="33.85546875" style="19" customWidth="1"/>
    <col min="3" max="5" width="9" style="19" customWidth="1"/>
    <col min="6" max="6" width="7.85546875" style="19" customWidth="1"/>
    <col min="7" max="7" width="12.7109375" style="19" bestFit="1" customWidth="1"/>
    <col min="8" max="8" width="11.42578125" style="19" bestFit="1" customWidth="1"/>
    <col min="9" max="9" width="0.7109375" style="19" customWidth="1"/>
    <col min="10" max="11" width="10" style="19" customWidth="1"/>
    <col min="12" max="12" width="7.85546875" style="19" customWidth="1"/>
    <col min="13" max="16384" width="9.140625" style="19"/>
  </cols>
  <sheetData>
    <row r="1" spans="1:12" x14ac:dyDescent="0.2">
      <c r="A1" s="94" t="s">
        <v>128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s="20" customFormat="1" x14ac:dyDescent="0.2">
      <c r="A3" s="27"/>
      <c r="B3" s="28"/>
      <c r="C3" s="160" t="s">
        <v>122</v>
      </c>
      <c r="D3" s="160"/>
      <c r="E3" s="160"/>
      <c r="F3" s="11"/>
      <c r="G3" s="161" t="s">
        <v>0</v>
      </c>
      <c r="H3" s="161"/>
      <c r="I3" s="12"/>
      <c r="J3" s="160" t="s">
        <v>122</v>
      </c>
      <c r="K3" s="160"/>
      <c r="L3" s="160"/>
    </row>
    <row r="4" spans="1:12" s="20" customFormat="1" ht="24" x14ac:dyDescent="0.2">
      <c r="A4" s="27"/>
      <c r="B4" s="26" t="s">
        <v>130</v>
      </c>
      <c r="C4" s="15" t="s">
        <v>181</v>
      </c>
      <c r="D4" s="15" t="s">
        <v>179</v>
      </c>
      <c r="E4" s="15" t="s">
        <v>182</v>
      </c>
      <c r="F4" s="16" t="s">
        <v>116</v>
      </c>
      <c r="G4" s="17" t="s">
        <v>129</v>
      </c>
      <c r="H4" s="18" t="s">
        <v>2</v>
      </c>
      <c r="I4" s="18"/>
      <c r="J4" s="15" t="s">
        <v>183</v>
      </c>
      <c r="K4" s="15" t="s">
        <v>184</v>
      </c>
      <c r="L4" s="16" t="s">
        <v>116</v>
      </c>
    </row>
    <row r="5" spans="1:12" s="20" customFormat="1" ht="15" customHeight="1" x14ac:dyDescent="0.2">
      <c r="A5" s="88" t="s">
        <v>56</v>
      </c>
      <c r="B5" s="83"/>
      <c r="C5" s="83">
        <v>111269.53647900003</v>
      </c>
      <c r="D5" s="83">
        <v>127912.13426800007</v>
      </c>
      <c r="E5" s="83">
        <v>128857.93391199995</v>
      </c>
      <c r="F5" s="87">
        <v>100</v>
      </c>
      <c r="G5" s="86">
        <v>17588.397432999918</v>
      </c>
      <c r="H5" s="87">
        <v>15.807019593650761</v>
      </c>
      <c r="I5" s="84"/>
      <c r="J5" s="83">
        <v>1250894.4064679996</v>
      </c>
      <c r="K5" s="83">
        <v>1321179.5976939991</v>
      </c>
      <c r="L5" s="87">
        <v>100</v>
      </c>
    </row>
    <row r="6" spans="1:12" s="20" customFormat="1" ht="6" customHeight="1" x14ac:dyDescent="0.2">
      <c r="A6" s="123"/>
      <c r="B6" s="124"/>
      <c r="C6" s="114"/>
      <c r="D6" s="114"/>
      <c r="E6" s="114"/>
      <c r="F6" s="115"/>
      <c r="G6" s="116"/>
      <c r="H6" s="117"/>
      <c r="I6" s="117"/>
      <c r="J6" s="114"/>
      <c r="K6" s="114"/>
      <c r="L6" s="115"/>
    </row>
    <row r="7" spans="1:12" s="21" customFormat="1" ht="15" customHeight="1" x14ac:dyDescent="0.2">
      <c r="A7" s="34" t="s">
        <v>52</v>
      </c>
      <c r="B7" s="59"/>
      <c r="C7" s="59">
        <v>94113.893844000035</v>
      </c>
      <c r="D7" s="59">
        <v>108681.44174800007</v>
      </c>
      <c r="E7" s="59">
        <v>111621.86844499996</v>
      </c>
      <c r="F7" s="61">
        <v>86.62397809453401</v>
      </c>
      <c r="G7" s="62">
        <v>17507.974600999922</v>
      </c>
      <c r="H7" s="62">
        <v>18.602964860874359</v>
      </c>
      <c r="I7" s="59"/>
      <c r="J7" s="59">
        <v>1049381.8997139996</v>
      </c>
      <c r="K7" s="59">
        <v>1123055.3177499992</v>
      </c>
      <c r="L7" s="60">
        <v>85.003985810119374</v>
      </c>
    </row>
    <row r="8" spans="1:12" s="20" customFormat="1" ht="15" customHeight="1" x14ac:dyDescent="0.2">
      <c r="A8" s="123"/>
      <c r="B8" s="39" t="s">
        <v>57</v>
      </c>
      <c r="C8" s="41">
        <v>39363.406268000021</v>
      </c>
      <c r="D8" s="41">
        <v>52856.919788000057</v>
      </c>
      <c r="E8" s="41">
        <v>56858.070720999953</v>
      </c>
      <c r="F8" s="55">
        <v>50.938110527164248</v>
      </c>
      <c r="G8" s="56">
        <v>17494.664452999932</v>
      </c>
      <c r="H8" s="57">
        <v>44.443980111604311</v>
      </c>
      <c r="I8" s="57"/>
      <c r="J8" s="41">
        <v>413172.99366699968</v>
      </c>
      <c r="K8" s="41">
        <v>516199.5545189993</v>
      </c>
      <c r="L8" s="55">
        <v>45.96385826774646</v>
      </c>
    </row>
    <row r="9" spans="1:12" s="20" customFormat="1" ht="15" customHeight="1" x14ac:dyDescent="0.2">
      <c r="A9" s="123"/>
      <c r="B9" s="39" t="s">
        <v>166</v>
      </c>
      <c r="C9" s="41">
        <v>8612.7721020000099</v>
      </c>
      <c r="D9" s="41">
        <v>10320.559520000001</v>
      </c>
      <c r="E9" s="41">
        <v>9923.2418159999979</v>
      </c>
      <c r="F9" s="55">
        <v>8.8900517024489076</v>
      </c>
      <c r="G9" s="56">
        <v>1310.469713999988</v>
      </c>
      <c r="H9" s="57">
        <v>15.215423077265426</v>
      </c>
      <c r="I9" s="57"/>
      <c r="J9" s="41">
        <v>102878.22139300003</v>
      </c>
      <c r="K9" s="41">
        <v>109234.25267799999</v>
      </c>
      <c r="L9" s="55">
        <v>9.7265246824036122</v>
      </c>
    </row>
    <row r="10" spans="1:12" s="20" customFormat="1" ht="15" customHeight="1" x14ac:dyDescent="0.2">
      <c r="A10" s="123"/>
      <c r="B10" s="39" t="s">
        <v>58</v>
      </c>
      <c r="C10" s="41">
        <v>8804.6358510000009</v>
      </c>
      <c r="D10" s="41">
        <v>7739.9011849999988</v>
      </c>
      <c r="E10" s="41">
        <v>7610.8333220000013</v>
      </c>
      <c r="F10" s="55">
        <v>6.8184070272485435</v>
      </c>
      <c r="G10" s="56">
        <v>-1193.8025289999996</v>
      </c>
      <c r="H10" s="57">
        <v>-13.558795039370214</v>
      </c>
      <c r="I10" s="57"/>
      <c r="J10" s="41">
        <v>118741.44784499997</v>
      </c>
      <c r="K10" s="41">
        <v>88166.864400999984</v>
      </c>
      <c r="L10" s="55">
        <v>7.8506252548306454</v>
      </c>
    </row>
    <row r="11" spans="1:12" s="20" customFormat="1" ht="25.15" customHeight="1" x14ac:dyDescent="0.2">
      <c r="A11" s="123"/>
      <c r="B11" s="40" t="s">
        <v>165</v>
      </c>
      <c r="C11" s="41">
        <v>7927.2228900000055</v>
      </c>
      <c r="D11" s="41">
        <v>7909.1998210000047</v>
      </c>
      <c r="E11" s="41">
        <v>7277.5770210000019</v>
      </c>
      <c r="F11" s="55">
        <v>6.5198487737068493</v>
      </c>
      <c r="G11" s="56">
        <v>-649.64586900000359</v>
      </c>
      <c r="H11" s="57">
        <v>-8.195125556763589</v>
      </c>
      <c r="I11" s="57"/>
      <c r="J11" s="41">
        <v>95836.014537999887</v>
      </c>
      <c r="K11" s="41">
        <v>86675.086479000063</v>
      </c>
      <c r="L11" s="55">
        <v>7.7177931584572761</v>
      </c>
    </row>
    <row r="12" spans="1:12" s="20" customFormat="1" ht="15" customHeight="1" x14ac:dyDescent="0.2">
      <c r="A12" s="123"/>
      <c r="B12" s="39" t="s">
        <v>60</v>
      </c>
      <c r="C12" s="41">
        <v>5548.5202469999958</v>
      </c>
      <c r="D12" s="41">
        <v>5902.813177</v>
      </c>
      <c r="E12" s="41">
        <v>5270.9747860000007</v>
      </c>
      <c r="F12" s="55">
        <v>4.7221703591148865</v>
      </c>
      <c r="G12" s="56">
        <v>-277.54546099999516</v>
      </c>
      <c r="H12" s="57">
        <v>-5.002152801912545</v>
      </c>
      <c r="I12" s="57"/>
      <c r="J12" s="41">
        <v>65174.343528000012</v>
      </c>
      <c r="K12" s="41">
        <v>59268.445476000008</v>
      </c>
      <c r="L12" s="55">
        <v>5.2774288620744167</v>
      </c>
    </row>
    <row r="13" spans="1:12" s="20" customFormat="1" ht="15" customHeight="1" x14ac:dyDescent="0.2">
      <c r="A13" s="123"/>
      <c r="B13" s="39" t="s">
        <v>59</v>
      </c>
      <c r="C13" s="41">
        <v>4847.3569300000008</v>
      </c>
      <c r="D13" s="41">
        <v>3844.9073890000018</v>
      </c>
      <c r="E13" s="41">
        <v>5230.7299329999996</v>
      </c>
      <c r="F13" s="55">
        <v>4.6861157279206136</v>
      </c>
      <c r="G13" s="56">
        <v>383.37300299999879</v>
      </c>
      <c r="H13" s="57">
        <v>7.908908061366934</v>
      </c>
      <c r="I13" s="57"/>
      <c r="J13" s="41">
        <v>47279.254651000003</v>
      </c>
      <c r="K13" s="41">
        <v>53047.982565000006</v>
      </c>
      <c r="L13" s="55">
        <v>4.7235413720563404</v>
      </c>
    </row>
    <row r="14" spans="1:12" s="20" customFormat="1" ht="15" customHeight="1" x14ac:dyDescent="0.2">
      <c r="A14" s="123"/>
      <c r="B14" s="39" t="s">
        <v>62</v>
      </c>
      <c r="C14" s="41">
        <v>2781.599076</v>
      </c>
      <c r="D14" s="41">
        <v>3161.5307749999997</v>
      </c>
      <c r="E14" s="41">
        <v>3195.8409150000002</v>
      </c>
      <c r="F14" s="55">
        <v>2.8630956993653123</v>
      </c>
      <c r="G14" s="56">
        <v>414.24183900000025</v>
      </c>
      <c r="H14" s="57">
        <v>14.892219463765748</v>
      </c>
      <c r="I14" s="57"/>
      <c r="J14" s="41">
        <v>29483.27782900001</v>
      </c>
      <c r="K14" s="41">
        <v>32116.144500000006</v>
      </c>
      <c r="L14" s="55">
        <v>2.8597117161017089</v>
      </c>
    </row>
    <row r="15" spans="1:12" s="20" customFormat="1" ht="15" customHeight="1" x14ac:dyDescent="0.2">
      <c r="A15" s="123"/>
      <c r="B15" s="39" t="s">
        <v>61</v>
      </c>
      <c r="C15" s="41">
        <v>2838.2421899999981</v>
      </c>
      <c r="D15" s="41">
        <v>2796.397805000001</v>
      </c>
      <c r="E15" s="41">
        <v>2345.3946109999988</v>
      </c>
      <c r="F15" s="55">
        <v>2.101196336948667</v>
      </c>
      <c r="G15" s="56">
        <v>-492.84757899999931</v>
      </c>
      <c r="H15" s="57">
        <v>-17.364535723429565</v>
      </c>
      <c r="I15" s="57"/>
      <c r="J15" s="41">
        <v>29141.448051999985</v>
      </c>
      <c r="K15" s="41">
        <v>27537.04419899996</v>
      </c>
      <c r="L15" s="55">
        <v>2.4519757632392882</v>
      </c>
    </row>
    <row r="16" spans="1:12" s="20" customFormat="1" ht="15" customHeight="1" x14ac:dyDescent="0.2">
      <c r="A16" s="123"/>
      <c r="B16" s="39" t="s">
        <v>167</v>
      </c>
      <c r="C16" s="41">
        <v>2368.6221890000002</v>
      </c>
      <c r="D16" s="41">
        <v>2127.9454419999988</v>
      </c>
      <c r="E16" s="41">
        <v>2320.7715740000008</v>
      </c>
      <c r="F16" s="55">
        <v>2.0791370063327035</v>
      </c>
      <c r="G16" s="56">
        <v>-47.85061499999938</v>
      </c>
      <c r="H16" s="57">
        <v>-2.0201877370827659</v>
      </c>
      <c r="I16" s="57"/>
      <c r="J16" s="41">
        <v>30235.02241500001</v>
      </c>
      <c r="K16" s="41">
        <v>25646.184640000003</v>
      </c>
      <c r="L16" s="55">
        <v>2.2836083169421437</v>
      </c>
    </row>
    <row r="17" spans="1:12" s="20" customFormat="1" ht="15" customHeight="1" x14ac:dyDescent="0.2">
      <c r="A17" s="125"/>
      <c r="B17" s="39" t="s">
        <v>168</v>
      </c>
      <c r="C17" s="41">
        <v>1980.1639989999999</v>
      </c>
      <c r="D17" s="41">
        <v>1719.0546070000012</v>
      </c>
      <c r="E17" s="41">
        <v>1825.4268370000007</v>
      </c>
      <c r="F17" s="55">
        <v>1.6353666736007497</v>
      </c>
      <c r="G17" s="56">
        <v>-154.73716199999922</v>
      </c>
      <c r="H17" s="57">
        <v>-7.8143609356670876</v>
      </c>
      <c r="I17" s="57"/>
      <c r="J17" s="41">
        <v>19566.47929900001</v>
      </c>
      <c r="K17" s="41">
        <v>19219.796026999986</v>
      </c>
      <c r="L17" s="55">
        <v>1.7113846240010826</v>
      </c>
    </row>
    <row r="18" spans="1:12" s="20" customFormat="1" ht="15" customHeight="1" x14ac:dyDescent="0.2">
      <c r="A18" s="125"/>
      <c r="B18" s="39" t="s">
        <v>64</v>
      </c>
      <c r="C18" s="41">
        <v>1291.326088</v>
      </c>
      <c r="D18" s="41">
        <v>1477.8079919999998</v>
      </c>
      <c r="E18" s="41">
        <v>1361.831171</v>
      </c>
      <c r="F18" s="55">
        <v>1.220039755624609</v>
      </c>
      <c r="G18" s="56">
        <v>70.505083000000013</v>
      </c>
      <c r="H18" s="57">
        <v>5.4598976707113511</v>
      </c>
      <c r="I18" s="57"/>
      <c r="J18" s="41">
        <v>14660.022472000006</v>
      </c>
      <c r="K18" s="41">
        <v>15239.609460000001</v>
      </c>
      <c r="L18" s="55">
        <v>1.3569776322801275</v>
      </c>
    </row>
    <row r="19" spans="1:12" s="20" customFormat="1" ht="15" customHeight="1" x14ac:dyDescent="0.2">
      <c r="A19" s="123"/>
      <c r="B19" s="39" t="s">
        <v>68</v>
      </c>
      <c r="C19" s="41">
        <v>817.49721599999998</v>
      </c>
      <c r="D19" s="41">
        <v>1390.4918879999998</v>
      </c>
      <c r="E19" s="41">
        <v>1223.9509280000002</v>
      </c>
      <c r="F19" s="55">
        <v>1.0965153558624439</v>
      </c>
      <c r="G19" s="56">
        <v>406.45371200000022</v>
      </c>
      <c r="H19" s="57">
        <v>49.719277820757767</v>
      </c>
      <c r="I19" s="57"/>
      <c r="J19" s="41">
        <v>9785.6214220000038</v>
      </c>
      <c r="K19" s="41">
        <v>12808.978308999998</v>
      </c>
      <c r="L19" s="55">
        <v>1.1405474072873207</v>
      </c>
    </row>
    <row r="20" spans="1:12" s="20" customFormat="1" ht="15" customHeight="1" x14ac:dyDescent="0.2">
      <c r="A20" s="123"/>
      <c r="B20" s="39" t="s">
        <v>65</v>
      </c>
      <c r="C20" s="41">
        <v>1168.7259009999998</v>
      </c>
      <c r="D20" s="41">
        <v>1114.9205880000002</v>
      </c>
      <c r="E20" s="41">
        <v>1050.9611470000002</v>
      </c>
      <c r="F20" s="55">
        <v>0.9415369601323651</v>
      </c>
      <c r="G20" s="56">
        <v>-117.76475399999958</v>
      </c>
      <c r="H20" s="57">
        <v>-10.076336453161193</v>
      </c>
      <c r="I20" s="57"/>
      <c r="J20" s="41">
        <v>13054.011617999995</v>
      </c>
      <c r="K20" s="41">
        <v>11987.667722000004</v>
      </c>
      <c r="L20" s="55">
        <v>1.0674156056726452</v>
      </c>
    </row>
    <row r="21" spans="1:12" s="20" customFormat="1" ht="15" customHeight="1" x14ac:dyDescent="0.2">
      <c r="A21" s="123"/>
      <c r="B21" s="39" t="s">
        <v>70</v>
      </c>
      <c r="C21" s="41">
        <v>818.88368200000025</v>
      </c>
      <c r="D21" s="41">
        <v>1130.6764020000003</v>
      </c>
      <c r="E21" s="41">
        <v>1147.234854</v>
      </c>
      <c r="F21" s="55">
        <v>1.0277868216883355</v>
      </c>
      <c r="G21" s="56">
        <v>328.35117199999979</v>
      </c>
      <c r="H21" s="57">
        <v>40.097413004744638</v>
      </c>
      <c r="I21" s="57"/>
      <c r="J21" s="41">
        <v>8301.9587690000008</v>
      </c>
      <c r="K21" s="41">
        <v>11187.793403</v>
      </c>
      <c r="L21" s="55">
        <v>0.99619254957220993</v>
      </c>
    </row>
    <row r="22" spans="1:12" s="20" customFormat="1" ht="15" customHeight="1" x14ac:dyDescent="0.2">
      <c r="A22" s="123"/>
      <c r="B22" s="39" t="s">
        <v>66</v>
      </c>
      <c r="C22" s="41">
        <v>858.03356399999996</v>
      </c>
      <c r="D22" s="41">
        <v>922.52868299999989</v>
      </c>
      <c r="E22" s="41">
        <v>763.68600600000036</v>
      </c>
      <c r="F22" s="55">
        <v>0.68417239080377468</v>
      </c>
      <c r="G22" s="56">
        <v>-94.347557999999594</v>
      </c>
      <c r="H22" s="57">
        <v>-10.995788738166377</v>
      </c>
      <c r="I22" s="57"/>
      <c r="J22" s="41">
        <v>10369.389143000002</v>
      </c>
      <c r="K22" s="41">
        <v>9852.1972979999955</v>
      </c>
      <c r="L22" s="55">
        <v>0.87726732087770321</v>
      </c>
    </row>
    <row r="23" spans="1:12" s="20" customFormat="1" ht="15" customHeight="1" x14ac:dyDescent="0.2">
      <c r="A23" s="123"/>
      <c r="B23" s="39" t="s">
        <v>67</v>
      </c>
      <c r="C23" s="41">
        <v>757.03199599999994</v>
      </c>
      <c r="D23" s="41">
        <v>700.70257500000014</v>
      </c>
      <c r="E23" s="41">
        <v>655.4046790000001</v>
      </c>
      <c r="F23" s="55">
        <v>0.5871651210738702</v>
      </c>
      <c r="G23" s="56">
        <v>-101.62731699999983</v>
      </c>
      <c r="H23" s="57">
        <v>-13.424441441970419</v>
      </c>
      <c r="I23" s="57"/>
      <c r="J23" s="41">
        <v>8425.9048979999989</v>
      </c>
      <c r="K23" s="41">
        <v>7563.8928609999975</v>
      </c>
      <c r="L23" s="55">
        <v>0.67351026627557264</v>
      </c>
    </row>
    <row r="24" spans="1:12" s="20" customFormat="1" ht="15" customHeight="1" x14ac:dyDescent="0.2">
      <c r="A24" s="123"/>
      <c r="B24" s="39" t="s">
        <v>69</v>
      </c>
      <c r="C24" s="41">
        <v>536.2311729999999</v>
      </c>
      <c r="D24" s="41">
        <v>546.09006999999997</v>
      </c>
      <c r="E24" s="41">
        <v>532.68827799999963</v>
      </c>
      <c r="F24" s="55">
        <v>0.47722573132026896</v>
      </c>
      <c r="G24" s="56">
        <v>-3.5428950000002715</v>
      </c>
      <c r="H24" s="57">
        <v>-0.66070291665051561</v>
      </c>
      <c r="I24" s="57"/>
      <c r="J24" s="41">
        <v>5352.6161809999985</v>
      </c>
      <c r="K24" s="41">
        <v>5804.4860160000044</v>
      </c>
      <c r="L24" s="55">
        <v>0.51684773886553359</v>
      </c>
    </row>
    <row r="25" spans="1:12" s="20" customFormat="1" ht="15" customHeight="1" x14ac:dyDescent="0.2">
      <c r="A25" s="123"/>
      <c r="B25" s="39" t="s">
        <v>71</v>
      </c>
      <c r="C25" s="41">
        <v>309.49994500000003</v>
      </c>
      <c r="D25" s="41">
        <v>342.66759000000002</v>
      </c>
      <c r="E25" s="41">
        <v>297.56625600000012</v>
      </c>
      <c r="F25" s="55">
        <v>0.26658419191990279</v>
      </c>
      <c r="G25" s="56">
        <v>-11.933688999999902</v>
      </c>
      <c r="H25" s="57">
        <v>-3.8557968079767835</v>
      </c>
      <c r="I25" s="57"/>
      <c r="J25" s="41">
        <v>3351.690435999999</v>
      </c>
      <c r="K25" s="41">
        <v>3005.8860670000004</v>
      </c>
      <c r="L25" s="55">
        <v>0.267652538525189</v>
      </c>
    </row>
    <row r="26" spans="1:12" s="77" customFormat="1" ht="15" customHeight="1" x14ac:dyDescent="0.2">
      <c r="A26" s="123"/>
      <c r="B26" s="39" t="s">
        <v>63</v>
      </c>
      <c r="C26" s="41">
        <v>2484.1225370000002</v>
      </c>
      <c r="D26" s="41">
        <v>2676.3264509999995</v>
      </c>
      <c r="E26" s="41">
        <v>2729.6835899999996</v>
      </c>
      <c r="F26" s="55">
        <v>2.4454738377229468</v>
      </c>
      <c r="G26" s="56">
        <v>245.56105299999945</v>
      </c>
      <c r="H26" s="57">
        <v>9.8852230251312854</v>
      </c>
      <c r="I26" s="57"/>
      <c r="J26" s="41">
        <v>24572.181557999993</v>
      </c>
      <c r="K26" s="41">
        <v>28493.45112999999</v>
      </c>
      <c r="L26" s="55">
        <v>2.5371369227907303</v>
      </c>
    </row>
    <row r="27" spans="1:12" s="20" customFormat="1" ht="6" customHeight="1" x14ac:dyDescent="0.2">
      <c r="A27" s="123"/>
      <c r="B27" s="39"/>
      <c r="C27" s="54"/>
      <c r="D27" s="54"/>
      <c r="E27" s="54"/>
      <c r="F27" s="55"/>
      <c r="G27" s="56"/>
      <c r="H27" s="57"/>
      <c r="I27" s="57"/>
      <c r="J27" s="54"/>
      <c r="K27" s="54"/>
      <c r="L27" s="55"/>
    </row>
    <row r="28" spans="1:12" s="21" customFormat="1" ht="15" customHeight="1" x14ac:dyDescent="0.2">
      <c r="A28" s="58" t="s">
        <v>53</v>
      </c>
      <c r="B28" s="59"/>
      <c r="C28" s="59">
        <v>6857.4572539999981</v>
      </c>
      <c r="D28" s="59">
        <v>6342.9825419999997</v>
      </c>
      <c r="E28" s="59">
        <v>5619.6760070000009</v>
      </c>
      <c r="F28" s="60">
        <v>4.3611408598540828</v>
      </c>
      <c r="G28" s="61">
        <v>-1237.7812469999972</v>
      </c>
      <c r="H28" s="62">
        <v>-18.050148927694615</v>
      </c>
      <c r="I28" s="62"/>
      <c r="J28" s="59">
        <v>71770.489506999977</v>
      </c>
      <c r="K28" s="59">
        <v>75459.997921000017</v>
      </c>
      <c r="L28" s="60">
        <v>5.7115624592378431</v>
      </c>
    </row>
    <row r="29" spans="1:12" s="20" customFormat="1" x14ac:dyDescent="0.2">
      <c r="A29" s="123"/>
      <c r="B29" s="40" t="s">
        <v>169</v>
      </c>
      <c r="C29" s="41">
        <v>463.77305100000001</v>
      </c>
      <c r="D29" s="41">
        <v>582.19991200000004</v>
      </c>
      <c r="E29" s="41">
        <v>322.55636600000008</v>
      </c>
      <c r="F29" s="55">
        <v>5.7397680150637909</v>
      </c>
      <c r="G29" s="56">
        <v>-141.21668499999993</v>
      </c>
      <c r="H29" s="57">
        <v>-30.449523683082642</v>
      </c>
      <c r="I29" s="57"/>
      <c r="J29" s="41">
        <v>3601.9997249999997</v>
      </c>
      <c r="K29" s="41">
        <v>6819.9888840000003</v>
      </c>
      <c r="L29" s="55">
        <v>9.0378863926552579</v>
      </c>
    </row>
    <row r="30" spans="1:12" s="20" customFormat="1" ht="15" customHeight="1" x14ac:dyDescent="0.2">
      <c r="A30" s="123"/>
      <c r="B30" s="39" t="s">
        <v>72</v>
      </c>
      <c r="C30" s="41">
        <v>828.66075399999988</v>
      </c>
      <c r="D30" s="41">
        <v>482.44312300000001</v>
      </c>
      <c r="E30" s="41">
        <v>439.31567000000001</v>
      </c>
      <c r="F30" s="55">
        <v>7.817455480578916</v>
      </c>
      <c r="G30" s="56">
        <v>-389.34508399999987</v>
      </c>
      <c r="H30" s="57">
        <v>-46.984858655439588</v>
      </c>
      <c r="I30" s="57"/>
      <c r="J30" s="41">
        <v>6778.7111809999988</v>
      </c>
      <c r="K30" s="41">
        <v>6226.9279240000005</v>
      </c>
      <c r="L30" s="55">
        <v>8.2519587802255803</v>
      </c>
    </row>
    <row r="31" spans="1:12" s="20" customFormat="1" ht="15" customHeight="1" x14ac:dyDescent="0.2">
      <c r="A31" s="123"/>
      <c r="B31" s="39" t="s">
        <v>74</v>
      </c>
      <c r="C31" s="41">
        <v>531.56078400000001</v>
      </c>
      <c r="D31" s="41">
        <v>659.34295500000007</v>
      </c>
      <c r="E31" s="41">
        <v>350.15049800000003</v>
      </c>
      <c r="F31" s="55">
        <v>6.2307951128115633</v>
      </c>
      <c r="G31" s="56">
        <v>-181.41028599999999</v>
      </c>
      <c r="H31" s="57">
        <v>-34.127853570176079</v>
      </c>
      <c r="I31" s="57"/>
      <c r="J31" s="41">
        <v>4534.702487999999</v>
      </c>
      <c r="K31" s="41">
        <v>4987.8031640000017</v>
      </c>
      <c r="L31" s="55">
        <v>6.6098639032852793</v>
      </c>
    </row>
    <row r="32" spans="1:12" s="20" customFormat="1" ht="15" customHeight="1" x14ac:dyDescent="0.2">
      <c r="A32" s="123"/>
      <c r="B32" s="39" t="s">
        <v>73</v>
      </c>
      <c r="C32" s="41">
        <v>456.15812500000004</v>
      </c>
      <c r="D32" s="41">
        <v>505.55116699999991</v>
      </c>
      <c r="E32" s="41">
        <v>486.92251600000009</v>
      </c>
      <c r="F32" s="55">
        <v>8.6646012224455262</v>
      </c>
      <c r="G32" s="56">
        <v>30.764391000000046</v>
      </c>
      <c r="H32" s="57">
        <v>6.7442383055218063</v>
      </c>
      <c r="I32" s="57"/>
      <c r="J32" s="41">
        <v>4108.4705759999997</v>
      </c>
      <c r="K32" s="41">
        <v>4529.4692129999976</v>
      </c>
      <c r="L32" s="55">
        <v>6.0024772565485014</v>
      </c>
    </row>
    <row r="33" spans="1:12" s="20" customFormat="1" ht="15" customHeight="1" x14ac:dyDescent="0.2">
      <c r="A33" s="123"/>
      <c r="B33" s="39" t="s">
        <v>75</v>
      </c>
      <c r="C33" s="41">
        <v>80.171210000000016</v>
      </c>
      <c r="D33" s="41">
        <v>79.292331000000004</v>
      </c>
      <c r="E33" s="41">
        <v>87.682457999999997</v>
      </c>
      <c r="F33" s="55">
        <v>1.5602760353226888</v>
      </c>
      <c r="G33" s="56">
        <v>7.5112479999999806</v>
      </c>
      <c r="H33" s="57">
        <v>9.3690091492943406</v>
      </c>
      <c r="I33" s="57"/>
      <c r="J33" s="41">
        <v>878.93716800000027</v>
      </c>
      <c r="K33" s="41">
        <v>844.1744640000004</v>
      </c>
      <c r="L33" s="55">
        <v>1.1187045948288745</v>
      </c>
    </row>
    <row r="34" spans="1:12" s="20" customFormat="1" ht="15" customHeight="1" x14ac:dyDescent="0.2">
      <c r="A34" s="123"/>
      <c r="B34" s="39" t="s">
        <v>76</v>
      </c>
      <c r="C34" s="41">
        <v>3.178045</v>
      </c>
      <c r="D34" s="41">
        <v>2.2041570000000004</v>
      </c>
      <c r="E34" s="41">
        <v>18.763933999999999</v>
      </c>
      <c r="F34" s="55">
        <v>0.33389707834806132</v>
      </c>
      <c r="G34" s="56">
        <v>15.585888999999998</v>
      </c>
      <c r="H34" s="57">
        <v>490.42379827850135</v>
      </c>
      <c r="I34" s="57"/>
      <c r="J34" s="41">
        <v>41.575412999999998</v>
      </c>
      <c r="K34" s="41">
        <v>88.682840999999996</v>
      </c>
      <c r="L34" s="55">
        <v>0.11752298362483807</v>
      </c>
    </row>
    <row r="35" spans="1:12" s="77" customFormat="1" ht="15" customHeight="1" x14ac:dyDescent="0.2">
      <c r="A35" s="123"/>
      <c r="B35" s="39" t="s">
        <v>134</v>
      </c>
      <c r="C35" s="41">
        <v>4493.9552849999982</v>
      </c>
      <c r="D35" s="41">
        <v>4031.9488969999989</v>
      </c>
      <c r="E35" s="41">
        <v>3914.2845650000008</v>
      </c>
      <c r="F35" s="55">
        <v>69.653207055429462</v>
      </c>
      <c r="G35" s="56">
        <v>-579.67071999999735</v>
      </c>
      <c r="H35" s="57">
        <v>-12.898898258619356</v>
      </c>
      <c r="I35" s="57"/>
      <c r="J35" s="41">
        <v>51826.092955999986</v>
      </c>
      <c r="K35" s="41">
        <v>51962.951431000016</v>
      </c>
      <c r="L35" s="55">
        <v>68.861586088831672</v>
      </c>
    </row>
    <row r="36" spans="1:12" s="20" customFormat="1" ht="6" customHeight="1" x14ac:dyDescent="0.2">
      <c r="A36" s="123"/>
      <c r="B36" s="39"/>
      <c r="C36" s="54"/>
      <c r="D36" s="54"/>
      <c r="E36" s="54"/>
      <c r="F36" s="55"/>
      <c r="G36" s="56"/>
      <c r="H36" s="57"/>
      <c r="I36" s="57"/>
      <c r="J36" s="54"/>
      <c r="K36" s="54"/>
      <c r="L36" s="55"/>
    </row>
    <row r="37" spans="1:12" s="21" customFormat="1" ht="15" customHeight="1" x14ac:dyDescent="0.2">
      <c r="A37" s="58" t="s">
        <v>54</v>
      </c>
      <c r="B37" s="59"/>
      <c r="C37" s="59">
        <v>8391.5391679999993</v>
      </c>
      <c r="D37" s="59">
        <v>9631.7190350000001</v>
      </c>
      <c r="E37" s="59">
        <v>8787.5282780000016</v>
      </c>
      <c r="F37" s="60">
        <v>6.819547707478538</v>
      </c>
      <c r="G37" s="61">
        <v>395.98911000000226</v>
      </c>
      <c r="H37" s="62">
        <v>4.7189091544737494</v>
      </c>
      <c r="I37" s="62"/>
      <c r="J37" s="59">
        <v>107686.38375200001</v>
      </c>
      <c r="K37" s="59">
        <v>96799.026744000003</v>
      </c>
      <c r="L37" s="60">
        <v>7.3267121981715473</v>
      </c>
    </row>
    <row r="38" spans="1:12" s="20" customFormat="1" ht="15" customHeight="1" x14ac:dyDescent="0.2">
      <c r="A38" s="123"/>
      <c r="B38" s="39" t="s">
        <v>77</v>
      </c>
      <c r="C38" s="41">
        <v>4275.4492620000001</v>
      </c>
      <c r="D38" s="41">
        <v>4624.6800159999993</v>
      </c>
      <c r="E38" s="41">
        <v>4521.5603879999999</v>
      </c>
      <c r="F38" s="55">
        <v>51.454291183562319</v>
      </c>
      <c r="G38" s="56">
        <v>246.11112599999979</v>
      </c>
      <c r="H38" s="57">
        <v>5.7563804624562929</v>
      </c>
      <c r="I38" s="57"/>
      <c r="J38" s="41">
        <v>59047.60693300001</v>
      </c>
      <c r="K38" s="41">
        <v>51297.85588599999</v>
      </c>
      <c r="L38" s="55">
        <v>52.994185594102206</v>
      </c>
    </row>
    <row r="39" spans="1:12" s="20" customFormat="1" ht="15" customHeight="1" x14ac:dyDescent="0.2">
      <c r="A39" s="123"/>
      <c r="B39" s="39" t="s">
        <v>133</v>
      </c>
      <c r="C39" s="41">
        <v>1182.363243</v>
      </c>
      <c r="D39" s="41">
        <v>2448.4652240000009</v>
      </c>
      <c r="E39" s="41">
        <v>2124.7335980000012</v>
      </c>
      <c r="F39" s="55">
        <v>24.178967404513209</v>
      </c>
      <c r="G39" s="56">
        <v>942.37035500000115</v>
      </c>
      <c r="H39" s="57">
        <v>79.70227090356201</v>
      </c>
      <c r="I39" s="57"/>
      <c r="J39" s="41">
        <v>15194.416539000011</v>
      </c>
      <c r="K39" s="41">
        <v>20131.137857999998</v>
      </c>
      <c r="L39" s="55">
        <v>20.796839116203003</v>
      </c>
    </row>
    <row r="40" spans="1:12" s="20" customFormat="1" ht="15" customHeight="1" x14ac:dyDescent="0.2">
      <c r="A40" s="123"/>
      <c r="B40" s="39" t="s">
        <v>79</v>
      </c>
      <c r="C40" s="41">
        <v>955.13896899999997</v>
      </c>
      <c r="D40" s="41">
        <v>582.72009700000001</v>
      </c>
      <c r="E40" s="41">
        <v>445.596428</v>
      </c>
      <c r="F40" s="55">
        <v>5.0707822939878557</v>
      </c>
      <c r="G40" s="56">
        <v>-509.54254099999997</v>
      </c>
      <c r="H40" s="57">
        <v>-53.347476915686386</v>
      </c>
      <c r="I40" s="57"/>
      <c r="J40" s="41">
        <v>9620.7906940000012</v>
      </c>
      <c r="K40" s="41">
        <v>5699.8103750000009</v>
      </c>
      <c r="L40" s="55">
        <v>5.8882930611214004</v>
      </c>
    </row>
    <row r="41" spans="1:12" s="20" customFormat="1" ht="15" customHeight="1" x14ac:dyDescent="0.2">
      <c r="A41" s="123"/>
      <c r="B41" s="39" t="s">
        <v>135</v>
      </c>
      <c r="C41" s="41">
        <v>307.13475899999997</v>
      </c>
      <c r="D41" s="41">
        <v>227.86485999999999</v>
      </c>
      <c r="E41" s="41">
        <v>291.98922699999986</v>
      </c>
      <c r="F41" s="55">
        <v>3.3227685620199807</v>
      </c>
      <c r="G41" s="56">
        <v>-15.145532000000117</v>
      </c>
      <c r="H41" s="57">
        <v>-4.931233458991243</v>
      </c>
      <c r="I41" s="57"/>
      <c r="J41" s="41">
        <v>2736.9808070000017</v>
      </c>
      <c r="K41" s="41">
        <v>2628.2796700000013</v>
      </c>
      <c r="L41" s="55">
        <v>2.715192247697793</v>
      </c>
    </row>
    <row r="42" spans="1:12" s="20" customFormat="1" ht="15" customHeight="1" x14ac:dyDescent="0.2">
      <c r="A42" s="123"/>
      <c r="B42" s="39" t="s">
        <v>80</v>
      </c>
      <c r="C42" s="41">
        <v>42.002272999999995</v>
      </c>
      <c r="D42" s="41">
        <v>52.438969</v>
      </c>
      <c r="E42" s="41">
        <v>62.208096000000005</v>
      </c>
      <c r="F42" s="55">
        <v>0.70791346590304527</v>
      </c>
      <c r="G42" s="56">
        <v>20.205823000000009</v>
      </c>
      <c r="H42" s="57">
        <v>48.106498903047488</v>
      </c>
      <c r="I42" s="57"/>
      <c r="J42" s="41">
        <v>511.05299699999989</v>
      </c>
      <c r="K42" s="41">
        <v>572.9977419999999</v>
      </c>
      <c r="L42" s="55">
        <v>0.59194576771456708</v>
      </c>
    </row>
    <row r="43" spans="1:12" s="20" customFormat="1" ht="15" customHeight="1" x14ac:dyDescent="0.2">
      <c r="A43" s="123"/>
      <c r="B43" s="39" t="s">
        <v>170</v>
      </c>
      <c r="C43" s="41">
        <v>0</v>
      </c>
      <c r="D43" s="41">
        <v>78.150409999999994</v>
      </c>
      <c r="E43" s="41">
        <v>0</v>
      </c>
      <c r="F43" s="55">
        <v>0</v>
      </c>
      <c r="G43" s="56">
        <v>0</v>
      </c>
      <c r="H43" s="57" t="e">
        <v>#DIV/0!</v>
      </c>
      <c r="I43" s="57"/>
      <c r="J43" s="41">
        <v>356.28785600000003</v>
      </c>
      <c r="K43" s="41">
        <v>509.506348</v>
      </c>
      <c r="L43" s="55">
        <v>0.52635482518586507</v>
      </c>
    </row>
    <row r="44" spans="1:12" s="77" customFormat="1" ht="15" customHeight="1" x14ac:dyDescent="0.2">
      <c r="A44" s="123"/>
      <c r="B44" s="39" t="s">
        <v>78</v>
      </c>
      <c r="C44" s="41">
        <v>1629.450662</v>
      </c>
      <c r="D44" s="41">
        <v>1617.3994590000002</v>
      </c>
      <c r="E44" s="41">
        <v>1341.4405409999999</v>
      </c>
      <c r="F44" s="55">
        <v>15.265277090013591</v>
      </c>
      <c r="G44" s="56">
        <v>-288.01012100000003</v>
      </c>
      <c r="H44" s="57">
        <v>-17.675289452857335</v>
      </c>
      <c r="I44" s="57"/>
      <c r="J44" s="41">
        <v>20219.247925999996</v>
      </c>
      <c r="K44" s="41">
        <v>15959.438865</v>
      </c>
      <c r="L44" s="55">
        <v>16.487189387975153</v>
      </c>
    </row>
    <row r="45" spans="1:12" s="20" customFormat="1" ht="6" customHeight="1" x14ac:dyDescent="0.2">
      <c r="A45" s="123"/>
      <c r="B45" s="39"/>
      <c r="C45" s="109"/>
      <c r="D45" s="109"/>
      <c r="E45" s="109"/>
      <c r="F45" s="55"/>
      <c r="G45" s="56"/>
      <c r="H45" s="57"/>
      <c r="I45" s="57"/>
      <c r="J45" s="41"/>
      <c r="K45" s="41"/>
      <c r="L45" s="55"/>
    </row>
    <row r="46" spans="1:12" s="21" customFormat="1" ht="15" customHeight="1" x14ac:dyDescent="0.2">
      <c r="A46" s="58" t="s">
        <v>55</v>
      </c>
      <c r="B46" s="59"/>
      <c r="C46" s="136">
        <v>1906.6462130000009</v>
      </c>
      <c r="D46" s="136">
        <v>3255.9909429999993</v>
      </c>
      <c r="E46" s="136">
        <v>2828.8611819999992</v>
      </c>
      <c r="F46" s="137">
        <v>2.1953333381333691</v>
      </c>
      <c r="G46" s="138">
        <v>922.21496899999829</v>
      </c>
      <c r="H46" s="139">
        <v>48.368436824414566</v>
      </c>
      <c r="I46" s="139"/>
      <c r="J46" s="136">
        <v>22055.633494999995</v>
      </c>
      <c r="K46" s="136">
        <v>25865.255279000012</v>
      </c>
      <c r="L46" s="60">
        <v>1.9577395324712481</v>
      </c>
    </row>
    <row r="49" spans="3:11" x14ac:dyDescent="0.2">
      <c r="C49" s="145"/>
      <c r="D49" s="145"/>
      <c r="E49" s="145"/>
    </row>
    <row r="50" spans="3:11" x14ac:dyDescent="0.2">
      <c r="C50" s="145"/>
      <c r="D50" s="145"/>
      <c r="E50" s="145"/>
      <c r="J50" s="145"/>
      <c r="K50" s="145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1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P19" sqref="P19"/>
    </sheetView>
  </sheetViews>
  <sheetFormatPr defaultColWidth="9.140625" defaultRowHeight="12.75" x14ac:dyDescent="0.2"/>
  <cols>
    <col min="1" max="1" width="1.42578125" style="19" customWidth="1"/>
    <col min="2" max="2" width="40.140625" style="19" customWidth="1"/>
    <col min="3" max="5" width="10.28515625" style="19" bestFit="1" customWidth="1"/>
    <col min="6" max="6" width="6.42578125" style="19" customWidth="1"/>
    <col min="7" max="7" width="11.85546875" style="19" customWidth="1"/>
    <col min="8" max="8" width="7" style="19" customWidth="1"/>
    <col min="9" max="9" width="0.85546875" style="19" customWidth="1"/>
    <col min="10" max="10" width="11" style="19" bestFit="1" customWidth="1"/>
    <col min="11" max="11" width="10" style="19" bestFit="1" customWidth="1"/>
    <col min="12" max="12" width="6.42578125" style="19" customWidth="1"/>
    <col min="13" max="13" width="13.42578125" style="143" bestFit="1" customWidth="1"/>
    <col min="14" max="14" width="9.140625" style="143"/>
    <col min="15" max="31" width="9.140625" style="140"/>
    <col min="32" max="16384" width="9.140625" style="19"/>
  </cols>
  <sheetData>
    <row r="1" spans="1:31" x14ac:dyDescent="0.2">
      <c r="A1" s="94" t="s">
        <v>131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44"/>
    </row>
    <row r="2" spans="1:3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31" s="1" customFormat="1" ht="12" x14ac:dyDescent="0.2">
      <c r="A3" s="25"/>
      <c r="B3" s="11"/>
      <c r="C3" s="160" t="s">
        <v>122</v>
      </c>
      <c r="D3" s="160"/>
      <c r="E3" s="160"/>
      <c r="F3" s="11"/>
      <c r="G3" s="161" t="s">
        <v>106</v>
      </c>
      <c r="H3" s="161"/>
      <c r="I3" s="12"/>
      <c r="J3" s="160" t="s">
        <v>122</v>
      </c>
      <c r="K3" s="160"/>
      <c r="L3" s="160"/>
      <c r="N3" s="143"/>
      <c r="O3" s="140"/>
      <c r="P3" s="140"/>
      <c r="Q3" s="140"/>
      <c r="R3" s="140"/>
    </row>
    <row r="4" spans="1:31" s="20" customFormat="1" ht="24" x14ac:dyDescent="0.2">
      <c r="A4" s="26"/>
      <c r="B4" s="26" t="s">
        <v>81</v>
      </c>
      <c r="C4" s="15" t="s">
        <v>181</v>
      </c>
      <c r="D4" s="15" t="s">
        <v>179</v>
      </c>
      <c r="E4" s="15" t="s">
        <v>182</v>
      </c>
      <c r="F4" s="16" t="s">
        <v>116</v>
      </c>
      <c r="G4" s="15" t="s">
        <v>123</v>
      </c>
      <c r="H4" s="15" t="s">
        <v>2</v>
      </c>
      <c r="I4" s="18"/>
      <c r="J4" s="15" t="s">
        <v>183</v>
      </c>
      <c r="K4" s="15" t="s">
        <v>184</v>
      </c>
      <c r="L4" s="16" t="s">
        <v>116</v>
      </c>
      <c r="N4" s="143"/>
      <c r="O4" s="140"/>
      <c r="P4" s="140"/>
      <c r="Q4" s="140"/>
      <c r="R4" s="14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20" customFormat="1" ht="15" customHeight="1" x14ac:dyDescent="0.2">
      <c r="A5" s="89" t="s">
        <v>109</v>
      </c>
      <c r="B5" s="82"/>
      <c r="C5" s="83">
        <v>111269.536479</v>
      </c>
      <c r="D5" s="83">
        <v>127912.13426799999</v>
      </c>
      <c r="E5" s="83">
        <v>128857.93391199999</v>
      </c>
      <c r="F5" s="91">
        <v>100</v>
      </c>
      <c r="G5" s="91">
        <v>17588.397432999991</v>
      </c>
      <c r="H5" s="91">
        <v>15.807019593650832</v>
      </c>
      <c r="I5" s="92"/>
      <c r="J5" s="83">
        <v>1250894.406468</v>
      </c>
      <c r="K5" s="83">
        <v>1321179.597694</v>
      </c>
      <c r="L5" s="90">
        <v>100</v>
      </c>
      <c r="N5" s="143"/>
      <c r="O5" s="140"/>
      <c r="P5" s="140"/>
      <c r="Q5" s="140"/>
      <c r="R5" s="140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s="20" customFormat="1" ht="6" customHeight="1" x14ac:dyDescent="0.2">
      <c r="A6" s="124"/>
      <c r="B6" s="124"/>
      <c r="C6" s="114"/>
      <c r="D6" s="114"/>
      <c r="E6" s="114"/>
      <c r="F6" s="115"/>
      <c r="G6" s="114"/>
      <c r="H6" s="114"/>
      <c r="I6" s="117"/>
      <c r="J6" s="114"/>
      <c r="K6" s="114"/>
      <c r="L6" s="115"/>
      <c r="M6" s="143"/>
      <c r="N6" s="143"/>
      <c r="O6" s="140"/>
      <c r="P6" s="140"/>
      <c r="Q6" s="140"/>
      <c r="R6" s="14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s="20" customFormat="1" ht="15" customHeight="1" x14ac:dyDescent="0.2">
      <c r="A7" s="34" t="s">
        <v>115</v>
      </c>
      <c r="B7" s="36"/>
      <c r="C7" s="36">
        <v>13272.459337</v>
      </c>
      <c r="D7" s="36">
        <v>18662.907157000001</v>
      </c>
      <c r="E7" s="36">
        <v>20810.925967000003</v>
      </c>
      <c r="F7" s="37">
        <v>16.150286858713919</v>
      </c>
      <c r="G7" s="38">
        <v>7538.4666300000026</v>
      </c>
      <c r="H7" s="38">
        <v>56.797812964360048</v>
      </c>
      <c r="I7" s="38">
        <v>91343.749976999999</v>
      </c>
      <c r="J7" s="36">
        <v>148738.41269500001</v>
      </c>
      <c r="K7" s="36">
        <v>199196.1727</v>
      </c>
      <c r="L7" s="37">
        <v>15.077145684635077</v>
      </c>
      <c r="M7" s="93"/>
      <c r="N7" s="143"/>
      <c r="O7" s="140"/>
      <c r="P7" s="140"/>
      <c r="Q7" s="140"/>
      <c r="R7" s="140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s="20" customFormat="1" ht="15" customHeight="1" x14ac:dyDescent="0.2">
      <c r="A8" s="39"/>
      <c r="B8" s="40" t="s">
        <v>83</v>
      </c>
      <c r="C8" s="41">
        <v>11891.165227</v>
      </c>
      <c r="D8" s="41">
        <v>18373.760997000001</v>
      </c>
      <c r="E8" s="41">
        <v>19260.086265000002</v>
      </c>
      <c r="F8" s="42">
        <v>14.946760110365537</v>
      </c>
      <c r="G8" s="43">
        <v>7368.9210380000022</v>
      </c>
      <c r="H8" s="43">
        <v>61.96971362628264</v>
      </c>
      <c r="I8" s="43">
        <v>-610.72689200000002</v>
      </c>
      <c r="J8" s="41">
        <v>140570.842878</v>
      </c>
      <c r="K8" s="41">
        <v>185993.42495399999</v>
      </c>
      <c r="L8" s="42">
        <v>14.07783054466136</v>
      </c>
      <c r="N8" s="143"/>
      <c r="O8" s="140"/>
      <c r="P8" s="140"/>
      <c r="Q8" s="140"/>
      <c r="R8" s="140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20" customFormat="1" ht="15" customHeight="1" x14ac:dyDescent="0.2">
      <c r="A9" s="39"/>
      <c r="B9" s="40" t="s">
        <v>84</v>
      </c>
      <c r="C9" s="41">
        <v>1381.29411</v>
      </c>
      <c r="D9" s="41">
        <v>289.14616000000001</v>
      </c>
      <c r="E9" s="41">
        <v>1550.839702</v>
      </c>
      <c r="F9" s="42">
        <v>1.2035267483483816</v>
      </c>
      <c r="G9" s="43">
        <v>169.54559199999994</v>
      </c>
      <c r="H9" s="43">
        <v>12.274402009865947</v>
      </c>
      <c r="I9" s="43">
        <v>90733.023084999993</v>
      </c>
      <c r="J9" s="41">
        <v>8167.5698169999996</v>
      </c>
      <c r="K9" s="41">
        <v>13202.747745999999</v>
      </c>
      <c r="L9" s="56">
        <v>0.9993151399737179</v>
      </c>
      <c r="N9" s="143"/>
      <c r="O9" s="140"/>
      <c r="P9" s="140"/>
      <c r="Q9" s="140"/>
      <c r="R9" s="140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20" customFormat="1" ht="8.1" customHeight="1" x14ac:dyDescent="0.2">
      <c r="A10" s="39"/>
      <c r="B10" s="40"/>
      <c r="C10" s="72"/>
      <c r="D10" s="72"/>
      <c r="E10" s="72"/>
      <c r="F10" s="56"/>
      <c r="G10" s="43"/>
      <c r="H10" s="43"/>
      <c r="I10" s="43"/>
      <c r="J10" s="44"/>
      <c r="K10" s="73"/>
      <c r="L10" s="56"/>
      <c r="N10" s="143"/>
      <c r="O10" s="140"/>
      <c r="P10" s="140"/>
      <c r="Q10" s="140"/>
      <c r="R10" s="140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20" customFormat="1" ht="15" customHeight="1" x14ac:dyDescent="0.2">
      <c r="A11" s="34" t="s">
        <v>114</v>
      </c>
      <c r="B11" s="35"/>
      <c r="C11" s="36">
        <v>10060.645855000001</v>
      </c>
      <c r="D11" s="36">
        <v>9990.3486470000007</v>
      </c>
      <c r="E11" s="36">
        <v>9888.3337250000022</v>
      </c>
      <c r="F11" s="37">
        <v>7.6738260693772808</v>
      </c>
      <c r="G11" s="38">
        <v>-172.31212999999843</v>
      </c>
      <c r="H11" s="38">
        <v>-1.71273427654112</v>
      </c>
      <c r="I11" s="38"/>
      <c r="J11" s="36">
        <v>107149.00275300002</v>
      </c>
      <c r="K11" s="36">
        <v>107026.61624700001</v>
      </c>
      <c r="L11" s="37">
        <v>8.1008377993276106</v>
      </c>
      <c r="M11" s="93"/>
      <c r="N11" s="143"/>
      <c r="O11" s="140"/>
      <c r="P11" s="140"/>
      <c r="Q11" s="140"/>
      <c r="R11" s="14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20" customFormat="1" ht="15" customHeight="1" x14ac:dyDescent="0.2">
      <c r="A12" s="39"/>
      <c r="B12" s="40" t="s">
        <v>85</v>
      </c>
      <c r="C12" s="41">
        <v>1519.146921</v>
      </c>
      <c r="D12" s="41">
        <v>1693.88348</v>
      </c>
      <c r="E12" s="41">
        <v>1827.4856830000001</v>
      </c>
      <c r="F12" s="42">
        <v>1.4182174333541864</v>
      </c>
      <c r="G12" s="43">
        <v>308.33876200000009</v>
      </c>
      <c r="H12" s="43">
        <v>20.296836187314373</v>
      </c>
      <c r="I12" s="43"/>
      <c r="J12" s="41">
        <v>15940.221982999999</v>
      </c>
      <c r="K12" s="41">
        <v>17870.726634999999</v>
      </c>
      <c r="L12" s="42">
        <v>1.3526341661793555</v>
      </c>
      <c r="M12" s="93"/>
      <c r="N12" s="143"/>
      <c r="P12" s="140"/>
      <c r="Q12" s="140"/>
      <c r="R12" s="140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s="20" customFormat="1" ht="30" customHeight="1" x14ac:dyDescent="0.2">
      <c r="A13" s="39"/>
      <c r="B13" s="40" t="s">
        <v>86</v>
      </c>
      <c r="C13" s="41">
        <v>1381.1791619999999</v>
      </c>
      <c r="D13" s="41">
        <v>1333.2468280000001</v>
      </c>
      <c r="E13" s="41">
        <v>1300.856636</v>
      </c>
      <c r="F13" s="42">
        <v>1.0095277772250986</v>
      </c>
      <c r="G13" s="43">
        <v>-80.322525999999925</v>
      </c>
      <c r="H13" s="43">
        <v>-5.8155037528722815</v>
      </c>
      <c r="I13" s="43"/>
      <c r="J13" s="41">
        <v>14361.208515</v>
      </c>
      <c r="K13" s="41">
        <v>13707.123433999999</v>
      </c>
      <c r="L13" s="42">
        <v>1.0374913038261073</v>
      </c>
      <c r="M13" s="93"/>
      <c r="N13" s="143"/>
      <c r="P13" s="140"/>
      <c r="Q13" s="140"/>
      <c r="R13" s="14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s="20" customFormat="1" ht="30" customHeight="1" x14ac:dyDescent="0.2">
      <c r="A14" s="39"/>
      <c r="B14" s="40" t="s">
        <v>87</v>
      </c>
      <c r="C14" s="41">
        <v>3270.8095330000001</v>
      </c>
      <c r="D14" s="41">
        <v>3424.2559339999998</v>
      </c>
      <c r="E14" s="41">
        <v>3133.3332930000001</v>
      </c>
      <c r="F14" s="42">
        <v>2.4316184482205223</v>
      </c>
      <c r="G14" s="43">
        <v>-137.47623999999996</v>
      </c>
      <c r="H14" s="43">
        <v>-4.2031258198610599</v>
      </c>
      <c r="I14" s="43"/>
      <c r="J14" s="41">
        <v>35430.138669</v>
      </c>
      <c r="K14" s="41">
        <v>34745.258604000002</v>
      </c>
      <c r="L14" s="42">
        <v>2.6298664212378635</v>
      </c>
      <c r="M14" s="93"/>
      <c r="N14" s="143"/>
      <c r="P14" s="140"/>
      <c r="Q14" s="140"/>
      <c r="R14" s="14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20" customFormat="1" ht="15" customHeight="1" x14ac:dyDescent="0.2">
      <c r="A15" s="39"/>
      <c r="B15" s="40" t="s">
        <v>88</v>
      </c>
      <c r="C15" s="41">
        <v>2035.2725270000001</v>
      </c>
      <c r="D15" s="41">
        <v>1825.336681</v>
      </c>
      <c r="E15" s="41">
        <v>1830.0485490000001</v>
      </c>
      <c r="F15" s="42">
        <v>1.420206341543379</v>
      </c>
      <c r="G15" s="43">
        <v>-205.22397799999999</v>
      </c>
      <c r="H15" s="43">
        <v>-10.083366000252603</v>
      </c>
      <c r="I15" s="43"/>
      <c r="J15" s="41">
        <v>22246.105231000005</v>
      </c>
      <c r="K15" s="41">
        <v>21325.069995999998</v>
      </c>
      <c r="L15" s="42">
        <v>1.6140931962029224</v>
      </c>
      <c r="M15" s="93"/>
      <c r="N15" s="143"/>
      <c r="P15" s="140"/>
      <c r="Q15" s="140"/>
      <c r="R15" s="14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20" customFormat="1" ht="15" customHeight="1" x14ac:dyDescent="0.2">
      <c r="A16" s="39"/>
      <c r="B16" s="40" t="s">
        <v>89</v>
      </c>
      <c r="C16" s="41">
        <v>1709.0411899999999</v>
      </c>
      <c r="D16" s="41">
        <v>1546.0469579999999</v>
      </c>
      <c r="E16" s="41">
        <v>1612.128336</v>
      </c>
      <c r="F16" s="42">
        <v>1.251089697822533</v>
      </c>
      <c r="G16" s="43">
        <v>-96.912853999999925</v>
      </c>
      <c r="H16" s="43">
        <v>-5.6705979099310024</v>
      </c>
      <c r="I16" s="43"/>
      <c r="J16" s="41">
        <v>17597.165324000001</v>
      </c>
      <c r="K16" s="41">
        <v>17579.588951999998</v>
      </c>
      <c r="L16" s="42">
        <v>1.3305979734082776</v>
      </c>
      <c r="N16" s="143"/>
      <c r="P16" s="140"/>
      <c r="Q16" s="140"/>
      <c r="R16" s="14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s="20" customFormat="1" ht="15" customHeight="1" x14ac:dyDescent="0.2">
      <c r="A17" s="39"/>
      <c r="B17" s="40" t="s">
        <v>90</v>
      </c>
      <c r="C17" s="41">
        <v>145.19652199999999</v>
      </c>
      <c r="D17" s="41">
        <v>167.578766</v>
      </c>
      <c r="E17" s="41">
        <v>184.48122799999999</v>
      </c>
      <c r="F17" s="42">
        <v>0.14316637121155956</v>
      </c>
      <c r="G17" s="43">
        <v>39.284706</v>
      </c>
      <c r="H17" s="43">
        <v>27.056230727069348</v>
      </c>
      <c r="I17" s="43">
        <v>26.627193808311965</v>
      </c>
      <c r="J17" s="41">
        <v>1574.1630309999998</v>
      </c>
      <c r="K17" s="41">
        <v>1798.848626</v>
      </c>
      <c r="L17" s="42">
        <v>0.13615473847308332</v>
      </c>
      <c r="N17" s="143"/>
      <c r="P17" s="140"/>
      <c r="Q17" s="140"/>
      <c r="R17" s="14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s="20" customFormat="1" ht="8.1" customHeight="1" x14ac:dyDescent="0.2">
      <c r="A18" s="39"/>
      <c r="B18" s="40"/>
      <c r="C18" s="109"/>
      <c r="D18" s="109"/>
      <c r="E18" s="109"/>
      <c r="F18" s="42"/>
      <c r="G18" s="43"/>
      <c r="H18" s="43"/>
      <c r="I18" s="43"/>
      <c r="J18" s="44"/>
      <c r="K18" s="44"/>
      <c r="L18" s="42"/>
      <c r="N18" s="143"/>
      <c r="P18" s="140"/>
      <c r="Q18" s="140"/>
      <c r="R18" s="14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s="20" customFormat="1" ht="15" customHeight="1" x14ac:dyDescent="0.2">
      <c r="A19" s="34" t="s">
        <v>113</v>
      </c>
      <c r="B19" s="35"/>
      <c r="C19" s="36">
        <v>2986.6539349999998</v>
      </c>
      <c r="D19" s="36">
        <v>1714.0894309999999</v>
      </c>
      <c r="E19" s="36">
        <v>1339.768689</v>
      </c>
      <c r="F19" s="38">
        <v>1.0397254156775153</v>
      </c>
      <c r="G19" s="38">
        <v>-1646.8852459999998</v>
      </c>
      <c r="H19" s="38">
        <v>-55.141482134923002</v>
      </c>
      <c r="I19" s="38"/>
      <c r="J19" s="36">
        <v>38187.421011999999</v>
      </c>
      <c r="K19" s="36">
        <v>22982.337551999997</v>
      </c>
      <c r="L19" s="37">
        <v>1.7395316724625174</v>
      </c>
      <c r="M19" s="93"/>
      <c r="N19" s="143"/>
      <c r="O19" s="140"/>
      <c r="P19" s="140"/>
      <c r="Q19" s="140"/>
      <c r="R19" s="140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s="20" customFormat="1" ht="15" customHeight="1" x14ac:dyDescent="0.2">
      <c r="A20" s="39"/>
      <c r="B20" s="40" t="s">
        <v>91</v>
      </c>
      <c r="C20" s="41">
        <v>2274.7958629999998</v>
      </c>
      <c r="D20" s="41">
        <v>863.24108000000001</v>
      </c>
      <c r="E20" s="41">
        <v>176.05712700000001</v>
      </c>
      <c r="F20" s="42">
        <v>0.13662886068019173</v>
      </c>
      <c r="G20" s="43">
        <v>-2098.7387359999998</v>
      </c>
      <c r="H20" s="43">
        <v>-92.260530719982242</v>
      </c>
      <c r="I20" s="43">
        <v>-10.687690015862341</v>
      </c>
      <c r="J20" s="41">
        <v>29376.123685999999</v>
      </c>
      <c r="K20" s="41">
        <v>13048.785400999999</v>
      </c>
      <c r="L20" s="42">
        <v>0.98766173984032746</v>
      </c>
      <c r="M20" s="151"/>
      <c r="N20" s="143"/>
      <c r="O20" s="140"/>
      <c r="P20" s="140"/>
      <c r="Q20" s="140"/>
      <c r="R20" s="140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s="20" customFormat="1" ht="15" customHeight="1" x14ac:dyDescent="0.2">
      <c r="A21" s="39"/>
      <c r="B21" s="40" t="s">
        <v>92</v>
      </c>
      <c r="C21" s="41">
        <v>711.85807199999999</v>
      </c>
      <c r="D21" s="41">
        <v>850.84835099999998</v>
      </c>
      <c r="E21" s="41">
        <v>1163.711562</v>
      </c>
      <c r="F21" s="42">
        <v>0.90309655499732355</v>
      </c>
      <c r="G21" s="43">
        <v>451.85348999999997</v>
      </c>
      <c r="H21" s="43">
        <v>63.4752217855022</v>
      </c>
      <c r="I21" s="43"/>
      <c r="J21" s="41">
        <v>8811.2973259999999</v>
      </c>
      <c r="K21" s="41">
        <v>9933.5521509999999</v>
      </c>
      <c r="L21" s="42">
        <v>0.75186993262219015</v>
      </c>
      <c r="M21" s="151"/>
      <c r="N21" s="143"/>
      <c r="O21" s="140"/>
      <c r="P21" s="140"/>
      <c r="Q21" s="140"/>
      <c r="R21" s="140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s="20" customFormat="1" ht="8.1" customHeight="1" x14ac:dyDescent="0.2">
      <c r="A22" s="39"/>
      <c r="B22" s="40"/>
      <c r="C22" s="41"/>
      <c r="D22" s="41"/>
      <c r="E22" s="42"/>
      <c r="F22" s="41"/>
      <c r="G22" s="43"/>
      <c r="H22" s="43"/>
      <c r="I22" s="43"/>
      <c r="J22" s="44"/>
      <c r="K22" s="44"/>
      <c r="L22" s="42"/>
      <c r="N22" s="143"/>
      <c r="O22" s="140"/>
      <c r="P22" s="140"/>
      <c r="Q22" s="140"/>
      <c r="R22" s="140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s="20" customFormat="1" ht="15" customHeight="1" x14ac:dyDescent="0.2">
      <c r="A23" s="34" t="s">
        <v>82</v>
      </c>
      <c r="B23" s="36"/>
      <c r="C23" s="134">
        <v>485.81804499999998</v>
      </c>
      <c r="D23" s="134">
        <v>599.82587999999998</v>
      </c>
      <c r="E23" s="134">
        <v>643.553855</v>
      </c>
      <c r="F23" s="141">
        <v>0.49942897225055422</v>
      </c>
      <c r="G23" s="142">
        <v>157.73581000000001</v>
      </c>
      <c r="H23" s="142">
        <v>32.468083806973461</v>
      </c>
      <c r="I23" s="142"/>
      <c r="J23" s="134">
        <v>3569.1646580000001</v>
      </c>
      <c r="K23" s="134">
        <v>6135.1089899999997</v>
      </c>
      <c r="L23" s="37">
        <v>0.46436601054907906</v>
      </c>
      <c r="M23" s="93"/>
      <c r="N23" s="143"/>
      <c r="O23" s="140"/>
      <c r="P23" s="140"/>
      <c r="Q23" s="140"/>
      <c r="R23" s="140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20" customFormat="1" ht="8.1" customHeight="1" x14ac:dyDescent="0.2">
      <c r="A24" s="129"/>
      <c r="B24" s="130"/>
      <c r="C24" s="130"/>
      <c r="D24" s="130"/>
      <c r="E24" s="130"/>
      <c r="F24" s="131"/>
      <c r="G24" s="132"/>
      <c r="H24" s="132"/>
      <c r="I24" s="132"/>
      <c r="J24" s="133"/>
      <c r="K24" s="133"/>
      <c r="L24" s="131"/>
      <c r="N24" s="143"/>
      <c r="O24" s="140"/>
      <c r="P24" s="140"/>
      <c r="Q24" s="140"/>
      <c r="R24" s="140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s="20" customFormat="1" ht="15" customHeight="1" x14ac:dyDescent="0.2">
      <c r="A25" s="34" t="s">
        <v>112</v>
      </c>
      <c r="B25" s="36"/>
      <c r="C25" s="36">
        <v>63261.779922999995</v>
      </c>
      <c r="D25" s="36">
        <v>57791.652612999998</v>
      </c>
      <c r="E25" s="36">
        <v>66424.993992000003</v>
      </c>
      <c r="F25" s="37">
        <v>51.549013689264292</v>
      </c>
      <c r="G25" s="38">
        <v>3163.2140690000087</v>
      </c>
      <c r="H25" s="38">
        <v>5.000197706814701</v>
      </c>
      <c r="I25" s="38"/>
      <c r="J25" s="36">
        <v>688295.98408199986</v>
      </c>
      <c r="K25" s="36">
        <v>657637.30599400005</v>
      </c>
      <c r="L25" s="37">
        <v>49.776526003114697</v>
      </c>
      <c r="M25" s="93"/>
      <c r="N25" s="143"/>
      <c r="O25" s="140"/>
      <c r="P25" s="140"/>
      <c r="Q25" s="140"/>
      <c r="R25" s="140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s="20" customFormat="1" ht="15" customHeight="1" x14ac:dyDescent="0.2">
      <c r="A26" s="39"/>
      <c r="B26" s="40" t="s">
        <v>93</v>
      </c>
      <c r="C26" s="41">
        <v>1483.5526030000001</v>
      </c>
      <c r="D26" s="41">
        <v>1294.444542</v>
      </c>
      <c r="E26" s="41">
        <v>1153.503029</v>
      </c>
      <c r="F26" s="42">
        <v>0.89517423877659985</v>
      </c>
      <c r="G26" s="43">
        <v>-330.04957400000012</v>
      </c>
      <c r="H26" s="43">
        <v>-22.247244440984616</v>
      </c>
      <c r="I26" s="43"/>
      <c r="J26" s="41">
        <v>17520.121777</v>
      </c>
      <c r="K26" s="41">
        <v>19744.997895</v>
      </c>
      <c r="L26" s="42">
        <v>1.4944976390388647</v>
      </c>
      <c r="M26" s="93"/>
      <c r="N26" s="143"/>
      <c r="O26" s="140"/>
      <c r="P26" s="140"/>
      <c r="Q26" s="140"/>
      <c r="R26" s="140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s="20" customFormat="1" ht="15" customHeight="1" x14ac:dyDescent="0.2">
      <c r="A27" s="39"/>
      <c r="B27" s="40" t="s">
        <v>94</v>
      </c>
      <c r="C27" s="41">
        <v>1213.763089</v>
      </c>
      <c r="D27" s="41">
        <v>1216.419695</v>
      </c>
      <c r="E27" s="41">
        <v>631.67511000000002</v>
      </c>
      <c r="F27" s="42">
        <v>0.49021049059453742</v>
      </c>
      <c r="G27" s="43">
        <v>-582.08797900000002</v>
      </c>
      <c r="H27" s="43">
        <v>-47.957297785317643</v>
      </c>
      <c r="I27" s="43"/>
      <c r="J27" s="41">
        <v>12666.516555000002</v>
      </c>
      <c r="K27" s="41">
        <v>12239.834102000001</v>
      </c>
      <c r="L27" s="42">
        <v>0.92643226729836947</v>
      </c>
      <c r="M27" s="93"/>
      <c r="N27" s="143"/>
      <c r="O27" s="140"/>
      <c r="P27" s="140"/>
      <c r="Q27" s="140"/>
      <c r="R27" s="140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s="20" customFormat="1" ht="15" customHeight="1" x14ac:dyDescent="0.2">
      <c r="A28" s="39"/>
      <c r="B28" s="40" t="s">
        <v>95</v>
      </c>
      <c r="C28" s="41">
        <v>5681.3218619999998</v>
      </c>
      <c r="D28" s="41">
        <v>5267.8505999999998</v>
      </c>
      <c r="E28" s="41">
        <v>5219.6591310000003</v>
      </c>
      <c r="F28" s="42">
        <v>4.0507083828960226</v>
      </c>
      <c r="G28" s="43">
        <v>-461.66273099999944</v>
      </c>
      <c r="H28" s="43">
        <v>-8.1259738880113375</v>
      </c>
      <c r="I28" s="43"/>
      <c r="J28" s="41">
        <v>73619.838456999991</v>
      </c>
      <c r="K28" s="41">
        <v>62598.066960999997</v>
      </c>
      <c r="L28" s="42">
        <v>4.7380437201921133</v>
      </c>
      <c r="M28" s="93"/>
      <c r="N28" s="143"/>
      <c r="O28" s="140"/>
      <c r="P28" s="140"/>
      <c r="Q28" s="140"/>
      <c r="R28" s="140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s="20" customFormat="1" ht="15" customHeight="1" x14ac:dyDescent="0.2">
      <c r="A29" s="39"/>
      <c r="B29" s="40" t="s">
        <v>96</v>
      </c>
      <c r="C29" s="41">
        <v>3595.0293879999999</v>
      </c>
      <c r="D29" s="41">
        <v>1770.9280200000001</v>
      </c>
      <c r="E29" s="41">
        <v>1585.1258560000001</v>
      </c>
      <c r="F29" s="42">
        <v>1.2301344650477779</v>
      </c>
      <c r="G29" s="43">
        <v>-2009.9035319999998</v>
      </c>
      <c r="H29" s="43">
        <v>-55.907847059858298</v>
      </c>
      <c r="I29" s="43"/>
      <c r="J29" s="41">
        <v>36808.071207000001</v>
      </c>
      <c r="K29" s="41">
        <v>23692.019331</v>
      </c>
      <c r="L29" s="42">
        <v>1.7932474413283619</v>
      </c>
      <c r="M29" s="93"/>
      <c r="N29" s="143"/>
      <c r="O29" s="140"/>
      <c r="P29" s="140"/>
      <c r="Q29" s="140"/>
      <c r="R29" s="140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s="20" customFormat="1" ht="15" customHeight="1" x14ac:dyDescent="0.2">
      <c r="A30" s="39"/>
      <c r="B30" s="40" t="s">
        <v>97</v>
      </c>
      <c r="C30" s="41">
        <v>3458.0764669999999</v>
      </c>
      <c r="D30" s="41">
        <v>3095.8939380000002</v>
      </c>
      <c r="E30" s="41">
        <v>2948.4462669999998</v>
      </c>
      <c r="F30" s="42">
        <v>2.2881371580996794</v>
      </c>
      <c r="G30" s="43">
        <v>-509.63020000000006</v>
      </c>
      <c r="H30" s="43">
        <v>-14.737389553508681</v>
      </c>
      <c r="I30" s="43"/>
      <c r="J30" s="41">
        <v>35807.138334000003</v>
      </c>
      <c r="K30" s="41">
        <v>36382.551138000003</v>
      </c>
      <c r="L30" s="42">
        <v>2.7537929893484936</v>
      </c>
      <c r="M30" s="93"/>
      <c r="N30" s="143"/>
      <c r="O30" s="140"/>
      <c r="P30" s="140"/>
      <c r="Q30" s="140"/>
      <c r="R30" s="140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s="20" customFormat="1" ht="15" customHeight="1" x14ac:dyDescent="0.2">
      <c r="A31" s="39"/>
      <c r="B31" s="40" t="s">
        <v>98</v>
      </c>
      <c r="C31" s="41">
        <v>21133.883929</v>
      </c>
      <c r="D31" s="41">
        <v>22203.218814</v>
      </c>
      <c r="E31" s="41">
        <v>19721.003497000002</v>
      </c>
      <c r="F31" s="42">
        <v>15.304454214257323</v>
      </c>
      <c r="G31" s="43">
        <v>-1412.8804319999981</v>
      </c>
      <c r="H31" s="43">
        <v>-6.6853799176082251</v>
      </c>
      <c r="I31" s="43"/>
      <c r="J31" s="41">
        <v>245184.13346899999</v>
      </c>
      <c r="K31" s="41">
        <v>223960.42988400001</v>
      </c>
      <c r="L31" s="42">
        <v>16.951550741087949</v>
      </c>
      <c r="M31" s="93"/>
      <c r="N31" s="143"/>
      <c r="O31" s="140"/>
      <c r="P31" s="140"/>
      <c r="Q31" s="140"/>
      <c r="R31" s="140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s="20" customFormat="1" ht="30" customHeight="1" x14ac:dyDescent="0.2">
      <c r="A32" s="39"/>
      <c r="B32" s="40" t="s">
        <v>99</v>
      </c>
      <c r="C32" s="41">
        <v>23095.138751999999</v>
      </c>
      <c r="D32" s="41">
        <v>18228.556849000001</v>
      </c>
      <c r="E32" s="41">
        <v>30815.432080999999</v>
      </c>
      <c r="F32" s="42">
        <v>23.914268330613275</v>
      </c>
      <c r="G32" s="43">
        <v>7720.2933290000001</v>
      </c>
      <c r="H32" s="43">
        <v>33.428217998176933</v>
      </c>
      <c r="I32" s="43"/>
      <c r="J32" s="41">
        <v>220819.56546299998</v>
      </c>
      <c r="K32" s="41">
        <v>228915.83540899999</v>
      </c>
      <c r="L32" s="42">
        <v>17.326625071152474</v>
      </c>
      <c r="M32" s="144"/>
      <c r="N32" s="143"/>
      <c r="O32" s="140"/>
      <c r="P32" s="140"/>
      <c r="Q32" s="140"/>
      <c r="R32" s="140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s="20" customFormat="1" ht="15" customHeight="1" x14ac:dyDescent="0.2">
      <c r="A33" s="39"/>
      <c r="B33" s="40" t="s">
        <v>100</v>
      </c>
      <c r="C33" s="41">
        <v>3601.013833</v>
      </c>
      <c r="D33" s="41">
        <v>4714.3401549999999</v>
      </c>
      <c r="E33" s="41">
        <v>4350.1490210000002</v>
      </c>
      <c r="F33" s="42">
        <v>3.3759264089790664</v>
      </c>
      <c r="G33" s="43">
        <v>749.1351880000002</v>
      </c>
      <c r="H33" s="43">
        <v>20.80345210381757</v>
      </c>
      <c r="I33" s="43"/>
      <c r="J33" s="41">
        <v>45870.598819999999</v>
      </c>
      <c r="K33" s="41">
        <v>50103.571274000002</v>
      </c>
      <c r="L33" s="42">
        <v>3.7923361336680701</v>
      </c>
      <c r="M33" s="144"/>
      <c r="N33" s="143"/>
      <c r="O33" s="140"/>
      <c r="P33" s="140"/>
      <c r="Q33" s="140"/>
      <c r="R33" s="14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0" customFormat="1" ht="8.1" customHeight="1" x14ac:dyDescent="0.2">
      <c r="A34" s="39"/>
      <c r="B34" s="40"/>
      <c r="C34" s="41"/>
      <c r="D34" s="41"/>
      <c r="E34" s="41"/>
      <c r="F34" s="42"/>
      <c r="G34" s="43"/>
      <c r="H34" s="43"/>
      <c r="I34" s="43"/>
      <c r="J34" s="41"/>
      <c r="K34" s="41"/>
      <c r="L34" s="42"/>
      <c r="N34" s="143"/>
      <c r="O34" s="140"/>
      <c r="P34" s="140"/>
      <c r="Q34" s="140"/>
      <c r="R34" s="140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0" customFormat="1" ht="15" customHeight="1" x14ac:dyDescent="0.2">
      <c r="A35" s="34" t="s">
        <v>111</v>
      </c>
      <c r="B35" s="36"/>
      <c r="C35" s="134">
        <v>0</v>
      </c>
      <c r="D35" s="45">
        <v>0</v>
      </c>
      <c r="E35" s="45">
        <v>0</v>
      </c>
      <c r="F35" s="45">
        <v>0</v>
      </c>
      <c r="G35" s="38">
        <v>0</v>
      </c>
      <c r="H35" s="45" t="e">
        <v>#DIV/0!</v>
      </c>
      <c r="I35" s="45"/>
      <c r="J35" s="134">
        <v>0</v>
      </c>
      <c r="K35" s="45">
        <v>0</v>
      </c>
      <c r="L35" s="45">
        <v>0</v>
      </c>
      <c r="M35" s="144"/>
      <c r="N35" s="143"/>
      <c r="O35" s="140"/>
      <c r="P35" s="140"/>
      <c r="Q35" s="140"/>
      <c r="R35" s="140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0" customFormat="1" ht="15" customHeight="1" x14ac:dyDescent="0.2">
      <c r="A36" s="46" t="s">
        <v>110</v>
      </c>
      <c r="B36" s="47"/>
      <c r="C36" s="48">
        <v>90067.357094999985</v>
      </c>
      <c r="D36" s="48">
        <v>88758.823727999988</v>
      </c>
      <c r="E36" s="48">
        <v>99107.57622800002</v>
      </c>
      <c r="F36" s="49">
        <v>76.91228100528356</v>
      </c>
      <c r="G36" s="50">
        <v>9040.2191330000351</v>
      </c>
      <c r="H36" s="50">
        <v>10.037175980932492</v>
      </c>
      <c r="I36" s="50"/>
      <c r="J36" s="48">
        <v>985939.98519999976</v>
      </c>
      <c r="K36" s="48">
        <v>992977.54148300004</v>
      </c>
      <c r="L36" s="49">
        <v>75.158407170088978</v>
      </c>
      <c r="M36" s="93"/>
      <c r="N36" s="143"/>
      <c r="O36" s="140"/>
      <c r="P36" s="140"/>
      <c r="Q36" s="140"/>
      <c r="R36" s="140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0" customFormat="1" ht="15" customHeight="1" x14ac:dyDescent="0.2">
      <c r="A37" s="46" t="s">
        <v>108</v>
      </c>
      <c r="B37" s="47"/>
      <c r="C37" s="135">
        <v>21202.179383999999</v>
      </c>
      <c r="D37" s="135">
        <v>39153.310539999999</v>
      </c>
      <c r="E37" s="135">
        <v>29750.358976</v>
      </c>
      <c r="F37" s="49">
        <v>23.087719997371053</v>
      </c>
      <c r="G37" s="50">
        <v>8548.1795920000004</v>
      </c>
      <c r="H37" s="50">
        <v>40.317457168817249</v>
      </c>
      <c r="I37" s="50"/>
      <c r="J37" s="135">
        <v>264954.42126800003</v>
      </c>
      <c r="K37" s="135">
        <v>328202.05621100002</v>
      </c>
      <c r="L37" s="49">
        <v>24.841592829911026</v>
      </c>
      <c r="M37" s="93"/>
      <c r="N37" s="143"/>
      <c r="O37" s="140"/>
      <c r="P37" s="140"/>
      <c r="Q37" s="140"/>
      <c r="R37" s="140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0" customFormat="1" x14ac:dyDescent="0.2">
      <c r="C38" s="93"/>
      <c r="D38" s="93"/>
      <c r="E38" s="93"/>
      <c r="K38" s="51"/>
      <c r="M38" s="74"/>
      <c r="N38" s="143"/>
      <c r="O38" s="140"/>
      <c r="P38" s="140"/>
      <c r="Q38" s="140"/>
      <c r="R38" s="140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0" customFormat="1" x14ac:dyDescent="0.2">
      <c r="C39" s="93"/>
      <c r="D39" s="93"/>
      <c r="E39" s="93"/>
      <c r="F39" s="51"/>
      <c r="G39" s="52"/>
      <c r="H39" s="52"/>
      <c r="J39" s="51"/>
      <c r="K39" s="51"/>
      <c r="L39" s="52"/>
      <c r="M39" s="143"/>
      <c r="N39" s="143"/>
      <c r="O39" s="140"/>
      <c r="P39" s="140"/>
      <c r="Q39" s="140"/>
      <c r="R39" s="140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0" customFormat="1" x14ac:dyDescent="0.2">
      <c r="A40" s="21"/>
      <c r="B40" s="21"/>
      <c r="C40" s="53"/>
      <c r="D40" s="53"/>
      <c r="E40" s="53"/>
      <c r="G40" s="51"/>
      <c r="H40" s="51"/>
      <c r="J40" s="53"/>
      <c r="K40" s="53"/>
      <c r="M40" s="143"/>
      <c r="N40" s="143"/>
      <c r="O40" s="140"/>
      <c r="P40" s="140"/>
      <c r="Q40" s="140"/>
      <c r="R40" s="140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0" customFormat="1" x14ac:dyDescent="0.2">
      <c r="C41" s="53"/>
      <c r="D41" s="53"/>
      <c r="E41" s="53"/>
      <c r="J41" s="53"/>
      <c r="K41" s="53"/>
      <c r="M41" s="143"/>
      <c r="N41" s="143"/>
      <c r="O41" s="140"/>
      <c r="P41" s="140"/>
      <c r="Q41" s="140"/>
      <c r="R41" s="140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Nurafizah Paumil</cp:lastModifiedBy>
  <cp:lastPrinted>2025-11-12T09:19:32Z</cp:lastPrinted>
  <dcterms:created xsi:type="dcterms:W3CDTF">2020-06-23T08:33:49Z</dcterms:created>
  <dcterms:modified xsi:type="dcterms:W3CDTF">2025-12-19T02:26:29Z</dcterms:modified>
</cp:coreProperties>
</file>