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hana\Documents\PPPMAS_2023_BANCI EKONOMI\1. BUKU\PDF\4. CETAK PPPMAS 10 DIS 2023\"/>
    </mc:Choice>
  </mc:AlternateContent>
  <xr:revisionPtr revIDLastSave="0" documentId="13_ncr:1_{52AE5152-5214-471F-835E-17F5B1991B80}" xr6:coauthVersionLast="36" xr6:coauthVersionMax="36" xr10:uidLastSave="{00000000-0000-0000-0000-000000000000}"/>
  <bookViews>
    <workbookView xWindow="-1125" yWindow="-75" windowWidth="13860" windowHeight="8235" tabRatio="900" xr2:uid="{00000000-000D-0000-FFFF-FFFF00000000}"/>
  </bookViews>
  <sheets>
    <sheet name="Jad 1" sheetId="335" r:id="rId1"/>
    <sheet name="Jad1.1" sheetId="336" r:id="rId2"/>
    <sheet name="Jad1.2" sheetId="337" r:id="rId3"/>
    <sheet name="Jad1.3" sheetId="338" r:id="rId4"/>
    <sheet name="Jad1.4" sheetId="341" r:id="rId5"/>
    <sheet name="Jad1.5" sheetId="339" r:id="rId6"/>
    <sheet name="Jad1.6" sheetId="342" r:id="rId7"/>
    <sheet name="Jad 2" sheetId="343" r:id="rId8"/>
    <sheet name="Jad 2.1" sheetId="344" r:id="rId9"/>
    <sheet name="Jad 2.2" sheetId="345" r:id="rId10"/>
    <sheet name="Jad 2.3" sheetId="346" r:id="rId11"/>
    <sheet name="Jad 2.4" sheetId="347" r:id="rId12"/>
    <sheet name="Jad 2.5" sheetId="348" r:id="rId13"/>
    <sheet name="Jad 2.6" sheetId="349" r:id="rId14"/>
    <sheet name="Jad 3" sheetId="350" r:id="rId15"/>
    <sheet name="Jad 3.1" sheetId="351" r:id="rId16"/>
    <sheet name="Jad 3.2" sheetId="352" r:id="rId17"/>
    <sheet name="Jad 3.3" sheetId="353" r:id="rId18"/>
    <sheet name="Jad 3.4" sheetId="354" r:id="rId19"/>
    <sheet name="Jad 3.5" sheetId="355" r:id="rId20"/>
    <sheet name="Jad 3.6" sheetId="356" r:id="rId21"/>
    <sheet name="Jad 4" sheetId="357" r:id="rId22"/>
    <sheet name="Jad 4.1" sheetId="358" r:id="rId23"/>
    <sheet name="Jad 4.2" sheetId="359" r:id="rId24"/>
    <sheet name="Jad 4.3" sheetId="360" r:id="rId25"/>
    <sheet name="Jad 4.4" sheetId="361" r:id="rId26"/>
    <sheet name="Jad 4.5" sheetId="362" r:id="rId27"/>
    <sheet name="Jad 4.6" sheetId="363" r:id="rId28"/>
    <sheet name="Jad 5" sheetId="364" r:id="rId29"/>
    <sheet name="Jad 5.1" sheetId="365" r:id="rId30"/>
    <sheet name="Jad 5.2" sheetId="366" r:id="rId31"/>
    <sheet name="Jad 5.3" sheetId="367" r:id="rId32"/>
    <sheet name="Jad 5.4" sheetId="368" r:id="rId33"/>
    <sheet name="Jad 5.5" sheetId="369" r:id="rId34"/>
    <sheet name="Jad 6" sheetId="370" r:id="rId35"/>
    <sheet name="Jad 6.1" sheetId="371" r:id="rId36"/>
    <sheet name="Jad 6.2" sheetId="372" r:id="rId37"/>
    <sheet name="Jad 6.3" sheetId="373" r:id="rId38"/>
    <sheet name="Jad 6.4" sheetId="374" r:id="rId39"/>
    <sheet name="Jad 6.5" sheetId="375" r:id="rId40"/>
    <sheet name="Jad 7" sheetId="376" r:id="rId41"/>
    <sheet name="Jad 7.1" sheetId="377" r:id="rId42"/>
    <sheet name="Jad 7.2" sheetId="378" r:id="rId43"/>
    <sheet name="Jad 7.3" sheetId="379" r:id="rId44"/>
    <sheet name="Jad 7.4" sheetId="380" r:id="rId45"/>
    <sheet name="Jad 7.5" sheetId="381" r:id="rId46"/>
    <sheet name="Jad 8" sheetId="382" r:id="rId47"/>
    <sheet name="Jad 8.1" sheetId="383" r:id="rId48"/>
    <sheet name="Jad 8.2" sheetId="384" r:id="rId49"/>
    <sheet name="Jad 8.3 " sheetId="385" r:id="rId50"/>
    <sheet name="Jad 8.4" sheetId="386" r:id="rId51"/>
    <sheet name="Jad 8.5" sheetId="387" r:id="rId52"/>
    <sheet name="Jad 8.6 sijil" sheetId="388" r:id="rId53"/>
    <sheet name="Jad 8.7 smewanita" sheetId="389" r:id="rId54"/>
    <sheet name="Jad 9 SME" sheetId="390" r:id="rId55"/>
    <sheet name="Jad 10 Siri masa" sheetId="391" r:id="rId56"/>
    <sheet name="Jad 11" sheetId="392" r:id="rId57"/>
  </sheets>
  <externalReferences>
    <externalReference r:id="rId58"/>
  </externalReferences>
  <definedNames>
    <definedName name="_1_1999" localSheetId="55">#REF!</definedName>
    <definedName name="_1_1999" localSheetId="56">#REF!</definedName>
    <definedName name="_1_1999" localSheetId="7">#REF!</definedName>
    <definedName name="_1_1999" localSheetId="8">#REF!</definedName>
    <definedName name="_1_1999" localSheetId="9">#REF!</definedName>
    <definedName name="_1_1999" localSheetId="10">#REF!</definedName>
    <definedName name="_1_1999" localSheetId="11">#REF!</definedName>
    <definedName name="_1_1999" localSheetId="12">#REF!</definedName>
    <definedName name="_1_1999" localSheetId="13">#REF!</definedName>
    <definedName name="_1_1999" localSheetId="14">#REF!</definedName>
    <definedName name="_1_1999" localSheetId="15">#REF!</definedName>
    <definedName name="_1_1999" localSheetId="16">#REF!</definedName>
    <definedName name="_1_1999" localSheetId="17">#REF!</definedName>
    <definedName name="_1_1999" localSheetId="18">#REF!</definedName>
    <definedName name="_1_1999" localSheetId="19">#REF!</definedName>
    <definedName name="_1_1999" localSheetId="20">#REF!</definedName>
    <definedName name="_1_1999" localSheetId="21">#REF!</definedName>
    <definedName name="_1_1999" localSheetId="22">#REF!</definedName>
    <definedName name="_1_1999" localSheetId="23">#REF!</definedName>
    <definedName name="_1_1999" localSheetId="24">#REF!</definedName>
    <definedName name="_1_1999" localSheetId="25">#REF!</definedName>
    <definedName name="_1_1999" localSheetId="26">#REF!</definedName>
    <definedName name="_1_1999" localSheetId="27">#REF!</definedName>
    <definedName name="_1_1999" localSheetId="28">#REF!</definedName>
    <definedName name="_1_1999" localSheetId="29">#REF!</definedName>
    <definedName name="_1_1999" localSheetId="30">#REF!</definedName>
    <definedName name="_1_1999" localSheetId="31">#REF!</definedName>
    <definedName name="_1_1999" localSheetId="32">#REF!</definedName>
    <definedName name="_1_1999" localSheetId="33">#REF!</definedName>
    <definedName name="_1_1999" localSheetId="34">#REF!</definedName>
    <definedName name="_1_1999" localSheetId="35">#REF!</definedName>
    <definedName name="_1_1999" localSheetId="36">#REF!</definedName>
    <definedName name="_1_1999" localSheetId="37">#REF!</definedName>
    <definedName name="_1_1999" localSheetId="38">#REF!</definedName>
    <definedName name="_1_1999" localSheetId="39">#REF!</definedName>
    <definedName name="_1_1999" localSheetId="40">#REF!</definedName>
    <definedName name="_1_1999" localSheetId="41">#REF!</definedName>
    <definedName name="_1_1999" localSheetId="42">#REF!</definedName>
    <definedName name="_1_1999" localSheetId="43">#REF!</definedName>
    <definedName name="_1_1999" localSheetId="44">#REF!</definedName>
    <definedName name="_1_1999" localSheetId="45">#REF!</definedName>
    <definedName name="_1_1999" localSheetId="46">#REF!</definedName>
    <definedName name="_1_1999" localSheetId="47">#REF!</definedName>
    <definedName name="_1_1999" localSheetId="48">#REF!</definedName>
    <definedName name="_1_1999" localSheetId="49">#REF!</definedName>
    <definedName name="_1_1999" localSheetId="50">#REF!</definedName>
    <definedName name="_1_1999" localSheetId="51">#REF!</definedName>
    <definedName name="_1_1999" localSheetId="52">#REF!</definedName>
    <definedName name="_1_1999" localSheetId="53">#REF!</definedName>
    <definedName name="_1_1999" localSheetId="54">#REF!</definedName>
    <definedName name="_1_1999" localSheetId="4">#REF!</definedName>
    <definedName name="_1_1999" localSheetId="6">#REF!</definedName>
    <definedName name="_1_1999">#REF!</definedName>
    <definedName name="_1_2000" localSheetId="55">#REF!</definedName>
    <definedName name="_1_2000" localSheetId="56">#REF!</definedName>
    <definedName name="_1_2000" localSheetId="9">#REF!</definedName>
    <definedName name="_1_2000" localSheetId="10">#REF!</definedName>
    <definedName name="_1_2000" localSheetId="11">#REF!</definedName>
    <definedName name="_1_2000" localSheetId="12">#REF!</definedName>
    <definedName name="_1_2000" localSheetId="14">#REF!</definedName>
    <definedName name="_1_2000" localSheetId="15">#REF!</definedName>
    <definedName name="_1_2000" localSheetId="16">#REF!</definedName>
    <definedName name="_1_2000" localSheetId="17">#REF!</definedName>
    <definedName name="_1_2000" localSheetId="18">#REF!</definedName>
    <definedName name="_1_2000" localSheetId="19">#REF!</definedName>
    <definedName name="_1_2000" localSheetId="20">#REF!</definedName>
    <definedName name="_1_2000" localSheetId="21">#REF!</definedName>
    <definedName name="_1_2000" localSheetId="22">#REF!</definedName>
    <definedName name="_1_2000" localSheetId="23">#REF!</definedName>
    <definedName name="_1_2000" localSheetId="24">#REF!</definedName>
    <definedName name="_1_2000" localSheetId="25">#REF!</definedName>
    <definedName name="_1_2000" localSheetId="26">#REF!</definedName>
    <definedName name="_1_2000" localSheetId="27">#REF!</definedName>
    <definedName name="_1_2000" localSheetId="28">#REF!</definedName>
    <definedName name="_1_2000" localSheetId="29">#REF!</definedName>
    <definedName name="_1_2000" localSheetId="30">#REF!</definedName>
    <definedName name="_1_2000" localSheetId="31">#REF!</definedName>
    <definedName name="_1_2000" localSheetId="32">#REF!</definedName>
    <definedName name="_1_2000" localSheetId="33">#REF!</definedName>
    <definedName name="_1_2000" localSheetId="34">#REF!</definedName>
    <definedName name="_1_2000" localSheetId="35">#REF!</definedName>
    <definedName name="_1_2000" localSheetId="36">#REF!</definedName>
    <definedName name="_1_2000" localSheetId="37">#REF!</definedName>
    <definedName name="_1_2000" localSheetId="38">#REF!</definedName>
    <definedName name="_1_2000" localSheetId="39">#REF!</definedName>
    <definedName name="_1_2000" localSheetId="40">#REF!</definedName>
    <definedName name="_1_2000" localSheetId="41">#REF!</definedName>
    <definedName name="_1_2000" localSheetId="42">#REF!</definedName>
    <definedName name="_1_2000" localSheetId="43">#REF!</definedName>
    <definedName name="_1_2000" localSheetId="44">#REF!</definedName>
    <definedName name="_1_2000" localSheetId="45">#REF!</definedName>
    <definedName name="_1_2000" localSheetId="46">#REF!</definedName>
    <definedName name="_1_2000" localSheetId="47">#REF!</definedName>
    <definedName name="_1_2000" localSheetId="48">#REF!</definedName>
    <definedName name="_1_2000" localSheetId="49">#REF!</definedName>
    <definedName name="_1_2000" localSheetId="50">#REF!</definedName>
    <definedName name="_1_2000" localSheetId="51">#REF!</definedName>
    <definedName name="_1_2000" localSheetId="52">#REF!</definedName>
    <definedName name="_1_2000" localSheetId="53">#REF!</definedName>
    <definedName name="_1_2000" localSheetId="4">#REF!</definedName>
    <definedName name="_1_2000" localSheetId="6">#REF!</definedName>
    <definedName name="_1_2000">#REF!</definedName>
    <definedName name="_10_6" localSheetId="55">#REF!</definedName>
    <definedName name="_10_6" localSheetId="56">#REF!</definedName>
    <definedName name="_10_6" localSheetId="7">#REF!</definedName>
    <definedName name="_10_6" localSheetId="8">#REF!</definedName>
    <definedName name="_10_6" localSheetId="9">#REF!</definedName>
    <definedName name="_10_6" localSheetId="10">#REF!</definedName>
    <definedName name="_10_6" localSheetId="11">#REF!</definedName>
    <definedName name="_10_6" localSheetId="12">#REF!</definedName>
    <definedName name="_10_6" localSheetId="13">#REF!</definedName>
    <definedName name="_10_6" localSheetId="14">#REF!</definedName>
    <definedName name="_10_6" localSheetId="15">#REF!</definedName>
    <definedName name="_10_6" localSheetId="16">#REF!</definedName>
    <definedName name="_10_6" localSheetId="17">#REF!</definedName>
    <definedName name="_10_6" localSheetId="18">#REF!</definedName>
    <definedName name="_10_6" localSheetId="19">#REF!</definedName>
    <definedName name="_10_6" localSheetId="20">#REF!</definedName>
    <definedName name="_10_6" localSheetId="21">#REF!</definedName>
    <definedName name="_10_6" localSheetId="22">#REF!</definedName>
    <definedName name="_10_6" localSheetId="23">#REF!</definedName>
    <definedName name="_10_6" localSheetId="24">#REF!</definedName>
    <definedName name="_10_6" localSheetId="25">#REF!</definedName>
    <definedName name="_10_6" localSheetId="26">#REF!</definedName>
    <definedName name="_10_6" localSheetId="27">#REF!</definedName>
    <definedName name="_10_6" localSheetId="28">#REF!</definedName>
    <definedName name="_10_6" localSheetId="29">#REF!</definedName>
    <definedName name="_10_6" localSheetId="30">#REF!</definedName>
    <definedName name="_10_6" localSheetId="31">#REF!</definedName>
    <definedName name="_10_6" localSheetId="32">#REF!</definedName>
    <definedName name="_10_6" localSheetId="33">#REF!</definedName>
    <definedName name="_10_6" localSheetId="34">#REF!</definedName>
    <definedName name="_10_6" localSheetId="35">#REF!</definedName>
    <definedName name="_10_6" localSheetId="36">#REF!</definedName>
    <definedName name="_10_6" localSheetId="37">#REF!</definedName>
    <definedName name="_10_6" localSheetId="38">#REF!</definedName>
    <definedName name="_10_6" localSheetId="39">#REF!</definedName>
    <definedName name="_10_6" localSheetId="40">#REF!</definedName>
    <definedName name="_10_6" localSheetId="41">#REF!</definedName>
    <definedName name="_10_6" localSheetId="42">#REF!</definedName>
    <definedName name="_10_6" localSheetId="43">#REF!</definedName>
    <definedName name="_10_6" localSheetId="44">#REF!</definedName>
    <definedName name="_10_6" localSheetId="45">#REF!</definedName>
    <definedName name="_10_6" localSheetId="46">#REF!</definedName>
    <definedName name="_10_6" localSheetId="47">#REF!</definedName>
    <definedName name="_10_6" localSheetId="48">#REF!</definedName>
    <definedName name="_10_6" localSheetId="49">#REF!</definedName>
    <definedName name="_10_6" localSheetId="50">#REF!</definedName>
    <definedName name="_10_6" localSheetId="51">#REF!</definedName>
    <definedName name="_10_6" localSheetId="52">#REF!</definedName>
    <definedName name="_10_6" localSheetId="53">#REF!</definedName>
    <definedName name="_10_6" localSheetId="54">#REF!</definedName>
    <definedName name="_10_6" localSheetId="4">#REF!</definedName>
    <definedName name="_10_6" localSheetId="6">#REF!</definedName>
    <definedName name="_10_6">#REF!</definedName>
    <definedName name="_11_7" localSheetId="55">#REF!</definedName>
    <definedName name="_11_7" localSheetId="56">#REF!</definedName>
    <definedName name="_11_7" localSheetId="7">#REF!</definedName>
    <definedName name="_11_7" localSheetId="8">#REF!</definedName>
    <definedName name="_11_7" localSheetId="9">#REF!</definedName>
    <definedName name="_11_7" localSheetId="10">#REF!</definedName>
    <definedName name="_11_7" localSheetId="11">#REF!</definedName>
    <definedName name="_11_7" localSheetId="12">#REF!</definedName>
    <definedName name="_11_7" localSheetId="13">#REF!</definedName>
    <definedName name="_11_7" localSheetId="14">#REF!</definedName>
    <definedName name="_11_7" localSheetId="15">#REF!</definedName>
    <definedName name="_11_7" localSheetId="16">#REF!</definedName>
    <definedName name="_11_7" localSheetId="17">#REF!</definedName>
    <definedName name="_11_7" localSheetId="18">#REF!</definedName>
    <definedName name="_11_7" localSheetId="19">#REF!</definedName>
    <definedName name="_11_7" localSheetId="20">#REF!</definedName>
    <definedName name="_11_7" localSheetId="21">#REF!</definedName>
    <definedName name="_11_7" localSheetId="22">#REF!</definedName>
    <definedName name="_11_7" localSheetId="23">#REF!</definedName>
    <definedName name="_11_7" localSheetId="24">#REF!</definedName>
    <definedName name="_11_7" localSheetId="25">#REF!</definedName>
    <definedName name="_11_7" localSheetId="26">#REF!</definedName>
    <definedName name="_11_7" localSheetId="27">#REF!</definedName>
    <definedName name="_11_7" localSheetId="28">#REF!</definedName>
    <definedName name="_11_7" localSheetId="29">#REF!</definedName>
    <definedName name="_11_7" localSheetId="30">#REF!</definedName>
    <definedName name="_11_7" localSheetId="31">#REF!</definedName>
    <definedName name="_11_7" localSheetId="32">#REF!</definedName>
    <definedName name="_11_7" localSheetId="33">#REF!</definedName>
    <definedName name="_11_7" localSheetId="34">#REF!</definedName>
    <definedName name="_11_7" localSheetId="35">#REF!</definedName>
    <definedName name="_11_7" localSheetId="36">#REF!</definedName>
    <definedName name="_11_7" localSheetId="37">#REF!</definedName>
    <definedName name="_11_7" localSheetId="38">#REF!</definedName>
    <definedName name="_11_7" localSheetId="39">#REF!</definedName>
    <definedName name="_11_7" localSheetId="40">#REF!</definedName>
    <definedName name="_11_7" localSheetId="41">#REF!</definedName>
    <definedName name="_11_7" localSheetId="42">#REF!</definedName>
    <definedName name="_11_7" localSheetId="43">#REF!</definedName>
    <definedName name="_11_7" localSheetId="44">#REF!</definedName>
    <definedName name="_11_7" localSheetId="45">#REF!</definedName>
    <definedName name="_11_7" localSheetId="46">#REF!</definedName>
    <definedName name="_11_7" localSheetId="47">#REF!</definedName>
    <definedName name="_11_7" localSheetId="48">#REF!</definedName>
    <definedName name="_11_7" localSheetId="49">#REF!</definedName>
    <definedName name="_11_7" localSheetId="50">#REF!</definedName>
    <definedName name="_11_7" localSheetId="51">#REF!</definedName>
    <definedName name="_11_7" localSheetId="52">#REF!</definedName>
    <definedName name="_11_7" localSheetId="53">#REF!</definedName>
    <definedName name="_11_7" localSheetId="54">#REF!</definedName>
    <definedName name="_11_7" localSheetId="4">#REF!</definedName>
    <definedName name="_11_7">#REF!</definedName>
    <definedName name="_11_8" localSheetId="55">#REF!</definedName>
    <definedName name="_11_8" localSheetId="56">#REF!</definedName>
    <definedName name="_11_8" localSheetId="9">#REF!</definedName>
    <definedName name="_11_8" localSheetId="10">#REF!</definedName>
    <definedName name="_11_8" localSheetId="11">#REF!</definedName>
    <definedName name="_11_8" localSheetId="12">#REF!</definedName>
    <definedName name="_11_8" localSheetId="14">#REF!</definedName>
    <definedName name="_11_8" localSheetId="15">#REF!</definedName>
    <definedName name="_11_8" localSheetId="16">#REF!</definedName>
    <definedName name="_11_8" localSheetId="17">#REF!</definedName>
    <definedName name="_11_8" localSheetId="18">#REF!</definedName>
    <definedName name="_11_8" localSheetId="19">#REF!</definedName>
    <definedName name="_11_8" localSheetId="20">#REF!</definedName>
    <definedName name="_11_8" localSheetId="21">#REF!</definedName>
    <definedName name="_11_8" localSheetId="22">#REF!</definedName>
    <definedName name="_11_8" localSheetId="23">#REF!</definedName>
    <definedName name="_11_8" localSheetId="24">#REF!</definedName>
    <definedName name="_11_8" localSheetId="25">#REF!</definedName>
    <definedName name="_11_8" localSheetId="26">#REF!</definedName>
    <definedName name="_11_8" localSheetId="27">#REF!</definedName>
    <definedName name="_11_8" localSheetId="28">#REF!</definedName>
    <definedName name="_11_8" localSheetId="29">#REF!</definedName>
    <definedName name="_11_8" localSheetId="30">#REF!</definedName>
    <definedName name="_11_8" localSheetId="31">#REF!</definedName>
    <definedName name="_11_8" localSheetId="32">#REF!</definedName>
    <definedName name="_11_8" localSheetId="33">#REF!</definedName>
    <definedName name="_11_8" localSheetId="34">#REF!</definedName>
    <definedName name="_11_8" localSheetId="35">#REF!</definedName>
    <definedName name="_11_8" localSheetId="36">#REF!</definedName>
    <definedName name="_11_8" localSheetId="37">#REF!</definedName>
    <definedName name="_11_8" localSheetId="38">#REF!</definedName>
    <definedName name="_11_8" localSheetId="39">#REF!</definedName>
    <definedName name="_11_8" localSheetId="40">#REF!</definedName>
    <definedName name="_11_8" localSheetId="41">#REF!</definedName>
    <definedName name="_11_8" localSheetId="42">#REF!</definedName>
    <definedName name="_11_8" localSheetId="43">#REF!</definedName>
    <definedName name="_11_8" localSheetId="44">#REF!</definedName>
    <definedName name="_11_8" localSheetId="45">#REF!</definedName>
    <definedName name="_11_8" localSheetId="46">#REF!</definedName>
    <definedName name="_11_8" localSheetId="47">#REF!</definedName>
    <definedName name="_11_8" localSheetId="48">#REF!</definedName>
    <definedName name="_11_8" localSheetId="49">#REF!</definedName>
    <definedName name="_11_8" localSheetId="50">#REF!</definedName>
    <definedName name="_11_8" localSheetId="51">#REF!</definedName>
    <definedName name="_11_8" localSheetId="52">#REF!</definedName>
    <definedName name="_11_8" localSheetId="53">#REF!</definedName>
    <definedName name="_11_8" localSheetId="4">#REF!</definedName>
    <definedName name="_11_8">#REF!</definedName>
    <definedName name="_12_200_499" localSheetId="55">#REF!</definedName>
    <definedName name="_12_200_499" localSheetId="56">#REF!</definedName>
    <definedName name="_12_200_499" localSheetId="7">#REF!</definedName>
    <definedName name="_12_200_499" localSheetId="8">#REF!</definedName>
    <definedName name="_12_200_499" localSheetId="9">#REF!</definedName>
    <definedName name="_12_200_499" localSheetId="10">#REF!</definedName>
    <definedName name="_12_200_499" localSheetId="11">#REF!</definedName>
    <definedName name="_12_200_499" localSheetId="12">#REF!</definedName>
    <definedName name="_12_200_499" localSheetId="13">#REF!</definedName>
    <definedName name="_12_200_499" localSheetId="14">#REF!</definedName>
    <definedName name="_12_200_499" localSheetId="15">#REF!</definedName>
    <definedName name="_12_200_499" localSheetId="16">#REF!</definedName>
    <definedName name="_12_200_499" localSheetId="17">#REF!</definedName>
    <definedName name="_12_200_499" localSheetId="18">#REF!</definedName>
    <definedName name="_12_200_499" localSheetId="19">#REF!</definedName>
    <definedName name="_12_200_499" localSheetId="20">#REF!</definedName>
    <definedName name="_12_200_499" localSheetId="21">#REF!</definedName>
    <definedName name="_12_200_499" localSheetId="22">#REF!</definedName>
    <definedName name="_12_200_499" localSheetId="23">#REF!</definedName>
    <definedName name="_12_200_499" localSheetId="24">#REF!</definedName>
    <definedName name="_12_200_499" localSheetId="25">#REF!</definedName>
    <definedName name="_12_200_499" localSheetId="26">#REF!</definedName>
    <definedName name="_12_200_499" localSheetId="27">#REF!</definedName>
    <definedName name="_12_200_499" localSheetId="28">#REF!</definedName>
    <definedName name="_12_200_499" localSheetId="29">#REF!</definedName>
    <definedName name="_12_200_499" localSheetId="30">#REF!</definedName>
    <definedName name="_12_200_499" localSheetId="31">#REF!</definedName>
    <definedName name="_12_200_499" localSheetId="32">#REF!</definedName>
    <definedName name="_12_200_499" localSheetId="33">#REF!</definedName>
    <definedName name="_12_200_499" localSheetId="34">#REF!</definedName>
    <definedName name="_12_200_499" localSheetId="35">#REF!</definedName>
    <definedName name="_12_200_499" localSheetId="36">#REF!</definedName>
    <definedName name="_12_200_499" localSheetId="37">#REF!</definedName>
    <definedName name="_12_200_499" localSheetId="38">#REF!</definedName>
    <definedName name="_12_200_499" localSheetId="39">#REF!</definedName>
    <definedName name="_12_200_499" localSheetId="40">#REF!</definedName>
    <definedName name="_12_200_499" localSheetId="41">#REF!</definedName>
    <definedName name="_12_200_499" localSheetId="42">#REF!</definedName>
    <definedName name="_12_200_499" localSheetId="43">#REF!</definedName>
    <definedName name="_12_200_499" localSheetId="44">#REF!</definedName>
    <definedName name="_12_200_499" localSheetId="45">#REF!</definedName>
    <definedName name="_12_200_499" localSheetId="46">#REF!</definedName>
    <definedName name="_12_200_499" localSheetId="47">#REF!</definedName>
    <definedName name="_12_200_499" localSheetId="48">#REF!</definedName>
    <definedName name="_12_200_499" localSheetId="49">#REF!</definedName>
    <definedName name="_12_200_499" localSheetId="50">#REF!</definedName>
    <definedName name="_12_200_499" localSheetId="51">#REF!</definedName>
    <definedName name="_12_200_499" localSheetId="52">#REF!</definedName>
    <definedName name="_12_200_499" localSheetId="53">#REF!</definedName>
    <definedName name="_12_200_499" localSheetId="54">#REF!</definedName>
    <definedName name="_12_200_499" localSheetId="4">#REF!</definedName>
    <definedName name="_12_200_499">#REF!</definedName>
    <definedName name="_12_8" localSheetId="55">#REF!</definedName>
    <definedName name="_12_8" localSheetId="56">#REF!</definedName>
    <definedName name="_12_8" localSheetId="7">#REF!</definedName>
    <definedName name="_12_8" localSheetId="8">#REF!</definedName>
    <definedName name="_12_8" localSheetId="9">#REF!</definedName>
    <definedName name="_12_8" localSheetId="10">#REF!</definedName>
    <definedName name="_12_8" localSheetId="11">#REF!</definedName>
    <definedName name="_12_8" localSheetId="12">#REF!</definedName>
    <definedName name="_12_8" localSheetId="13">#REF!</definedName>
    <definedName name="_12_8" localSheetId="14">#REF!</definedName>
    <definedName name="_12_8" localSheetId="15">#REF!</definedName>
    <definedName name="_12_8" localSheetId="16">#REF!</definedName>
    <definedName name="_12_8" localSheetId="17">#REF!</definedName>
    <definedName name="_12_8" localSheetId="18">#REF!</definedName>
    <definedName name="_12_8" localSheetId="19">#REF!</definedName>
    <definedName name="_12_8" localSheetId="20">#REF!</definedName>
    <definedName name="_12_8" localSheetId="21">#REF!</definedName>
    <definedName name="_12_8" localSheetId="22">#REF!</definedName>
    <definedName name="_12_8" localSheetId="23">#REF!</definedName>
    <definedName name="_12_8" localSheetId="24">#REF!</definedName>
    <definedName name="_12_8" localSheetId="25">#REF!</definedName>
    <definedName name="_12_8" localSheetId="26">#REF!</definedName>
    <definedName name="_12_8" localSheetId="27">#REF!</definedName>
    <definedName name="_12_8" localSheetId="28">#REF!</definedName>
    <definedName name="_12_8" localSheetId="29">#REF!</definedName>
    <definedName name="_12_8" localSheetId="30">#REF!</definedName>
    <definedName name="_12_8" localSheetId="31">#REF!</definedName>
    <definedName name="_12_8" localSheetId="32">#REF!</definedName>
    <definedName name="_12_8" localSheetId="33">#REF!</definedName>
    <definedName name="_12_8" localSheetId="34">#REF!</definedName>
    <definedName name="_12_8" localSheetId="35">#REF!</definedName>
    <definedName name="_12_8" localSheetId="36">#REF!</definedName>
    <definedName name="_12_8" localSheetId="37">#REF!</definedName>
    <definedName name="_12_8" localSheetId="38">#REF!</definedName>
    <definedName name="_12_8" localSheetId="39">#REF!</definedName>
    <definedName name="_12_8" localSheetId="40">#REF!</definedName>
    <definedName name="_12_8" localSheetId="41">#REF!</definedName>
    <definedName name="_12_8" localSheetId="42">#REF!</definedName>
    <definedName name="_12_8" localSheetId="43">#REF!</definedName>
    <definedName name="_12_8" localSheetId="44">#REF!</definedName>
    <definedName name="_12_8" localSheetId="45">#REF!</definedName>
    <definedName name="_12_8" localSheetId="46">#REF!</definedName>
    <definedName name="_12_8" localSheetId="47">#REF!</definedName>
    <definedName name="_12_8" localSheetId="48">#REF!</definedName>
    <definedName name="_12_8" localSheetId="49">#REF!</definedName>
    <definedName name="_12_8" localSheetId="50">#REF!</definedName>
    <definedName name="_12_8" localSheetId="51">#REF!</definedName>
    <definedName name="_12_8" localSheetId="52">#REF!</definedName>
    <definedName name="_12_8" localSheetId="53">#REF!</definedName>
    <definedName name="_12_8" localSheetId="54">#REF!</definedName>
    <definedName name="_12_8" localSheetId="4">#REF!</definedName>
    <definedName name="_12_8">#REF!</definedName>
    <definedName name="_15_3" localSheetId="55">#REF!</definedName>
    <definedName name="_15_3" localSheetId="56">#REF!</definedName>
    <definedName name="_15_3" localSheetId="7">#REF!</definedName>
    <definedName name="_15_3" localSheetId="8">#REF!</definedName>
    <definedName name="_15_3" localSheetId="9">#REF!</definedName>
    <definedName name="_15_3" localSheetId="10">#REF!</definedName>
    <definedName name="_15_3" localSheetId="11">#REF!</definedName>
    <definedName name="_15_3" localSheetId="12">#REF!</definedName>
    <definedName name="_15_3" localSheetId="13">#REF!</definedName>
    <definedName name="_15_3" localSheetId="14">#REF!</definedName>
    <definedName name="_15_3" localSheetId="15">#REF!</definedName>
    <definedName name="_15_3" localSheetId="16">#REF!</definedName>
    <definedName name="_15_3" localSheetId="17">#REF!</definedName>
    <definedName name="_15_3" localSheetId="18">#REF!</definedName>
    <definedName name="_15_3" localSheetId="19">#REF!</definedName>
    <definedName name="_15_3" localSheetId="20">#REF!</definedName>
    <definedName name="_15_3" localSheetId="21">#REF!</definedName>
    <definedName name="_15_3" localSheetId="22">#REF!</definedName>
    <definedName name="_15_3" localSheetId="23">#REF!</definedName>
    <definedName name="_15_3" localSheetId="24">#REF!</definedName>
    <definedName name="_15_3" localSheetId="25">#REF!</definedName>
    <definedName name="_15_3" localSheetId="26">#REF!</definedName>
    <definedName name="_15_3" localSheetId="27">#REF!</definedName>
    <definedName name="_15_3" localSheetId="28">#REF!</definedName>
    <definedName name="_15_3" localSheetId="29">#REF!</definedName>
    <definedName name="_15_3" localSheetId="30">#REF!</definedName>
    <definedName name="_15_3" localSheetId="31">#REF!</definedName>
    <definedName name="_15_3" localSheetId="32">#REF!</definedName>
    <definedName name="_15_3" localSheetId="33">#REF!</definedName>
    <definedName name="_15_3" localSheetId="34">#REF!</definedName>
    <definedName name="_15_3" localSheetId="35">#REF!</definedName>
    <definedName name="_15_3" localSheetId="36">#REF!</definedName>
    <definedName name="_15_3" localSheetId="37">#REF!</definedName>
    <definedName name="_15_3" localSheetId="38">#REF!</definedName>
    <definedName name="_15_3" localSheetId="39">#REF!</definedName>
    <definedName name="_15_3" localSheetId="40">#REF!</definedName>
    <definedName name="_15_3" localSheetId="41">#REF!</definedName>
    <definedName name="_15_3" localSheetId="42">#REF!</definedName>
    <definedName name="_15_3" localSheetId="43">#REF!</definedName>
    <definedName name="_15_3" localSheetId="44">#REF!</definedName>
    <definedName name="_15_3" localSheetId="45">#REF!</definedName>
    <definedName name="_15_3" localSheetId="46">#REF!</definedName>
    <definedName name="_15_3" localSheetId="47">#REF!</definedName>
    <definedName name="_15_3" localSheetId="48">#REF!</definedName>
    <definedName name="_15_3" localSheetId="49">#REF!</definedName>
    <definedName name="_15_3" localSheetId="50">#REF!</definedName>
    <definedName name="_15_3" localSheetId="51">#REF!</definedName>
    <definedName name="_15_3" localSheetId="52">#REF!</definedName>
    <definedName name="_15_3" localSheetId="53">#REF!</definedName>
    <definedName name="_15_3" localSheetId="54">#REF!</definedName>
    <definedName name="_15_3" localSheetId="4">#REF!</definedName>
    <definedName name="_15_3">#REF!</definedName>
    <definedName name="_18_4" localSheetId="55">#REF!</definedName>
    <definedName name="_18_4" localSheetId="56">#REF!</definedName>
    <definedName name="_18_4" localSheetId="7">#REF!</definedName>
    <definedName name="_18_4" localSheetId="8">#REF!</definedName>
    <definedName name="_18_4" localSheetId="9">#REF!</definedName>
    <definedName name="_18_4" localSheetId="10">#REF!</definedName>
    <definedName name="_18_4" localSheetId="11">#REF!</definedName>
    <definedName name="_18_4" localSheetId="12">#REF!</definedName>
    <definedName name="_18_4" localSheetId="13">#REF!</definedName>
    <definedName name="_18_4" localSheetId="14">#REF!</definedName>
    <definedName name="_18_4" localSheetId="15">#REF!</definedName>
    <definedName name="_18_4" localSheetId="16">#REF!</definedName>
    <definedName name="_18_4" localSheetId="17">#REF!</definedName>
    <definedName name="_18_4" localSheetId="18">#REF!</definedName>
    <definedName name="_18_4" localSheetId="19">#REF!</definedName>
    <definedName name="_18_4" localSheetId="20">#REF!</definedName>
    <definedName name="_18_4" localSheetId="21">#REF!</definedName>
    <definedName name="_18_4" localSheetId="22">#REF!</definedName>
    <definedName name="_18_4" localSheetId="23">#REF!</definedName>
    <definedName name="_18_4" localSheetId="24">#REF!</definedName>
    <definedName name="_18_4" localSheetId="25">#REF!</definedName>
    <definedName name="_18_4" localSheetId="26">#REF!</definedName>
    <definedName name="_18_4" localSheetId="27">#REF!</definedName>
    <definedName name="_18_4" localSheetId="28">#REF!</definedName>
    <definedName name="_18_4" localSheetId="29">#REF!</definedName>
    <definedName name="_18_4" localSheetId="30">#REF!</definedName>
    <definedName name="_18_4" localSheetId="31">#REF!</definedName>
    <definedName name="_18_4" localSheetId="32">#REF!</definedName>
    <definedName name="_18_4" localSheetId="33">#REF!</definedName>
    <definedName name="_18_4" localSheetId="34">#REF!</definedName>
    <definedName name="_18_4" localSheetId="35">#REF!</definedName>
    <definedName name="_18_4" localSheetId="36">#REF!</definedName>
    <definedName name="_18_4" localSheetId="37">#REF!</definedName>
    <definedName name="_18_4" localSheetId="38">#REF!</definedName>
    <definedName name="_18_4" localSheetId="39">#REF!</definedName>
    <definedName name="_18_4" localSheetId="40">#REF!</definedName>
    <definedName name="_18_4" localSheetId="41">#REF!</definedName>
    <definedName name="_18_4" localSheetId="42">#REF!</definedName>
    <definedName name="_18_4" localSheetId="43">#REF!</definedName>
    <definedName name="_18_4" localSheetId="44">#REF!</definedName>
    <definedName name="_18_4" localSheetId="45">#REF!</definedName>
    <definedName name="_18_4" localSheetId="46">#REF!</definedName>
    <definedName name="_18_4" localSheetId="47">#REF!</definedName>
    <definedName name="_18_4" localSheetId="48">#REF!</definedName>
    <definedName name="_18_4" localSheetId="49">#REF!</definedName>
    <definedName name="_18_4" localSheetId="50">#REF!</definedName>
    <definedName name="_18_4" localSheetId="51">#REF!</definedName>
    <definedName name="_18_4" localSheetId="52">#REF!</definedName>
    <definedName name="_18_4" localSheetId="53">#REF!</definedName>
    <definedName name="_18_4" localSheetId="54">#REF!</definedName>
    <definedName name="_18_4" localSheetId="4">#REF!</definedName>
    <definedName name="_18_4">#REF!</definedName>
    <definedName name="_2_2" localSheetId="55">#REF!</definedName>
    <definedName name="_2_2" localSheetId="56">#REF!</definedName>
    <definedName name="_2_2" localSheetId="7">#REF!</definedName>
    <definedName name="_2_2" localSheetId="8">#REF!</definedName>
    <definedName name="_2_2" localSheetId="9">#REF!</definedName>
    <definedName name="_2_2" localSheetId="10">#REF!</definedName>
    <definedName name="_2_2" localSheetId="11">#REF!</definedName>
    <definedName name="_2_2" localSheetId="12">#REF!</definedName>
    <definedName name="_2_2" localSheetId="13">#REF!</definedName>
    <definedName name="_2_2" localSheetId="14">#REF!</definedName>
    <definedName name="_2_2" localSheetId="15">#REF!</definedName>
    <definedName name="_2_2" localSheetId="16">#REF!</definedName>
    <definedName name="_2_2" localSheetId="17">#REF!</definedName>
    <definedName name="_2_2" localSheetId="18">#REF!</definedName>
    <definedName name="_2_2" localSheetId="19">#REF!</definedName>
    <definedName name="_2_2" localSheetId="20">#REF!</definedName>
    <definedName name="_2_2" localSheetId="21">#REF!</definedName>
    <definedName name="_2_2" localSheetId="22">#REF!</definedName>
    <definedName name="_2_2" localSheetId="23">#REF!</definedName>
    <definedName name="_2_2" localSheetId="24">#REF!</definedName>
    <definedName name="_2_2" localSheetId="25">#REF!</definedName>
    <definedName name="_2_2" localSheetId="26">#REF!</definedName>
    <definedName name="_2_2" localSheetId="27">#REF!</definedName>
    <definedName name="_2_2" localSheetId="28">#REF!</definedName>
    <definedName name="_2_2" localSheetId="29">#REF!</definedName>
    <definedName name="_2_2" localSheetId="30">#REF!</definedName>
    <definedName name="_2_2" localSheetId="31">#REF!</definedName>
    <definedName name="_2_2" localSheetId="32">#REF!</definedName>
    <definedName name="_2_2" localSheetId="33">#REF!</definedName>
    <definedName name="_2_2" localSheetId="34">#REF!</definedName>
    <definedName name="_2_2" localSheetId="35">#REF!</definedName>
    <definedName name="_2_2" localSheetId="36">#REF!</definedName>
    <definedName name="_2_2" localSheetId="37">#REF!</definedName>
    <definedName name="_2_2" localSheetId="38">#REF!</definedName>
    <definedName name="_2_2" localSheetId="39">#REF!</definedName>
    <definedName name="_2_2" localSheetId="40">#REF!</definedName>
    <definedName name="_2_2" localSheetId="41">#REF!</definedName>
    <definedName name="_2_2" localSheetId="42">#REF!</definedName>
    <definedName name="_2_2" localSheetId="43">#REF!</definedName>
    <definedName name="_2_2" localSheetId="44">#REF!</definedName>
    <definedName name="_2_2" localSheetId="45">#REF!</definedName>
    <definedName name="_2_2" localSheetId="46">#REF!</definedName>
    <definedName name="_2_2" localSheetId="47">#REF!</definedName>
    <definedName name="_2_2" localSheetId="48">#REF!</definedName>
    <definedName name="_2_2" localSheetId="49">#REF!</definedName>
    <definedName name="_2_2" localSheetId="50">#REF!</definedName>
    <definedName name="_2_2" localSheetId="51">#REF!</definedName>
    <definedName name="_2_2" localSheetId="52">#REF!</definedName>
    <definedName name="_2_2" localSheetId="53">#REF!</definedName>
    <definedName name="_2_2" localSheetId="54">#REF!</definedName>
    <definedName name="_2_2" localSheetId="4">#REF!</definedName>
    <definedName name="_2_2">#REF!</definedName>
    <definedName name="_21_5" localSheetId="55">#REF!</definedName>
    <definedName name="_21_5" localSheetId="56">#REF!</definedName>
    <definedName name="_21_5" localSheetId="7">#REF!</definedName>
    <definedName name="_21_5" localSheetId="8">#REF!</definedName>
    <definedName name="_21_5" localSheetId="9">#REF!</definedName>
    <definedName name="_21_5" localSheetId="10">#REF!</definedName>
    <definedName name="_21_5" localSheetId="11">#REF!</definedName>
    <definedName name="_21_5" localSheetId="12">#REF!</definedName>
    <definedName name="_21_5" localSheetId="13">#REF!</definedName>
    <definedName name="_21_5" localSheetId="14">#REF!</definedName>
    <definedName name="_21_5" localSheetId="15">#REF!</definedName>
    <definedName name="_21_5" localSheetId="16">#REF!</definedName>
    <definedName name="_21_5" localSheetId="17">#REF!</definedName>
    <definedName name="_21_5" localSheetId="18">#REF!</definedName>
    <definedName name="_21_5" localSheetId="19">#REF!</definedName>
    <definedName name="_21_5" localSheetId="20">#REF!</definedName>
    <definedName name="_21_5" localSheetId="21">#REF!</definedName>
    <definedName name="_21_5" localSheetId="22">#REF!</definedName>
    <definedName name="_21_5" localSheetId="23">#REF!</definedName>
    <definedName name="_21_5" localSheetId="24">#REF!</definedName>
    <definedName name="_21_5" localSheetId="25">#REF!</definedName>
    <definedName name="_21_5" localSheetId="26">#REF!</definedName>
    <definedName name="_21_5" localSheetId="27">#REF!</definedName>
    <definedName name="_21_5" localSheetId="28">#REF!</definedName>
    <definedName name="_21_5" localSheetId="29">#REF!</definedName>
    <definedName name="_21_5" localSheetId="30">#REF!</definedName>
    <definedName name="_21_5" localSheetId="31">#REF!</definedName>
    <definedName name="_21_5" localSheetId="32">#REF!</definedName>
    <definedName name="_21_5" localSheetId="33">#REF!</definedName>
    <definedName name="_21_5" localSheetId="34">#REF!</definedName>
    <definedName name="_21_5" localSheetId="35">#REF!</definedName>
    <definedName name="_21_5" localSheetId="36">#REF!</definedName>
    <definedName name="_21_5" localSheetId="37">#REF!</definedName>
    <definedName name="_21_5" localSheetId="38">#REF!</definedName>
    <definedName name="_21_5" localSheetId="39">#REF!</definedName>
    <definedName name="_21_5" localSheetId="40">#REF!</definedName>
    <definedName name="_21_5" localSheetId="41">#REF!</definedName>
    <definedName name="_21_5" localSheetId="42">#REF!</definedName>
    <definedName name="_21_5" localSheetId="43">#REF!</definedName>
    <definedName name="_21_5" localSheetId="44">#REF!</definedName>
    <definedName name="_21_5" localSheetId="45">#REF!</definedName>
    <definedName name="_21_5" localSheetId="46">#REF!</definedName>
    <definedName name="_21_5" localSheetId="47">#REF!</definedName>
    <definedName name="_21_5" localSheetId="48">#REF!</definedName>
    <definedName name="_21_5" localSheetId="49">#REF!</definedName>
    <definedName name="_21_5" localSheetId="50">#REF!</definedName>
    <definedName name="_21_5" localSheetId="51">#REF!</definedName>
    <definedName name="_21_5" localSheetId="52">#REF!</definedName>
    <definedName name="_21_5" localSheetId="53">#REF!</definedName>
    <definedName name="_21_5" localSheetId="54">#REF!</definedName>
    <definedName name="_21_5" localSheetId="4">#REF!</definedName>
    <definedName name="_21_5">#REF!</definedName>
    <definedName name="_24_50_99" localSheetId="55">#REF!</definedName>
    <definedName name="_24_50_99" localSheetId="56">#REF!</definedName>
    <definedName name="_24_50_99" localSheetId="7">#REF!</definedName>
    <definedName name="_24_50_99" localSheetId="8">#REF!</definedName>
    <definedName name="_24_50_99" localSheetId="9">#REF!</definedName>
    <definedName name="_24_50_99" localSheetId="10">#REF!</definedName>
    <definedName name="_24_50_99" localSheetId="11">#REF!</definedName>
    <definedName name="_24_50_99" localSheetId="12">#REF!</definedName>
    <definedName name="_24_50_99" localSheetId="13">#REF!</definedName>
    <definedName name="_24_50_99" localSheetId="14">#REF!</definedName>
    <definedName name="_24_50_99" localSheetId="15">#REF!</definedName>
    <definedName name="_24_50_99" localSheetId="16">#REF!</definedName>
    <definedName name="_24_50_99" localSheetId="17">#REF!</definedName>
    <definedName name="_24_50_99" localSheetId="18">#REF!</definedName>
    <definedName name="_24_50_99" localSheetId="19">#REF!</definedName>
    <definedName name="_24_50_99" localSheetId="20">#REF!</definedName>
    <definedName name="_24_50_99" localSheetId="21">#REF!</definedName>
    <definedName name="_24_50_99" localSheetId="22">#REF!</definedName>
    <definedName name="_24_50_99" localSheetId="23">#REF!</definedName>
    <definedName name="_24_50_99" localSheetId="24">#REF!</definedName>
    <definedName name="_24_50_99" localSheetId="25">#REF!</definedName>
    <definedName name="_24_50_99" localSheetId="26">#REF!</definedName>
    <definedName name="_24_50_99" localSheetId="27">#REF!</definedName>
    <definedName name="_24_50_99" localSheetId="28">#REF!</definedName>
    <definedName name="_24_50_99" localSheetId="29">#REF!</definedName>
    <definedName name="_24_50_99" localSheetId="30">#REF!</definedName>
    <definedName name="_24_50_99" localSheetId="31">#REF!</definedName>
    <definedName name="_24_50_99" localSheetId="32">#REF!</definedName>
    <definedName name="_24_50_99" localSheetId="33">#REF!</definedName>
    <definedName name="_24_50_99" localSheetId="34">#REF!</definedName>
    <definedName name="_24_50_99" localSheetId="35">#REF!</definedName>
    <definedName name="_24_50_99" localSheetId="36">#REF!</definedName>
    <definedName name="_24_50_99" localSheetId="37">#REF!</definedName>
    <definedName name="_24_50_99" localSheetId="38">#REF!</definedName>
    <definedName name="_24_50_99" localSheetId="39">#REF!</definedName>
    <definedName name="_24_50_99" localSheetId="40">#REF!</definedName>
    <definedName name="_24_50_99" localSheetId="41">#REF!</definedName>
    <definedName name="_24_50_99" localSheetId="42">#REF!</definedName>
    <definedName name="_24_50_99" localSheetId="43">#REF!</definedName>
    <definedName name="_24_50_99" localSheetId="44">#REF!</definedName>
    <definedName name="_24_50_99" localSheetId="45">#REF!</definedName>
    <definedName name="_24_50_99" localSheetId="46">#REF!</definedName>
    <definedName name="_24_50_99" localSheetId="47">#REF!</definedName>
    <definedName name="_24_50_99" localSheetId="48">#REF!</definedName>
    <definedName name="_24_50_99" localSheetId="49">#REF!</definedName>
    <definedName name="_24_50_99" localSheetId="50">#REF!</definedName>
    <definedName name="_24_50_99" localSheetId="51">#REF!</definedName>
    <definedName name="_24_50_99" localSheetId="52">#REF!</definedName>
    <definedName name="_24_50_99" localSheetId="53">#REF!</definedName>
    <definedName name="_24_50_99" localSheetId="54">#REF!</definedName>
    <definedName name="_24_50_99" localSheetId="4">#REF!</definedName>
    <definedName name="_24_50_99">#REF!</definedName>
    <definedName name="_27_500_1999" localSheetId="55">#REF!</definedName>
    <definedName name="_27_500_1999" localSheetId="56">#REF!</definedName>
    <definedName name="_27_500_1999" localSheetId="7">#REF!</definedName>
    <definedName name="_27_500_1999" localSheetId="8">#REF!</definedName>
    <definedName name="_27_500_1999" localSheetId="9">#REF!</definedName>
    <definedName name="_27_500_1999" localSheetId="10">#REF!</definedName>
    <definedName name="_27_500_1999" localSheetId="11">#REF!</definedName>
    <definedName name="_27_500_1999" localSheetId="12">#REF!</definedName>
    <definedName name="_27_500_1999" localSheetId="13">#REF!</definedName>
    <definedName name="_27_500_1999" localSheetId="14">#REF!</definedName>
    <definedName name="_27_500_1999" localSheetId="15">#REF!</definedName>
    <definedName name="_27_500_1999" localSheetId="16">#REF!</definedName>
    <definedName name="_27_500_1999" localSheetId="17">#REF!</definedName>
    <definedName name="_27_500_1999" localSheetId="18">#REF!</definedName>
    <definedName name="_27_500_1999" localSheetId="19">#REF!</definedName>
    <definedName name="_27_500_1999" localSheetId="20">#REF!</definedName>
    <definedName name="_27_500_1999" localSheetId="21">#REF!</definedName>
    <definedName name="_27_500_1999" localSheetId="22">#REF!</definedName>
    <definedName name="_27_500_1999" localSheetId="23">#REF!</definedName>
    <definedName name="_27_500_1999" localSheetId="24">#REF!</definedName>
    <definedName name="_27_500_1999" localSheetId="25">#REF!</definedName>
    <definedName name="_27_500_1999" localSheetId="26">#REF!</definedName>
    <definedName name="_27_500_1999" localSheetId="27">#REF!</definedName>
    <definedName name="_27_500_1999" localSheetId="28">#REF!</definedName>
    <definedName name="_27_500_1999" localSheetId="29">#REF!</definedName>
    <definedName name="_27_500_1999" localSheetId="30">#REF!</definedName>
    <definedName name="_27_500_1999" localSheetId="31">#REF!</definedName>
    <definedName name="_27_500_1999" localSheetId="32">#REF!</definedName>
    <definedName name="_27_500_1999" localSheetId="33">#REF!</definedName>
    <definedName name="_27_500_1999" localSheetId="34">#REF!</definedName>
    <definedName name="_27_500_1999" localSheetId="35">#REF!</definedName>
    <definedName name="_27_500_1999" localSheetId="36">#REF!</definedName>
    <definedName name="_27_500_1999" localSheetId="37">#REF!</definedName>
    <definedName name="_27_500_1999" localSheetId="38">#REF!</definedName>
    <definedName name="_27_500_1999" localSheetId="39">#REF!</definedName>
    <definedName name="_27_500_1999" localSheetId="40">#REF!</definedName>
    <definedName name="_27_500_1999" localSheetId="41">#REF!</definedName>
    <definedName name="_27_500_1999" localSheetId="42">#REF!</definedName>
    <definedName name="_27_500_1999" localSheetId="43">#REF!</definedName>
    <definedName name="_27_500_1999" localSheetId="44">#REF!</definedName>
    <definedName name="_27_500_1999" localSheetId="45">#REF!</definedName>
    <definedName name="_27_500_1999" localSheetId="46">#REF!</definedName>
    <definedName name="_27_500_1999" localSheetId="47">#REF!</definedName>
    <definedName name="_27_500_1999" localSheetId="48">#REF!</definedName>
    <definedName name="_27_500_1999" localSheetId="49">#REF!</definedName>
    <definedName name="_27_500_1999" localSheetId="50">#REF!</definedName>
    <definedName name="_27_500_1999" localSheetId="51">#REF!</definedName>
    <definedName name="_27_500_1999" localSheetId="52">#REF!</definedName>
    <definedName name="_27_500_1999" localSheetId="53">#REF!</definedName>
    <definedName name="_27_500_1999" localSheetId="54">#REF!</definedName>
    <definedName name="_27_500_1999" localSheetId="4">#REF!</definedName>
    <definedName name="_27_500_1999">#REF!</definedName>
    <definedName name="_3_1999" localSheetId="55">#REF!</definedName>
    <definedName name="_3_1999" localSheetId="56">#REF!</definedName>
    <definedName name="_3_1999" localSheetId="7">#REF!</definedName>
    <definedName name="_3_1999" localSheetId="8">#REF!</definedName>
    <definedName name="_3_1999" localSheetId="9">#REF!</definedName>
    <definedName name="_3_1999" localSheetId="10">#REF!</definedName>
    <definedName name="_3_1999" localSheetId="11">#REF!</definedName>
    <definedName name="_3_1999" localSheetId="12">#REF!</definedName>
    <definedName name="_3_1999" localSheetId="13">#REF!</definedName>
    <definedName name="_3_1999" localSheetId="14">#REF!</definedName>
    <definedName name="_3_1999" localSheetId="15">#REF!</definedName>
    <definedName name="_3_1999" localSheetId="16">#REF!</definedName>
    <definedName name="_3_1999" localSheetId="17">#REF!</definedName>
    <definedName name="_3_1999" localSheetId="18">#REF!</definedName>
    <definedName name="_3_1999" localSheetId="19">#REF!</definedName>
    <definedName name="_3_1999" localSheetId="20">#REF!</definedName>
    <definedName name="_3_1999" localSheetId="21">#REF!</definedName>
    <definedName name="_3_1999" localSheetId="22">#REF!</definedName>
    <definedName name="_3_1999" localSheetId="23">#REF!</definedName>
    <definedName name="_3_1999" localSheetId="24">#REF!</definedName>
    <definedName name="_3_1999" localSheetId="25">#REF!</definedName>
    <definedName name="_3_1999" localSheetId="26">#REF!</definedName>
    <definedName name="_3_1999" localSheetId="27">#REF!</definedName>
    <definedName name="_3_1999" localSheetId="28">#REF!</definedName>
    <definedName name="_3_1999" localSheetId="29">#REF!</definedName>
    <definedName name="_3_1999" localSheetId="30">#REF!</definedName>
    <definedName name="_3_1999" localSheetId="31">#REF!</definedName>
    <definedName name="_3_1999" localSheetId="32">#REF!</definedName>
    <definedName name="_3_1999" localSheetId="33">#REF!</definedName>
    <definedName name="_3_1999" localSheetId="34">#REF!</definedName>
    <definedName name="_3_1999" localSheetId="35">#REF!</definedName>
    <definedName name="_3_1999" localSheetId="36">#REF!</definedName>
    <definedName name="_3_1999" localSheetId="37">#REF!</definedName>
    <definedName name="_3_1999" localSheetId="38">#REF!</definedName>
    <definedName name="_3_1999" localSheetId="39">#REF!</definedName>
    <definedName name="_3_1999" localSheetId="40">#REF!</definedName>
    <definedName name="_3_1999" localSheetId="41">#REF!</definedName>
    <definedName name="_3_1999" localSheetId="42">#REF!</definedName>
    <definedName name="_3_1999" localSheetId="43">#REF!</definedName>
    <definedName name="_3_1999" localSheetId="44">#REF!</definedName>
    <definedName name="_3_1999" localSheetId="45">#REF!</definedName>
    <definedName name="_3_1999" localSheetId="46">#REF!</definedName>
    <definedName name="_3_1999" localSheetId="47">#REF!</definedName>
    <definedName name="_3_1999" localSheetId="48">#REF!</definedName>
    <definedName name="_3_1999" localSheetId="49">#REF!</definedName>
    <definedName name="_3_1999" localSheetId="50">#REF!</definedName>
    <definedName name="_3_1999" localSheetId="51">#REF!</definedName>
    <definedName name="_3_1999" localSheetId="52">#REF!</definedName>
    <definedName name="_3_1999" localSheetId="53">#REF!</definedName>
    <definedName name="_3_1999" localSheetId="54">#REF!</definedName>
    <definedName name="_3_1999" localSheetId="4">#REF!</definedName>
    <definedName name="_3_1999">#REF!</definedName>
    <definedName name="_3_20_49" localSheetId="55">#REF!</definedName>
    <definedName name="_3_20_49" localSheetId="56">#REF!</definedName>
    <definedName name="_3_20_49" localSheetId="7">#REF!</definedName>
    <definedName name="_3_20_49" localSheetId="8">#REF!</definedName>
    <definedName name="_3_20_49" localSheetId="9">#REF!</definedName>
    <definedName name="_3_20_49" localSheetId="10">#REF!</definedName>
    <definedName name="_3_20_49" localSheetId="11">#REF!</definedName>
    <definedName name="_3_20_49" localSheetId="12">#REF!</definedName>
    <definedName name="_3_20_49" localSheetId="13">#REF!</definedName>
    <definedName name="_3_20_49" localSheetId="14">#REF!</definedName>
    <definedName name="_3_20_49" localSheetId="15">#REF!</definedName>
    <definedName name="_3_20_49" localSheetId="16">#REF!</definedName>
    <definedName name="_3_20_49" localSheetId="17">#REF!</definedName>
    <definedName name="_3_20_49" localSheetId="18">#REF!</definedName>
    <definedName name="_3_20_49" localSheetId="19">#REF!</definedName>
    <definedName name="_3_20_49" localSheetId="20">#REF!</definedName>
    <definedName name="_3_20_49" localSheetId="21">#REF!</definedName>
    <definedName name="_3_20_49" localSheetId="22">#REF!</definedName>
    <definedName name="_3_20_49" localSheetId="23">#REF!</definedName>
    <definedName name="_3_20_49" localSheetId="24">#REF!</definedName>
    <definedName name="_3_20_49" localSheetId="25">#REF!</definedName>
    <definedName name="_3_20_49" localSheetId="26">#REF!</definedName>
    <definedName name="_3_20_49" localSheetId="27">#REF!</definedName>
    <definedName name="_3_20_49" localSheetId="28">#REF!</definedName>
    <definedName name="_3_20_49" localSheetId="29">#REF!</definedName>
    <definedName name="_3_20_49" localSheetId="30">#REF!</definedName>
    <definedName name="_3_20_49" localSheetId="31">#REF!</definedName>
    <definedName name="_3_20_49" localSheetId="32">#REF!</definedName>
    <definedName name="_3_20_49" localSheetId="33">#REF!</definedName>
    <definedName name="_3_20_49" localSheetId="34">#REF!</definedName>
    <definedName name="_3_20_49" localSheetId="35">#REF!</definedName>
    <definedName name="_3_20_49" localSheetId="36">#REF!</definedName>
    <definedName name="_3_20_49" localSheetId="37">#REF!</definedName>
    <definedName name="_3_20_49" localSheetId="38">#REF!</definedName>
    <definedName name="_3_20_49" localSheetId="39">#REF!</definedName>
    <definedName name="_3_20_49" localSheetId="40">#REF!</definedName>
    <definedName name="_3_20_49" localSheetId="41">#REF!</definedName>
    <definedName name="_3_20_49" localSheetId="42">#REF!</definedName>
    <definedName name="_3_20_49" localSheetId="43">#REF!</definedName>
    <definedName name="_3_20_49" localSheetId="44">#REF!</definedName>
    <definedName name="_3_20_49" localSheetId="45">#REF!</definedName>
    <definedName name="_3_20_49" localSheetId="46">#REF!</definedName>
    <definedName name="_3_20_49" localSheetId="47">#REF!</definedName>
    <definedName name="_3_20_49" localSheetId="48">#REF!</definedName>
    <definedName name="_3_20_49" localSheetId="49">#REF!</definedName>
    <definedName name="_3_20_49" localSheetId="50">#REF!</definedName>
    <definedName name="_3_20_49" localSheetId="51">#REF!</definedName>
    <definedName name="_3_20_49" localSheetId="52">#REF!</definedName>
    <definedName name="_3_20_49" localSheetId="53">#REF!</definedName>
    <definedName name="_3_20_49" localSheetId="54">#REF!</definedName>
    <definedName name="_3_20_49" localSheetId="4">#REF!</definedName>
    <definedName name="_3_20_49">#REF!</definedName>
    <definedName name="_30_6" localSheetId="55">#REF!</definedName>
    <definedName name="_30_6" localSheetId="56">#REF!</definedName>
    <definedName name="_30_6" localSheetId="7">#REF!</definedName>
    <definedName name="_30_6" localSheetId="8">#REF!</definedName>
    <definedName name="_30_6" localSheetId="9">#REF!</definedName>
    <definedName name="_30_6" localSheetId="10">#REF!</definedName>
    <definedName name="_30_6" localSheetId="11">#REF!</definedName>
    <definedName name="_30_6" localSheetId="12">#REF!</definedName>
    <definedName name="_30_6" localSheetId="13">#REF!</definedName>
    <definedName name="_30_6" localSheetId="14">#REF!</definedName>
    <definedName name="_30_6" localSheetId="15">#REF!</definedName>
    <definedName name="_30_6" localSheetId="16">#REF!</definedName>
    <definedName name="_30_6" localSheetId="17">#REF!</definedName>
    <definedName name="_30_6" localSheetId="18">#REF!</definedName>
    <definedName name="_30_6" localSheetId="19">#REF!</definedName>
    <definedName name="_30_6" localSheetId="20">#REF!</definedName>
    <definedName name="_30_6" localSheetId="21">#REF!</definedName>
    <definedName name="_30_6" localSheetId="22">#REF!</definedName>
    <definedName name="_30_6" localSheetId="23">#REF!</definedName>
    <definedName name="_30_6" localSheetId="24">#REF!</definedName>
    <definedName name="_30_6" localSheetId="25">#REF!</definedName>
    <definedName name="_30_6" localSheetId="26">#REF!</definedName>
    <definedName name="_30_6" localSheetId="27">#REF!</definedName>
    <definedName name="_30_6" localSheetId="28">#REF!</definedName>
    <definedName name="_30_6" localSheetId="29">#REF!</definedName>
    <definedName name="_30_6" localSheetId="30">#REF!</definedName>
    <definedName name="_30_6" localSheetId="31">#REF!</definedName>
    <definedName name="_30_6" localSheetId="32">#REF!</definedName>
    <definedName name="_30_6" localSheetId="33">#REF!</definedName>
    <definedName name="_30_6" localSheetId="34">#REF!</definedName>
    <definedName name="_30_6" localSheetId="35">#REF!</definedName>
    <definedName name="_30_6" localSheetId="36">#REF!</definedName>
    <definedName name="_30_6" localSheetId="37">#REF!</definedName>
    <definedName name="_30_6" localSheetId="38">#REF!</definedName>
    <definedName name="_30_6" localSheetId="39">#REF!</definedName>
    <definedName name="_30_6" localSheetId="40">#REF!</definedName>
    <definedName name="_30_6" localSheetId="41">#REF!</definedName>
    <definedName name="_30_6" localSheetId="42">#REF!</definedName>
    <definedName name="_30_6" localSheetId="43">#REF!</definedName>
    <definedName name="_30_6" localSheetId="44">#REF!</definedName>
    <definedName name="_30_6" localSheetId="45">#REF!</definedName>
    <definedName name="_30_6" localSheetId="46">#REF!</definedName>
    <definedName name="_30_6" localSheetId="47">#REF!</definedName>
    <definedName name="_30_6" localSheetId="48">#REF!</definedName>
    <definedName name="_30_6" localSheetId="49">#REF!</definedName>
    <definedName name="_30_6" localSheetId="50">#REF!</definedName>
    <definedName name="_30_6" localSheetId="51">#REF!</definedName>
    <definedName name="_30_6" localSheetId="52">#REF!</definedName>
    <definedName name="_30_6" localSheetId="53">#REF!</definedName>
    <definedName name="_30_6" localSheetId="54">#REF!</definedName>
    <definedName name="_30_6" localSheetId="4">#REF!</definedName>
    <definedName name="_30_6">#REF!</definedName>
    <definedName name="_33_7" localSheetId="55">#REF!</definedName>
    <definedName name="_33_7" localSheetId="56">#REF!</definedName>
    <definedName name="_33_7" localSheetId="7">#REF!</definedName>
    <definedName name="_33_7" localSheetId="8">#REF!</definedName>
    <definedName name="_33_7" localSheetId="9">#REF!</definedName>
    <definedName name="_33_7" localSheetId="10">#REF!</definedName>
    <definedName name="_33_7" localSheetId="11">#REF!</definedName>
    <definedName name="_33_7" localSheetId="12">#REF!</definedName>
    <definedName name="_33_7" localSheetId="13">#REF!</definedName>
    <definedName name="_33_7" localSheetId="14">#REF!</definedName>
    <definedName name="_33_7" localSheetId="15">#REF!</definedName>
    <definedName name="_33_7" localSheetId="16">#REF!</definedName>
    <definedName name="_33_7" localSheetId="17">#REF!</definedName>
    <definedName name="_33_7" localSheetId="18">#REF!</definedName>
    <definedName name="_33_7" localSheetId="19">#REF!</definedName>
    <definedName name="_33_7" localSheetId="20">#REF!</definedName>
    <definedName name="_33_7" localSheetId="21">#REF!</definedName>
    <definedName name="_33_7" localSheetId="22">#REF!</definedName>
    <definedName name="_33_7" localSheetId="23">#REF!</definedName>
    <definedName name="_33_7" localSheetId="24">#REF!</definedName>
    <definedName name="_33_7" localSheetId="25">#REF!</definedName>
    <definedName name="_33_7" localSheetId="26">#REF!</definedName>
    <definedName name="_33_7" localSheetId="27">#REF!</definedName>
    <definedName name="_33_7" localSheetId="28">#REF!</definedName>
    <definedName name="_33_7" localSheetId="29">#REF!</definedName>
    <definedName name="_33_7" localSheetId="30">#REF!</definedName>
    <definedName name="_33_7" localSheetId="31">#REF!</definedName>
    <definedName name="_33_7" localSheetId="32">#REF!</definedName>
    <definedName name="_33_7" localSheetId="33">#REF!</definedName>
    <definedName name="_33_7" localSheetId="34">#REF!</definedName>
    <definedName name="_33_7" localSheetId="35">#REF!</definedName>
    <definedName name="_33_7" localSheetId="36">#REF!</definedName>
    <definedName name="_33_7" localSheetId="37">#REF!</definedName>
    <definedName name="_33_7" localSheetId="38">#REF!</definedName>
    <definedName name="_33_7" localSheetId="39">#REF!</definedName>
    <definedName name="_33_7" localSheetId="40">#REF!</definedName>
    <definedName name="_33_7" localSheetId="41">#REF!</definedName>
    <definedName name="_33_7" localSheetId="42">#REF!</definedName>
    <definedName name="_33_7" localSheetId="43">#REF!</definedName>
    <definedName name="_33_7" localSheetId="44">#REF!</definedName>
    <definedName name="_33_7" localSheetId="45">#REF!</definedName>
    <definedName name="_33_7" localSheetId="46">#REF!</definedName>
    <definedName name="_33_7" localSheetId="47">#REF!</definedName>
    <definedName name="_33_7" localSheetId="48">#REF!</definedName>
    <definedName name="_33_7" localSheetId="49">#REF!</definedName>
    <definedName name="_33_7" localSheetId="50">#REF!</definedName>
    <definedName name="_33_7" localSheetId="51">#REF!</definedName>
    <definedName name="_33_7" localSheetId="52">#REF!</definedName>
    <definedName name="_33_7" localSheetId="53">#REF!</definedName>
    <definedName name="_33_7" localSheetId="54">#REF!</definedName>
    <definedName name="_33_7" localSheetId="4">#REF!</definedName>
    <definedName name="_33_7">#REF!</definedName>
    <definedName name="_36_8" localSheetId="55">#REF!</definedName>
    <definedName name="_36_8" localSheetId="56">#REF!</definedName>
    <definedName name="_36_8" localSheetId="7">#REF!</definedName>
    <definedName name="_36_8" localSheetId="8">#REF!</definedName>
    <definedName name="_36_8" localSheetId="9">#REF!</definedName>
    <definedName name="_36_8" localSheetId="10">#REF!</definedName>
    <definedName name="_36_8" localSheetId="11">#REF!</definedName>
    <definedName name="_36_8" localSheetId="12">#REF!</definedName>
    <definedName name="_36_8" localSheetId="13">#REF!</definedName>
    <definedName name="_36_8" localSheetId="14">#REF!</definedName>
    <definedName name="_36_8" localSheetId="15">#REF!</definedName>
    <definedName name="_36_8" localSheetId="16">#REF!</definedName>
    <definedName name="_36_8" localSheetId="17">#REF!</definedName>
    <definedName name="_36_8" localSheetId="18">#REF!</definedName>
    <definedName name="_36_8" localSheetId="19">#REF!</definedName>
    <definedName name="_36_8" localSheetId="20">#REF!</definedName>
    <definedName name="_36_8" localSheetId="21">#REF!</definedName>
    <definedName name="_36_8" localSheetId="22">#REF!</definedName>
    <definedName name="_36_8" localSheetId="23">#REF!</definedName>
    <definedName name="_36_8" localSheetId="24">#REF!</definedName>
    <definedName name="_36_8" localSheetId="25">#REF!</definedName>
    <definedName name="_36_8" localSheetId="26">#REF!</definedName>
    <definedName name="_36_8" localSheetId="27">#REF!</definedName>
    <definedName name="_36_8" localSheetId="28">#REF!</definedName>
    <definedName name="_36_8" localSheetId="29">#REF!</definedName>
    <definedName name="_36_8" localSheetId="30">#REF!</definedName>
    <definedName name="_36_8" localSheetId="31">#REF!</definedName>
    <definedName name="_36_8" localSheetId="32">#REF!</definedName>
    <definedName name="_36_8" localSheetId="33">#REF!</definedName>
    <definedName name="_36_8" localSheetId="34">#REF!</definedName>
    <definedName name="_36_8" localSheetId="35">#REF!</definedName>
    <definedName name="_36_8" localSheetId="36">#REF!</definedName>
    <definedName name="_36_8" localSheetId="37">#REF!</definedName>
    <definedName name="_36_8" localSheetId="38">#REF!</definedName>
    <definedName name="_36_8" localSheetId="39">#REF!</definedName>
    <definedName name="_36_8" localSheetId="40">#REF!</definedName>
    <definedName name="_36_8" localSheetId="41">#REF!</definedName>
    <definedName name="_36_8" localSheetId="42">#REF!</definedName>
    <definedName name="_36_8" localSheetId="43">#REF!</definedName>
    <definedName name="_36_8" localSheetId="44">#REF!</definedName>
    <definedName name="_36_8" localSheetId="45">#REF!</definedName>
    <definedName name="_36_8" localSheetId="46">#REF!</definedName>
    <definedName name="_36_8" localSheetId="47">#REF!</definedName>
    <definedName name="_36_8" localSheetId="48">#REF!</definedName>
    <definedName name="_36_8" localSheetId="49">#REF!</definedName>
    <definedName name="_36_8" localSheetId="50">#REF!</definedName>
    <definedName name="_36_8" localSheetId="51">#REF!</definedName>
    <definedName name="_36_8" localSheetId="52">#REF!</definedName>
    <definedName name="_36_8" localSheetId="53">#REF!</definedName>
    <definedName name="_36_8" localSheetId="54">#REF!</definedName>
    <definedName name="_36_8" localSheetId="4">#REF!</definedName>
    <definedName name="_36_8">#REF!</definedName>
    <definedName name="_4_200_499" localSheetId="55">#REF!</definedName>
    <definedName name="_4_200_499" localSheetId="56">#REF!</definedName>
    <definedName name="_4_200_499" localSheetId="7">#REF!</definedName>
    <definedName name="_4_200_499" localSheetId="8">#REF!</definedName>
    <definedName name="_4_200_499" localSheetId="9">#REF!</definedName>
    <definedName name="_4_200_499" localSheetId="10">#REF!</definedName>
    <definedName name="_4_200_499" localSheetId="11">#REF!</definedName>
    <definedName name="_4_200_499" localSheetId="12">#REF!</definedName>
    <definedName name="_4_200_499" localSheetId="13">#REF!</definedName>
    <definedName name="_4_200_499" localSheetId="14">#REF!</definedName>
    <definedName name="_4_200_499" localSheetId="15">#REF!</definedName>
    <definedName name="_4_200_499" localSheetId="16">#REF!</definedName>
    <definedName name="_4_200_499" localSheetId="17">#REF!</definedName>
    <definedName name="_4_200_499" localSheetId="18">#REF!</definedName>
    <definedName name="_4_200_499" localSheetId="19">#REF!</definedName>
    <definedName name="_4_200_499" localSheetId="20">#REF!</definedName>
    <definedName name="_4_200_499" localSheetId="21">#REF!</definedName>
    <definedName name="_4_200_499" localSheetId="22">#REF!</definedName>
    <definedName name="_4_200_499" localSheetId="23">#REF!</definedName>
    <definedName name="_4_200_499" localSheetId="24">#REF!</definedName>
    <definedName name="_4_200_499" localSheetId="25">#REF!</definedName>
    <definedName name="_4_200_499" localSheetId="26">#REF!</definedName>
    <definedName name="_4_200_499" localSheetId="27">#REF!</definedName>
    <definedName name="_4_200_499" localSheetId="28">#REF!</definedName>
    <definedName name="_4_200_499" localSheetId="29">#REF!</definedName>
    <definedName name="_4_200_499" localSheetId="30">#REF!</definedName>
    <definedName name="_4_200_499" localSheetId="31">#REF!</definedName>
    <definedName name="_4_200_499" localSheetId="32">#REF!</definedName>
    <definedName name="_4_200_499" localSheetId="33">#REF!</definedName>
    <definedName name="_4_200_499" localSheetId="34">#REF!</definedName>
    <definedName name="_4_200_499" localSheetId="35">#REF!</definedName>
    <definedName name="_4_200_499" localSheetId="36">#REF!</definedName>
    <definedName name="_4_200_499" localSheetId="37">#REF!</definedName>
    <definedName name="_4_200_499" localSheetId="38">#REF!</definedName>
    <definedName name="_4_200_499" localSheetId="39">#REF!</definedName>
    <definedName name="_4_200_499" localSheetId="40">#REF!</definedName>
    <definedName name="_4_200_499" localSheetId="41">#REF!</definedName>
    <definedName name="_4_200_499" localSheetId="42">#REF!</definedName>
    <definedName name="_4_200_499" localSheetId="43">#REF!</definedName>
    <definedName name="_4_200_499" localSheetId="44">#REF!</definedName>
    <definedName name="_4_200_499" localSheetId="45">#REF!</definedName>
    <definedName name="_4_200_499" localSheetId="46">#REF!</definedName>
    <definedName name="_4_200_499" localSheetId="47">#REF!</definedName>
    <definedName name="_4_200_499" localSheetId="48">#REF!</definedName>
    <definedName name="_4_200_499" localSheetId="49">#REF!</definedName>
    <definedName name="_4_200_499" localSheetId="50">#REF!</definedName>
    <definedName name="_4_200_499" localSheetId="51">#REF!</definedName>
    <definedName name="_4_200_499" localSheetId="52">#REF!</definedName>
    <definedName name="_4_200_499" localSheetId="53">#REF!</definedName>
    <definedName name="_4_200_499" localSheetId="54">#REF!</definedName>
    <definedName name="_4_200_499" localSheetId="4">#REF!</definedName>
    <definedName name="_4_200_499">#REF!</definedName>
    <definedName name="_5_3" localSheetId="55">#REF!</definedName>
    <definedName name="_5_3" localSheetId="56">#REF!</definedName>
    <definedName name="_5_3" localSheetId="7">#REF!</definedName>
    <definedName name="_5_3" localSheetId="8">#REF!</definedName>
    <definedName name="_5_3" localSheetId="9">#REF!</definedName>
    <definedName name="_5_3" localSheetId="10">#REF!</definedName>
    <definedName name="_5_3" localSheetId="11">#REF!</definedName>
    <definedName name="_5_3" localSheetId="12">#REF!</definedName>
    <definedName name="_5_3" localSheetId="13">#REF!</definedName>
    <definedName name="_5_3" localSheetId="14">#REF!</definedName>
    <definedName name="_5_3" localSheetId="15">#REF!</definedName>
    <definedName name="_5_3" localSheetId="16">#REF!</definedName>
    <definedName name="_5_3" localSheetId="17">#REF!</definedName>
    <definedName name="_5_3" localSheetId="18">#REF!</definedName>
    <definedName name="_5_3" localSheetId="19">#REF!</definedName>
    <definedName name="_5_3" localSheetId="20">#REF!</definedName>
    <definedName name="_5_3" localSheetId="21">#REF!</definedName>
    <definedName name="_5_3" localSheetId="22">#REF!</definedName>
    <definedName name="_5_3" localSheetId="23">#REF!</definedName>
    <definedName name="_5_3" localSheetId="24">#REF!</definedName>
    <definedName name="_5_3" localSheetId="25">#REF!</definedName>
    <definedName name="_5_3" localSheetId="26">#REF!</definedName>
    <definedName name="_5_3" localSheetId="27">#REF!</definedName>
    <definedName name="_5_3" localSheetId="28">#REF!</definedName>
    <definedName name="_5_3" localSheetId="29">#REF!</definedName>
    <definedName name="_5_3" localSheetId="30">#REF!</definedName>
    <definedName name="_5_3" localSheetId="31">#REF!</definedName>
    <definedName name="_5_3" localSheetId="32">#REF!</definedName>
    <definedName name="_5_3" localSheetId="33">#REF!</definedName>
    <definedName name="_5_3" localSheetId="34">#REF!</definedName>
    <definedName name="_5_3" localSheetId="35">#REF!</definedName>
    <definedName name="_5_3" localSheetId="36">#REF!</definedName>
    <definedName name="_5_3" localSheetId="37">#REF!</definedName>
    <definedName name="_5_3" localSheetId="38">#REF!</definedName>
    <definedName name="_5_3" localSheetId="39">#REF!</definedName>
    <definedName name="_5_3" localSheetId="40">#REF!</definedName>
    <definedName name="_5_3" localSheetId="41">#REF!</definedName>
    <definedName name="_5_3" localSheetId="42">#REF!</definedName>
    <definedName name="_5_3" localSheetId="43">#REF!</definedName>
    <definedName name="_5_3" localSheetId="44">#REF!</definedName>
    <definedName name="_5_3" localSheetId="45">#REF!</definedName>
    <definedName name="_5_3" localSheetId="46">#REF!</definedName>
    <definedName name="_5_3" localSheetId="47">#REF!</definedName>
    <definedName name="_5_3" localSheetId="48">#REF!</definedName>
    <definedName name="_5_3" localSheetId="49">#REF!</definedName>
    <definedName name="_5_3" localSheetId="50">#REF!</definedName>
    <definedName name="_5_3" localSheetId="51">#REF!</definedName>
    <definedName name="_5_3" localSheetId="52">#REF!</definedName>
    <definedName name="_5_3" localSheetId="53">#REF!</definedName>
    <definedName name="_5_3" localSheetId="54">#REF!</definedName>
    <definedName name="_5_3" localSheetId="4">#REF!</definedName>
    <definedName name="_5_3">#REF!</definedName>
    <definedName name="_6_2" localSheetId="55">#REF!</definedName>
    <definedName name="_6_2" localSheetId="56">#REF!</definedName>
    <definedName name="_6_2" localSheetId="7">#REF!</definedName>
    <definedName name="_6_2" localSheetId="8">#REF!</definedName>
    <definedName name="_6_2" localSheetId="9">#REF!</definedName>
    <definedName name="_6_2" localSheetId="10">#REF!</definedName>
    <definedName name="_6_2" localSheetId="11">#REF!</definedName>
    <definedName name="_6_2" localSheetId="12">#REF!</definedName>
    <definedName name="_6_2" localSheetId="13">#REF!</definedName>
    <definedName name="_6_2" localSheetId="14">#REF!</definedName>
    <definedName name="_6_2" localSheetId="15">#REF!</definedName>
    <definedName name="_6_2" localSheetId="16">#REF!</definedName>
    <definedName name="_6_2" localSheetId="17">#REF!</definedName>
    <definedName name="_6_2" localSheetId="18">#REF!</definedName>
    <definedName name="_6_2" localSheetId="19">#REF!</definedName>
    <definedName name="_6_2" localSheetId="20">#REF!</definedName>
    <definedName name="_6_2" localSheetId="21">#REF!</definedName>
    <definedName name="_6_2" localSheetId="22">#REF!</definedName>
    <definedName name="_6_2" localSheetId="23">#REF!</definedName>
    <definedName name="_6_2" localSheetId="24">#REF!</definedName>
    <definedName name="_6_2" localSheetId="25">#REF!</definedName>
    <definedName name="_6_2" localSheetId="26">#REF!</definedName>
    <definedName name="_6_2" localSheetId="27">#REF!</definedName>
    <definedName name="_6_2" localSheetId="28">#REF!</definedName>
    <definedName name="_6_2" localSheetId="29">#REF!</definedName>
    <definedName name="_6_2" localSheetId="30">#REF!</definedName>
    <definedName name="_6_2" localSheetId="31">#REF!</definedName>
    <definedName name="_6_2" localSheetId="32">#REF!</definedName>
    <definedName name="_6_2" localSheetId="33">#REF!</definedName>
    <definedName name="_6_2" localSheetId="34">#REF!</definedName>
    <definedName name="_6_2" localSheetId="35">#REF!</definedName>
    <definedName name="_6_2" localSheetId="36">#REF!</definedName>
    <definedName name="_6_2" localSheetId="37">#REF!</definedName>
    <definedName name="_6_2" localSheetId="38">#REF!</definedName>
    <definedName name="_6_2" localSheetId="39">#REF!</definedName>
    <definedName name="_6_2" localSheetId="40">#REF!</definedName>
    <definedName name="_6_2" localSheetId="41">#REF!</definedName>
    <definedName name="_6_2" localSheetId="42">#REF!</definedName>
    <definedName name="_6_2" localSheetId="43">#REF!</definedName>
    <definedName name="_6_2" localSheetId="44">#REF!</definedName>
    <definedName name="_6_2" localSheetId="45">#REF!</definedName>
    <definedName name="_6_2" localSheetId="46">#REF!</definedName>
    <definedName name="_6_2" localSheetId="47">#REF!</definedName>
    <definedName name="_6_2" localSheetId="48">#REF!</definedName>
    <definedName name="_6_2" localSheetId="49">#REF!</definedName>
    <definedName name="_6_2" localSheetId="50">#REF!</definedName>
    <definedName name="_6_2" localSheetId="51">#REF!</definedName>
    <definedName name="_6_2" localSheetId="52">#REF!</definedName>
    <definedName name="_6_2" localSheetId="53">#REF!</definedName>
    <definedName name="_6_2" localSheetId="54">#REF!</definedName>
    <definedName name="_6_2" localSheetId="4">#REF!</definedName>
    <definedName name="_6_2">#REF!</definedName>
    <definedName name="_6_4" localSheetId="55">#REF!</definedName>
    <definedName name="_6_4" localSheetId="56">#REF!</definedName>
    <definedName name="_6_4" localSheetId="7">#REF!</definedName>
    <definedName name="_6_4" localSheetId="8">#REF!</definedName>
    <definedName name="_6_4" localSheetId="9">#REF!</definedName>
    <definedName name="_6_4" localSheetId="10">#REF!</definedName>
    <definedName name="_6_4" localSheetId="11">#REF!</definedName>
    <definedName name="_6_4" localSheetId="12">#REF!</definedName>
    <definedName name="_6_4" localSheetId="13">#REF!</definedName>
    <definedName name="_6_4" localSheetId="14">#REF!</definedName>
    <definedName name="_6_4" localSheetId="15">#REF!</definedName>
    <definedName name="_6_4" localSheetId="16">#REF!</definedName>
    <definedName name="_6_4" localSheetId="17">#REF!</definedName>
    <definedName name="_6_4" localSheetId="18">#REF!</definedName>
    <definedName name="_6_4" localSheetId="19">#REF!</definedName>
    <definedName name="_6_4" localSheetId="20">#REF!</definedName>
    <definedName name="_6_4" localSheetId="21">#REF!</definedName>
    <definedName name="_6_4" localSheetId="22">#REF!</definedName>
    <definedName name="_6_4" localSheetId="23">#REF!</definedName>
    <definedName name="_6_4" localSheetId="24">#REF!</definedName>
    <definedName name="_6_4" localSheetId="25">#REF!</definedName>
    <definedName name="_6_4" localSheetId="26">#REF!</definedName>
    <definedName name="_6_4" localSheetId="27">#REF!</definedName>
    <definedName name="_6_4" localSheetId="28">#REF!</definedName>
    <definedName name="_6_4" localSheetId="29">#REF!</definedName>
    <definedName name="_6_4" localSheetId="30">#REF!</definedName>
    <definedName name="_6_4" localSheetId="31">#REF!</definedName>
    <definedName name="_6_4" localSheetId="32">#REF!</definedName>
    <definedName name="_6_4" localSheetId="33">#REF!</definedName>
    <definedName name="_6_4" localSheetId="34">#REF!</definedName>
    <definedName name="_6_4" localSheetId="35">#REF!</definedName>
    <definedName name="_6_4" localSheetId="36">#REF!</definedName>
    <definedName name="_6_4" localSheetId="37">#REF!</definedName>
    <definedName name="_6_4" localSheetId="38">#REF!</definedName>
    <definedName name="_6_4" localSheetId="39">#REF!</definedName>
    <definedName name="_6_4" localSheetId="40">#REF!</definedName>
    <definedName name="_6_4" localSheetId="41">#REF!</definedName>
    <definedName name="_6_4" localSheetId="42">#REF!</definedName>
    <definedName name="_6_4" localSheetId="43">#REF!</definedName>
    <definedName name="_6_4" localSheetId="44">#REF!</definedName>
    <definedName name="_6_4" localSheetId="45">#REF!</definedName>
    <definedName name="_6_4" localSheetId="46">#REF!</definedName>
    <definedName name="_6_4" localSheetId="47">#REF!</definedName>
    <definedName name="_6_4" localSheetId="48">#REF!</definedName>
    <definedName name="_6_4" localSheetId="49">#REF!</definedName>
    <definedName name="_6_4" localSheetId="50">#REF!</definedName>
    <definedName name="_6_4" localSheetId="51">#REF!</definedName>
    <definedName name="_6_4" localSheetId="52">#REF!</definedName>
    <definedName name="_6_4" localSheetId="53">#REF!</definedName>
    <definedName name="_6_4" localSheetId="54">#REF!</definedName>
    <definedName name="_6_4" localSheetId="4">#REF!</definedName>
    <definedName name="_6_4">#REF!</definedName>
    <definedName name="_7_5" localSheetId="55">#REF!</definedName>
    <definedName name="_7_5" localSheetId="56">#REF!</definedName>
    <definedName name="_7_5" localSheetId="7">#REF!</definedName>
    <definedName name="_7_5" localSheetId="8">#REF!</definedName>
    <definedName name="_7_5" localSheetId="9">#REF!</definedName>
    <definedName name="_7_5" localSheetId="10">#REF!</definedName>
    <definedName name="_7_5" localSheetId="11">#REF!</definedName>
    <definedName name="_7_5" localSheetId="12">#REF!</definedName>
    <definedName name="_7_5" localSheetId="13">#REF!</definedName>
    <definedName name="_7_5" localSheetId="14">#REF!</definedName>
    <definedName name="_7_5" localSheetId="15">#REF!</definedName>
    <definedName name="_7_5" localSheetId="16">#REF!</definedName>
    <definedName name="_7_5" localSheetId="17">#REF!</definedName>
    <definedName name="_7_5" localSheetId="18">#REF!</definedName>
    <definedName name="_7_5" localSheetId="19">#REF!</definedName>
    <definedName name="_7_5" localSheetId="20">#REF!</definedName>
    <definedName name="_7_5" localSheetId="21">#REF!</definedName>
    <definedName name="_7_5" localSheetId="22">#REF!</definedName>
    <definedName name="_7_5" localSheetId="23">#REF!</definedName>
    <definedName name="_7_5" localSheetId="24">#REF!</definedName>
    <definedName name="_7_5" localSheetId="25">#REF!</definedName>
    <definedName name="_7_5" localSheetId="26">#REF!</definedName>
    <definedName name="_7_5" localSheetId="27">#REF!</definedName>
    <definedName name="_7_5" localSheetId="28">#REF!</definedName>
    <definedName name="_7_5" localSheetId="29">#REF!</definedName>
    <definedName name="_7_5" localSheetId="30">#REF!</definedName>
    <definedName name="_7_5" localSheetId="31">#REF!</definedName>
    <definedName name="_7_5" localSheetId="32">#REF!</definedName>
    <definedName name="_7_5" localSheetId="33">#REF!</definedName>
    <definedName name="_7_5" localSheetId="34">#REF!</definedName>
    <definedName name="_7_5" localSheetId="35">#REF!</definedName>
    <definedName name="_7_5" localSheetId="36">#REF!</definedName>
    <definedName name="_7_5" localSheetId="37">#REF!</definedName>
    <definedName name="_7_5" localSheetId="38">#REF!</definedName>
    <definedName name="_7_5" localSheetId="39">#REF!</definedName>
    <definedName name="_7_5" localSheetId="40">#REF!</definedName>
    <definedName name="_7_5" localSheetId="41">#REF!</definedName>
    <definedName name="_7_5" localSheetId="42">#REF!</definedName>
    <definedName name="_7_5" localSheetId="43">#REF!</definedName>
    <definedName name="_7_5" localSheetId="44">#REF!</definedName>
    <definedName name="_7_5" localSheetId="45">#REF!</definedName>
    <definedName name="_7_5" localSheetId="46">#REF!</definedName>
    <definedName name="_7_5" localSheetId="47">#REF!</definedName>
    <definedName name="_7_5" localSheetId="48">#REF!</definedName>
    <definedName name="_7_5" localSheetId="49">#REF!</definedName>
    <definedName name="_7_5" localSheetId="50">#REF!</definedName>
    <definedName name="_7_5" localSheetId="51">#REF!</definedName>
    <definedName name="_7_5" localSheetId="52">#REF!</definedName>
    <definedName name="_7_5" localSheetId="53">#REF!</definedName>
    <definedName name="_7_5" localSheetId="54">#REF!</definedName>
    <definedName name="_7_5" localSheetId="4">#REF!</definedName>
    <definedName name="_7_5">#REF!</definedName>
    <definedName name="_8_50_99" localSheetId="55">#REF!</definedName>
    <definedName name="_8_50_99" localSheetId="56">#REF!</definedName>
    <definedName name="_8_50_99" localSheetId="7">#REF!</definedName>
    <definedName name="_8_50_99" localSheetId="8">#REF!</definedName>
    <definedName name="_8_50_99" localSheetId="9">#REF!</definedName>
    <definedName name="_8_50_99" localSheetId="10">#REF!</definedName>
    <definedName name="_8_50_99" localSheetId="11">#REF!</definedName>
    <definedName name="_8_50_99" localSheetId="12">#REF!</definedName>
    <definedName name="_8_50_99" localSheetId="13">#REF!</definedName>
    <definedName name="_8_50_99" localSheetId="14">#REF!</definedName>
    <definedName name="_8_50_99" localSheetId="15">#REF!</definedName>
    <definedName name="_8_50_99" localSheetId="16">#REF!</definedName>
    <definedName name="_8_50_99" localSheetId="17">#REF!</definedName>
    <definedName name="_8_50_99" localSheetId="18">#REF!</definedName>
    <definedName name="_8_50_99" localSheetId="19">#REF!</definedName>
    <definedName name="_8_50_99" localSheetId="20">#REF!</definedName>
    <definedName name="_8_50_99" localSheetId="21">#REF!</definedName>
    <definedName name="_8_50_99" localSheetId="22">#REF!</definedName>
    <definedName name="_8_50_99" localSheetId="23">#REF!</definedName>
    <definedName name="_8_50_99" localSheetId="24">#REF!</definedName>
    <definedName name="_8_50_99" localSheetId="25">#REF!</definedName>
    <definedName name="_8_50_99" localSheetId="26">#REF!</definedName>
    <definedName name="_8_50_99" localSheetId="27">#REF!</definedName>
    <definedName name="_8_50_99" localSheetId="28">#REF!</definedName>
    <definedName name="_8_50_99" localSheetId="29">#REF!</definedName>
    <definedName name="_8_50_99" localSheetId="30">#REF!</definedName>
    <definedName name="_8_50_99" localSheetId="31">#REF!</definedName>
    <definedName name="_8_50_99" localSheetId="32">#REF!</definedName>
    <definedName name="_8_50_99" localSheetId="33">#REF!</definedName>
    <definedName name="_8_50_99" localSheetId="34">#REF!</definedName>
    <definedName name="_8_50_99" localSheetId="35">#REF!</definedName>
    <definedName name="_8_50_99" localSheetId="36">#REF!</definedName>
    <definedName name="_8_50_99" localSheetId="37">#REF!</definedName>
    <definedName name="_8_50_99" localSheetId="38">#REF!</definedName>
    <definedName name="_8_50_99" localSheetId="39">#REF!</definedName>
    <definedName name="_8_50_99" localSheetId="40">#REF!</definedName>
    <definedName name="_8_50_99" localSheetId="41">#REF!</definedName>
    <definedName name="_8_50_99" localSheetId="42">#REF!</definedName>
    <definedName name="_8_50_99" localSheetId="43">#REF!</definedName>
    <definedName name="_8_50_99" localSheetId="44">#REF!</definedName>
    <definedName name="_8_50_99" localSheetId="45">#REF!</definedName>
    <definedName name="_8_50_99" localSheetId="46">#REF!</definedName>
    <definedName name="_8_50_99" localSheetId="47">#REF!</definedName>
    <definedName name="_8_50_99" localSheetId="48">#REF!</definedName>
    <definedName name="_8_50_99" localSheetId="49">#REF!</definedName>
    <definedName name="_8_50_99" localSheetId="50">#REF!</definedName>
    <definedName name="_8_50_99" localSheetId="51">#REF!</definedName>
    <definedName name="_8_50_99" localSheetId="52">#REF!</definedName>
    <definedName name="_8_50_99" localSheetId="53">#REF!</definedName>
    <definedName name="_8_50_99" localSheetId="54">#REF!</definedName>
    <definedName name="_8_50_99" localSheetId="4">#REF!</definedName>
    <definedName name="_8_50_99">#REF!</definedName>
    <definedName name="_9_20_49" localSheetId="55">#REF!</definedName>
    <definedName name="_9_20_49" localSheetId="56">#REF!</definedName>
    <definedName name="_9_20_49" localSheetId="7">#REF!</definedName>
    <definedName name="_9_20_49" localSheetId="8">#REF!</definedName>
    <definedName name="_9_20_49" localSheetId="9">#REF!</definedName>
    <definedName name="_9_20_49" localSheetId="10">#REF!</definedName>
    <definedName name="_9_20_49" localSheetId="11">#REF!</definedName>
    <definedName name="_9_20_49" localSheetId="12">#REF!</definedName>
    <definedName name="_9_20_49" localSheetId="13">#REF!</definedName>
    <definedName name="_9_20_49" localSheetId="14">#REF!</definedName>
    <definedName name="_9_20_49" localSheetId="15">#REF!</definedName>
    <definedName name="_9_20_49" localSheetId="16">#REF!</definedName>
    <definedName name="_9_20_49" localSheetId="17">#REF!</definedName>
    <definedName name="_9_20_49" localSheetId="18">#REF!</definedName>
    <definedName name="_9_20_49" localSheetId="19">#REF!</definedName>
    <definedName name="_9_20_49" localSheetId="20">#REF!</definedName>
    <definedName name="_9_20_49" localSheetId="21">#REF!</definedName>
    <definedName name="_9_20_49" localSheetId="22">#REF!</definedName>
    <definedName name="_9_20_49" localSheetId="23">#REF!</definedName>
    <definedName name="_9_20_49" localSheetId="24">#REF!</definedName>
    <definedName name="_9_20_49" localSheetId="25">#REF!</definedName>
    <definedName name="_9_20_49" localSheetId="26">#REF!</definedName>
    <definedName name="_9_20_49" localSheetId="27">#REF!</definedName>
    <definedName name="_9_20_49" localSheetId="28">#REF!</definedName>
    <definedName name="_9_20_49" localSheetId="29">#REF!</definedName>
    <definedName name="_9_20_49" localSheetId="30">#REF!</definedName>
    <definedName name="_9_20_49" localSheetId="31">#REF!</definedName>
    <definedName name="_9_20_49" localSheetId="32">#REF!</definedName>
    <definedName name="_9_20_49" localSheetId="33">#REF!</definedName>
    <definedName name="_9_20_49" localSheetId="34">#REF!</definedName>
    <definedName name="_9_20_49" localSheetId="35">#REF!</definedName>
    <definedName name="_9_20_49" localSheetId="36">#REF!</definedName>
    <definedName name="_9_20_49" localSheetId="37">#REF!</definedName>
    <definedName name="_9_20_49" localSheetId="38">#REF!</definedName>
    <definedName name="_9_20_49" localSheetId="39">#REF!</definedName>
    <definedName name="_9_20_49" localSheetId="40">#REF!</definedName>
    <definedName name="_9_20_49" localSheetId="41">#REF!</definedName>
    <definedName name="_9_20_49" localSheetId="42">#REF!</definedName>
    <definedName name="_9_20_49" localSheetId="43">#REF!</definedName>
    <definedName name="_9_20_49" localSheetId="44">#REF!</definedName>
    <definedName name="_9_20_49" localSheetId="45">#REF!</definedName>
    <definedName name="_9_20_49" localSheetId="46">#REF!</definedName>
    <definedName name="_9_20_49" localSheetId="47">#REF!</definedName>
    <definedName name="_9_20_49" localSheetId="48">#REF!</definedName>
    <definedName name="_9_20_49" localSheetId="49">#REF!</definedName>
    <definedName name="_9_20_49" localSheetId="50">#REF!</definedName>
    <definedName name="_9_20_49" localSheetId="51">#REF!</definedName>
    <definedName name="_9_20_49" localSheetId="52">#REF!</definedName>
    <definedName name="_9_20_49" localSheetId="53">#REF!</definedName>
    <definedName name="_9_20_49" localSheetId="54">#REF!</definedName>
    <definedName name="_9_20_49" localSheetId="4">#REF!</definedName>
    <definedName name="_9_20_49">#REF!</definedName>
    <definedName name="_9_500_1999" localSheetId="55">#REF!</definedName>
    <definedName name="_9_500_1999" localSheetId="56">#REF!</definedName>
    <definedName name="_9_500_1999" localSheetId="7">#REF!</definedName>
    <definedName name="_9_500_1999" localSheetId="8">#REF!</definedName>
    <definedName name="_9_500_1999" localSheetId="9">#REF!</definedName>
    <definedName name="_9_500_1999" localSheetId="10">#REF!</definedName>
    <definedName name="_9_500_1999" localSheetId="11">#REF!</definedName>
    <definedName name="_9_500_1999" localSheetId="12">#REF!</definedName>
    <definedName name="_9_500_1999" localSheetId="13">#REF!</definedName>
    <definedName name="_9_500_1999" localSheetId="14">#REF!</definedName>
    <definedName name="_9_500_1999" localSheetId="15">#REF!</definedName>
    <definedName name="_9_500_1999" localSheetId="16">#REF!</definedName>
    <definedName name="_9_500_1999" localSheetId="17">#REF!</definedName>
    <definedName name="_9_500_1999" localSheetId="18">#REF!</definedName>
    <definedName name="_9_500_1999" localSheetId="19">#REF!</definedName>
    <definedName name="_9_500_1999" localSheetId="20">#REF!</definedName>
    <definedName name="_9_500_1999" localSheetId="21">#REF!</definedName>
    <definedName name="_9_500_1999" localSheetId="22">#REF!</definedName>
    <definedName name="_9_500_1999" localSheetId="23">#REF!</definedName>
    <definedName name="_9_500_1999" localSheetId="24">#REF!</definedName>
    <definedName name="_9_500_1999" localSheetId="25">#REF!</definedName>
    <definedName name="_9_500_1999" localSheetId="26">#REF!</definedName>
    <definedName name="_9_500_1999" localSheetId="27">#REF!</definedName>
    <definedName name="_9_500_1999" localSheetId="28">#REF!</definedName>
    <definedName name="_9_500_1999" localSheetId="29">#REF!</definedName>
    <definedName name="_9_500_1999" localSheetId="30">#REF!</definedName>
    <definedName name="_9_500_1999" localSheetId="31">#REF!</definedName>
    <definedName name="_9_500_1999" localSheetId="32">#REF!</definedName>
    <definedName name="_9_500_1999" localSheetId="33">#REF!</definedName>
    <definedName name="_9_500_1999" localSheetId="34">#REF!</definedName>
    <definedName name="_9_500_1999" localSheetId="35">#REF!</definedName>
    <definedName name="_9_500_1999" localSheetId="36">#REF!</definedName>
    <definedName name="_9_500_1999" localSheetId="37">#REF!</definedName>
    <definedName name="_9_500_1999" localSheetId="38">#REF!</definedName>
    <definedName name="_9_500_1999" localSheetId="39">#REF!</definedName>
    <definedName name="_9_500_1999" localSheetId="40">#REF!</definedName>
    <definedName name="_9_500_1999" localSheetId="41">#REF!</definedName>
    <definedName name="_9_500_1999" localSheetId="42">#REF!</definedName>
    <definedName name="_9_500_1999" localSheetId="43">#REF!</definedName>
    <definedName name="_9_500_1999" localSheetId="44">#REF!</definedName>
    <definedName name="_9_500_1999" localSheetId="45">#REF!</definedName>
    <definedName name="_9_500_1999" localSheetId="46">#REF!</definedName>
    <definedName name="_9_500_1999" localSheetId="47">#REF!</definedName>
    <definedName name="_9_500_1999" localSheetId="48">#REF!</definedName>
    <definedName name="_9_500_1999" localSheetId="49">#REF!</definedName>
    <definedName name="_9_500_1999" localSheetId="50">#REF!</definedName>
    <definedName name="_9_500_1999" localSheetId="51">#REF!</definedName>
    <definedName name="_9_500_1999" localSheetId="52">#REF!</definedName>
    <definedName name="_9_500_1999" localSheetId="53">#REF!</definedName>
    <definedName name="_9_500_1999" localSheetId="54">#REF!</definedName>
    <definedName name="_9_500_1999" localSheetId="4">#REF!</definedName>
    <definedName name="_9_500_1999">#REF!</definedName>
    <definedName name="_JAD11" localSheetId="55">#REF!</definedName>
    <definedName name="_JAD11" localSheetId="56">#REF!</definedName>
    <definedName name="_JAD11" localSheetId="7">#REF!</definedName>
    <definedName name="_JAD11" localSheetId="8">#REF!</definedName>
    <definedName name="_JAD11" localSheetId="9">#REF!</definedName>
    <definedName name="_JAD11" localSheetId="10">#REF!</definedName>
    <definedName name="_JAD11" localSheetId="11">#REF!</definedName>
    <definedName name="_JAD11" localSheetId="12">#REF!</definedName>
    <definedName name="_JAD11" localSheetId="13">#REF!</definedName>
    <definedName name="_JAD11" localSheetId="14">#REF!</definedName>
    <definedName name="_JAD11" localSheetId="15">#REF!</definedName>
    <definedName name="_JAD11" localSheetId="16">#REF!</definedName>
    <definedName name="_JAD11" localSheetId="17">#REF!</definedName>
    <definedName name="_JAD11" localSheetId="18">#REF!</definedName>
    <definedName name="_JAD11" localSheetId="19">#REF!</definedName>
    <definedName name="_JAD11" localSheetId="20">#REF!</definedName>
    <definedName name="_JAD11" localSheetId="21">#REF!</definedName>
    <definedName name="_JAD11" localSheetId="22">#REF!</definedName>
    <definedName name="_JAD11" localSheetId="23">#REF!</definedName>
    <definedName name="_JAD11" localSheetId="24">#REF!</definedName>
    <definedName name="_JAD11" localSheetId="25">#REF!</definedName>
    <definedName name="_JAD11" localSheetId="26">#REF!</definedName>
    <definedName name="_JAD11" localSheetId="27">#REF!</definedName>
    <definedName name="_JAD11" localSheetId="28">#REF!</definedName>
    <definedName name="_JAD11" localSheetId="29">#REF!</definedName>
    <definedName name="_JAD11" localSheetId="30">#REF!</definedName>
    <definedName name="_JAD11" localSheetId="31">#REF!</definedName>
    <definedName name="_JAD11" localSheetId="32">#REF!</definedName>
    <definedName name="_JAD11" localSheetId="33">#REF!</definedName>
    <definedName name="_JAD11" localSheetId="34">#REF!</definedName>
    <definedName name="_JAD11" localSheetId="35">#REF!</definedName>
    <definedName name="_JAD11" localSheetId="36">#REF!</definedName>
    <definedName name="_JAD11" localSheetId="37">#REF!</definedName>
    <definedName name="_JAD11" localSheetId="38">#REF!</definedName>
    <definedName name="_JAD11" localSheetId="39">#REF!</definedName>
    <definedName name="_JAD11" localSheetId="40">#REF!</definedName>
    <definedName name="_JAD11" localSheetId="41">#REF!</definedName>
    <definedName name="_JAD11" localSheetId="42">#REF!</definedName>
    <definedName name="_JAD11" localSheetId="43">#REF!</definedName>
    <definedName name="_JAD11" localSheetId="44">#REF!</definedName>
    <definedName name="_JAD11" localSheetId="45">#REF!</definedName>
    <definedName name="_JAD11" localSheetId="46">#REF!</definedName>
    <definedName name="_JAD11" localSheetId="47">#REF!</definedName>
    <definedName name="_JAD11" localSheetId="48">#REF!</definedName>
    <definedName name="_JAD11" localSheetId="49">#REF!</definedName>
    <definedName name="_JAD11" localSheetId="50">#REF!</definedName>
    <definedName name="_JAD11" localSheetId="51">#REF!</definedName>
    <definedName name="_JAD11" localSheetId="52">#REF!</definedName>
    <definedName name="_JAD11" localSheetId="53">#REF!</definedName>
    <definedName name="_JAD11" localSheetId="54">#REF!</definedName>
    <definedName name="_JAD11" localSheetId="4">#REF!</definedName>
    <definedName name="_JAD11">#REF!</definedName>
    <definedName name="_JAD12" localSheetId="55">#REF!</definedName>
    <definedName name="_JAD12" localSheetId="56">#REF!</definedName>
    <definedName name="_JAD12" localSheetId="7">#REF!</definedName>
    <definedName name="_JAD12" localSheetId="8">#REF!</definedName>
    <definedName name="_JAD12" localSheetId="9">#REF!</definedName>
    <definedName name="_JAD12" localSheetId="10">#REF!</definedName>
    <definedName name="_JAD12" localSheetId="11">#REF!</definedName>
    <definedName name="_JAD12" localSheetId="12">#REF!</definedName>
    <definedName name="_JAD12" localSheetId="13">#REF!</definedName>
    <definedName name="_JAD12" localSheetId="14">#REF!</definedName>
    <definedName name="_JAD12" localSheetId="15">#REF!</definedName>
    <definedName name="_JAD12" localSheetId="16">#REF!</definedName>
    <definedName name="_JAD12" localSheetId="17">#REF!</definedName>
    <definedName name="_JAD12" localSheetId="18">#REF!</definedName>
    <definedName name="_JAD12" localSheetId="19">#REF!</definedName>
    <definedName name="_JAD12" localSheetId="20">#REF!</definedName>
    <definedName name="_JAD12" localSheetId="21">#REF!</definedName>
    <definedName name="_JAD12" localSheetId="22">#REF!</definedName>
    <definedName name="_JAD12" localSheetId="23">#REF!</definedName>
    <definedName name="_JAD12" localSheetId="24">#REF!</definedName>
    <definedName name="_JAD12" localSheetId="25">#REF!</definedName>
    <definedName name="_JAD12" localSheetId="26">#REF!</definedName>
    <definedName name="_JAD12" localSheetId="27">#REF!</definedName>
    <definedName name="_JAD12" localSheetId="28">#REF!</definedName>
    <definedName name="_JAD12" localSheetId="29">#REF!</definedName>
    <definedName name="_JAD12" localSheetId="30">#REF!</definedName>
    <definedName name="_JAD12" localSheetId="31">#REF!</definedName>
    <definedName name="_JAD12" localSheetId="32">#REF!</definedName>
    <definedName name="_JAD12" localSheetId="33">#REF!</definedName>
    <definedName name="_JAD12" localSheetId="34">#REF!</definedName>
    <definedName name="_JAD12" localSheetId="35">#REF!</definedName>
    <definedName name="_JAD12" localSheetId="36">#REF!</definedName>
    <definedName name="_JAD12" localSheetId="37">#REF!</definedName>
    <definedName name="_JAD12" localSheetId="38">#REF!</definedName>
    <definedName name="_JAD12" localSheetId="39">#REF!</definedName>
    <definedName name="_JAD12" localSheetId="40">#REF!</definedName>
    <definedName name="_JAD12" localSheetId="41">#REF!</definedName>
    <definedName name="_JAD12" localSheetId="42">#REF!</definedName>
    <definedName name="_JAD12" localSheetId="43">#REF!</definedName>
    <definedName name="_JAD12" localSheetId="44">#REF!</definedName>
    <definedName name="_JAD12" localSheetId="45">#REF!</definedName>
    <definedName name="_JAD12" localSheetId="46">#REF!</definedName>
    <definedName name="_JAD12" localSheetId="47">#REF!</definedName>
    <definedName name="_JAD12" localSheetId="48">#REF!</definedName>
    <definedName name="_JAD12" localSheetId="49">#REF!</definedName>
    <definedName name="_JAD12" localSheetId="50">#REF!</definedName>
    <definedName name="_JAD12" localSheetId="51">#REF!</definedName>
    <definedName name="_JAD12" localSheetId="52">#REF!</definedName>
    <definedName name="_JAD12" localSheetId="53">#REF!</definedName>
    <definedName name="_JAD12" localSheetId="54">#REF!</definedName>
    <definedName name="_JAD12" localSheetId="4">#REF!</definedName>
    <definedName name="_JAD12">#REF!</definedName>
    <definedName name="a" localSheetId="55">#REF!</definedName>
    <definedName name="a" localSheetId="5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36">#REF!</definedName>
    <definedName name="a" localSheetId="37">#REF!</definedName>
    <definedName name="a" localSheetId="38">#REF!</definedName>
    <definedName name="a" localSheetId="39">#REF!</definedName>
    <definedName name="a" localSheetId="40">#REF!</definedName>
    <definedName name="a" localSheetId="41">#REF!</definedName>
    <definedName name="a" localSheetId="42">#REF!</definedName>
    <definedName name="a" localSheetId="43">#REF!</definedName>
    <definedName name="a" localSheetId="44">#REF!</definedName>
    <definedName name="a" localSheetId="45">#REF!</definedName>
    <definedName name="a" localSheetId="46">#REF!</definedName>
    <definedName name="a" localSheetId="47">#REF!</definedName>
    <definedName name="a" localSheetId="48">#REF!</definedName>
    <definedName name="a" localSheetId="49">#REF!</definedName>
    <definedName name="a" localSheetId="50">#REF!</definedName>
    <definedName name="a" localSheetId="51">#REF!</definedName>
    <definedName name="a" localSheetId="52">#REF!</definedName>
    <definedName name="a" localSheetId="53">#REF!</definedName>
    <definedName name="a" localSheetId="54">#REF!</definedName>
    <definedName name="a" localSheetId="4">#REF!</definedName>
    <definedName name="a">#REF!</definedName>
    <definedName name="aa" localSheetId="55">#REF!</definedName>
    <definedName name="aa" localSheetId="5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23">#REF!</definedName>
    <definedName name="aa" localSheetId="2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1">#REF!</definedName>
    <definedName name="aa" localSheetId="32">#REF!</definedName>
    <definedName name="aa" localSheetId="33">#REF!</definedName>
    <definedName name="aa" localSheetId="34">#REF!</definedName>
    <definedName name="aa" localSheetId="35">#REF!</definedName>
    <definedName name="aa" localSheetId="36">#REF!</definedName>
    <definedName name="aa" localSheetId="37">#REF!</definedName>
    <definedName name="aa" localSheetId="38">#REF!</definedName>
    <definedName name="aa" localSheetId="39">#REF!</definedName>
    <definedName name="aa" localSheetId="40">#REF!</definedName>
    <definedName name="aa" localSheetId="41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48">#REF!</definedName>
    <definedName name="aa" localSheetId="49">#REF!</definedName>
    <definedName name="aa" localSheetId="50">#REF!</definedName>
    <definedName name="aa" localSheetId="51">#REF!</definedName>
    <definedName name="aa" localSheetId="52">#REF!</definedName>
    <definedName name="aa" localSheetId="53">#REF!</definedName>
    <definedName name="aa" localSheetId="54">#REF!</definedName>
    <definedName name="aa" localSheetId="4">#REF!</definedName>
    <definedName name="aa">#REF!</definedName>
    <definedName name="aaw" localSheetId="55">#REF!</definedName>
    <definedName name="aaw" localSheetId="56">#REF!</definedName>
    <definedName name="aaw" localSheetId="9">#REF!</definedName>
    <definedName name="aaw" localSheetId="10">#REF!</definedName>
    <definedName name="aaw" localSheetId="11">#REF!</definedName>
    <definedName name="aaw" localSheetId="12">#REF!</definedName>
    <definedName name="aaw" localSheetId="14">#REF!</definedName>
    <definedName name="aaw" localSheetId="15">#REF!</definedName>
    <definedName name="aaw" localSheetId="16">#REF!</definedName>
    <definedName name="aaw" localSheetId="17">#REF!</definedName>
    <definedName name="aaw" localSheetId="18">#REF!</definedName>
    <definedName name="aaw" localSheetId="19">#REF!</definedName>
    <definedName name="aaw" localSheetId="20">#REF!</definedName>
    <definedName name="aaw" localSheetId="21">#REF!</definedName>
    <definedName name="aaw" localSheetId="22">#REF!</definedName>
    <definedName name="aaw" localSheetId="23">#REF!</definedName>
    <definedName name="aaw" localSheetId="24">#REF!</definedName>
    <definedName name="aaw" localSheetId="25">#REF!</definedName>
    <definedName name="aaw" localSheetId="26">#REF!</definedName>
    <definedName name="aaw" localSheetId="27">#REF!</definedName>
    <definedName name="aaw" localSheetId="28">#REF!</definedName>
    <definedName name="aaw" localSheetId="29">#REF!</definedName>
    <definedName name="aaw" localSheetId="30">#REF!</definedName>
    <definedName name="aaw" localSheetId="31">#REF!</definedName>
    <definedName name="aaw" localSheetId="32">#REF!</definedName>
    <definedName name="aaw" localSheetId="33">#REF!</definedName>
    <definedName name="aaw" localSheetId="34">#REF!</definedName>
    <definedName name="aaw" localSheetId="35">#REF!</definedName>
    <definedName name="aaw" localSheetId="36">#REF!</definedName>
    <definedName name="aaw" localSheetId="37">#REF!</definedName>
    <definedName name="aaw" localSheetId="38">#REF!</definedName>
    <definedName name="aaw" localSheetId="39">#REF!</definedName>
    <definedName name="aaw" localSheetId="40">#REF!</definedName>
    <definedName name="aaw" localSheetId="41">#REF!</definedName>
    <definedName name="aaw" localSheetId="42">#REF!</definedName>
    <definedName name="aaw" localSheetId="43">#REF!</definedName>
    <definedName name="aaw" localSheetId="44">#REF!</definedName>
    <definedName name="aaw" localSheetId="45">#REF!</definedName>
    <definedName name="aaw" localSheetId="46">#REF!</definedName>
    <definedName name="aaw" localSheetId="47">#REF!</definedName>
    <definedName name="aaw" localSheetId="48">#REF!</definedName>
    <definedName name="aaw" localSheetId="49">#REF!</definedName>
    <definedName name="aaw" localSheetId="50">#REF!</definedName>
    <definedName name="aaw" localSheetId="51">#REF!</definedName>
    <definedName name="aaw" localSheetId="52">#REF!</definedName>
    <definedName name="aaw" localSheetId="53">#REF!</definedName>
    <definedName name="aaw" localSheetId="4">#REF!</definedName>
    <definedName name="aaw">#REF!</definedName>
    <definedName name="aku" localSheetId="55">#REF!</definedName>
    <definedName name="aku" localSheetId="56">#REF!</definedName>
    <definedName name="aku" localSheetId="7">#REF!</definedName>
    <definedName name="aku" localSheetId="8">#REF!</definedName>
    <definedName name="aku" localSheetId="9">#REF!</definedName>
    <definedName name="aku" localSheetId="10">#REF!</definedName>
    <definedName name="aku" localSheetId="11">#REF!</definedName>
    <definedName name="aku" localSheetId="12">#REF!</definedName>
    <definedName name="aku" localSheetId="13">#REF!</definedName>
    <definedName name="aku" localSheetId="14">#REF!</definedName>
    <definedName name="aku" localSheetId="15">#REF!</definedName>
    <definedName name="aku" localSheetId="16">#REF!</definedName>
    <definedName name="aku" localSheetId="17">#REF!</definedName>
    <definedName name="aku" localSheetId="18">#REF!</definedName>
    <definedName name="aku" localSheetId="19">#REF!</definedName>
    <definedName name="aku" localSheetId="20">#REF!</definedName>
    <definedName name="aku" localSheetId="21">#REF!</definedName>
    <definedName name="aku" localSheetId="22">#REF!</definedName>
    <definedName name="aku" localSheetId="23">#REF!</definedName>
    <definedName name="aku" localSheetId="24">#REF!</definedName>
    <definedName name="aku" localSheetId="25">#REF!</definedName>
    <definedName name="aku" localSheetId="26">#REF!</definedName>
    <definedName name="aku" localSheetId="27">#REF!</definedName>
    <definedName name="aku" localSheetId="28">#REF!</definedName>
    <definedName name="aku" localSheetId="29">#REF!</definedName>
    <definedName name="aku" localSheetId="30">#REF!</definedName>
    <definedName name="aku" localSheetId="31">#REF!</definedName>
    <definedName name="aku" localSheetId="32">#REF!</definedName>
    <definedName name="aku" localSheetId="33">#REF!</definedName>
    <definedName name="aku" localSheetId="34">#REF!</definedName>
    <definedName name="aku" localSheetId="35">#REF!</definedName>
    <definedName name="aku" localSheetId="36">#REF!</definedName>
    <definedName name="aku" localSheetId="37">#REF!</definedName>
    <definedName name="aku" localSheetId="38">#REF!</definedName>
    <definedName name="aku" localSheetId="39">#REF!</definedName>
    <definedName name="aku" localSheetId="40">#REF!</definedName>
    <definedName name="aku" localSheetId="41">#REF!</definedName>
    <definedName name="aku" localSheetId="42">#REF!</definedName>
    <definedName name="aku" localSheetId="43">#REF!</definedName>
    <definedName name="aku" localSheetId="44">#REF!</definedName>
    <definedName name="aku" localSheetId="45">#REF!</definedName>
    <definedName name="aku" localSheetId="46">#REF!</definedName>
    <definedName name="aku" localSheetId="47">#REF!</definedName>
    <definedName name="aku" localSheetId="48">#REF!</definedName>
    <definedName name="aku" localSheetId="49">#REF!</definedName>
    <definedName name="aku" localSheetId="50">#REF!</definedName>
    <definedName name="aku" localSheetId="51">#REF!</definedName>
    <definedName name="aku" localSheetId="52">#REF!</definedName>
    <definedName name="aku" localSheetId="53">#REF!</definedName>
    <definedName name="aku" localSheetId="54">#REF!</definedName>
    <definedName name="aku" localSheetId="4">#REF!</definedName>
    <definedName name="aku">#REF!</definedName>
    <definedName name="anu" localSheetId="55">#REF!</definedName>
    <definedName name="anu" localSheetId="56">#REF!</definedName>
    <definedName name="anu" localSheetId="7">#REF!</definedName>
    <definedName name="anu" localSheetId="8">#REF!</definedName>
    <definedName name="anu" localSheetId="9">#REF!</definedName>
    <definedName name="anu" localSheetId="10">#REF!</definedName>
    <definedName name="anu" localSheetId="11">#REF!</definedName>
    <definedName name="anu" localSheetId="12">#REF!</definedName>
    <definedName name="anu" localSheetId="13">#REF!</definedName>
    <definedName name="anu" localSheetId="14">#REF!</definedName>
    <definedName name="anu" localSheetId="15">#REF!</definedName>
    <definedName name="anu" localSheetId="16">#REF!</definedName>
    <definedName name="anu" localSheetId="17">#REF!</definedName>
    <definedName name="anu" localSheetId="18">#REF!</definedName>
    <definedName name="anu" localSheetId="19">#REF!</definedName>
    <definedName name="anu" localSheetId="20">#REF!</definedName>
    <definedName name="anu" localSheetId="21">#REF!</definedName>
    <definedName name="anu" localSheetId="22">#REF!</definedName>
    <definedName name="anu" localSheetId="23">#REF!</definedName>
    <definedName name="anu" localSheetId="24">#REF!</definedName>
    <definedName name="anu" localSheetId="25">#REF!</definedName>
    <definedName name="anu" localSheetId="26">#REF!</definedName>
    <definedName name="anu" localSheetId="27">#REF!</definedName>
    <definedName name="anu" localSheetId="28">#REF!</definedName>
    <definedName name="anu" localSheetId="29">#REF!</definedName>
    <definedName name="anu" localSheetId="30">#REF!</definedName>
    <definedName name="anu" localSheetId="31">#REF!</definedName>
    <definedName name="anu" localSheetId="32">#REF!</definedName>
    <definedName name="anu" localSheetId="33">#REF!</definedName>
    <definedName name="anu" localSheetId="34">#REF!</definedName>
    <definedName name="anu" localSheetId="35">#REF!</definedName>
    <definedName name="anu" localSheetId="36">#REF!</definedName>
    <definedName name="anu" localSheetId="37">#REF!</definedName>
    <definedName name="anu" localSheetId="38">#REF!</definedName>
    <definedName name="anu" localSheetId="39">#REF!</definedName>
    <definedName name="anu" localSheetId="40">#REF!</definedName>
    <definedName name="anu" localSheetId="41">#REF!</definedName>
    <definedName name="anu" localSheetId="42">#REF!</definedName>
    <definedName name="anu" localSheetId="43">#REF!</definedName>
    <definedName name="anu" localSheetId="44">#REF!</definedName>
    <definedName name="anu" localSheetId="45">#REF!</definedName>
    <definedName name="anu" localSheetId="46">#REF!</definedName>
    <definedName name="anu" localSheetId="47">#REF!</definedName>
    <definedName name="anu" localSheetId="48">#REF!</definedName>
    <definedName name="anu" localSheetId="49">#REF!</definedName>
    <definedName name="anu" localSheetId="50">#REF!</definedName>
    <definedName name="anu" localSheetId="51">#REF!</definedName>
    <definedName name="anu" localSheetId="52">#REF!</definedName>
    <definedName name="anu" localSheetId="53">#REF!</definedName>
    <definedName name="anu" localSheetId="54">#REF!</definedName>
    <definedName name="anu" localSheetId="4">#REF!</definedName>
    <definedName name="anu">#REF!</definedName>
    <definedName name="ASER" localSheetId="55">#REF!</definedName>
    <definedName name="ASER" localSheetId="56">#REF!</definedName>
    <definedName name="ASER" localSheetId="7">#REF!</definedName>
    <definedName name="ASER" localSheetId="8">#REF!</definedName>
    <definedName name="ASER" localSheetId="9">#REF!</definedName>
    <definedName name="ASER" localSheetId="10">#REF!</definedName>
    <definedName name="ASER" localSheetId="11">#REF!</definedName>
    <definedName name="ASER" localSheetId="12">#REF!</definedName>
    <definedName name="ASER" localSheetId="13">#REF!</definedName>
    <definedName name="ASER" localSheetId="14">#REF!</definedName>
    <definedName name="ASER" localSheetId="15">#REF!</definedName>
    <definedName name="ASER" localSheetId="16">#REF!</definedName>
    <definedName name="ASER" localSheetId="17">#REF!</definedName>
    <definedName name="ASER" localSheetId="18">#REF!</definedName>
    <definedName name="ASER" localSheetId="19">#REF!</definedName>
    <definedName name="ASER" localSheetId="20">#REF!</definedName>
    <definedName name="ASER" localSheetId="21">#REF!</definedName>
    <definedName name="ASER" localSheetId="22">#REF!</definedName>
    <definedName name="ASER" localSheetId="23">#REF!</definedName>
    <definedName name="ASER" localSheetId="24">#REF!</definedName>
    <definedName name="ASER" localSheetId="25">#REF!</definedName>
    <definedName name="ASER" localSheetId="26">#REF!</definedName>
    <definedName name="ASER" localSheetId="27">#REF!</definedName>
    <definedName name="ASER" localSheetId="28">#REF!</definedName>
    <definedName name="ASER" localSheetId="29">#REF!</definedName>
    <definedName name="ASER" localSheetId="30">#REF!</definedName>
    <definedName name="ASER" localSheetId="31">#REF!</definedName>
    <definedName name="ASER" localSheetId="32">#REF!</definedName>
    <definedName name="ASER" localSheetId="33">#REF!</definedName>
    <definedName name="ASER" localSheetId="34">#REF!</definedName>
    <definedName name="ASER" localSheetId="35">#REF!</definedName>
    <definedName name="ASER" localSheetId="36">#REF!</definedName>
    <definedName name="ASER" localSheetId="37">#REF!</definedName>
    <definedName name="ASER" localSheetId="38">#REF!</definedName>
    <definedName name="ASER" localSheetId="39">#REF!</definedName>
    <definedName name="ASER" localSheetId="40">#REF!</definedName>
    <definedName name="ASER" localSheetId="41">#REF!</definedName>
    <definedName name="ASER" localSheetId="42">#REF!</definedName>
    <definedName name="ASER" localSheetId="43">#REF!</definedName>
    <definedName name="ASER" localSheetId="44">#REF!</definedName>
    <definedName name="ASER" localSheetId="45">#REF!</definedName>
    <definedName name="ASER" localSheetId="46">#REF!</definedName>
    <definedName name="ASER" localSheetId="47">#REF!</definedName>
    <definedName name="ASER" localSheetId="48">#REF!</definedName>
    <definedName name="ASER" localSheetId="49">#REF!</definedName>
    <definedName name="ASER" localSheetId="50">#REF!</definedName>
    <definedName name="ASER" localSheetId="51">#REF!</definedName>
    <definedName name="ASER" localSheetId="52">#REF!</definedName>
    <definedName name="ASER" localSheetId="53">#REF!</definedName>
    <definedName name="ASER" localSheetId="54">#REF!</definedName>
    <definedName name="ASER" localSheetId="4">#REF!</definedName>
    <definedName name="ASER">#REF!</definedName>
    <definedName name="Asset91" localSheetId="55">#REF!</definedName>
    <definedName name="Asset91" localSheetId="5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0">#REF!</definedName>
    <definedName name="Asset91" localSheetId="31">#REF!</definedName>
    <definedName name="Asset91" localSheetId="32">#REF!</definedName>
    <definedName name="Asset91" localSheetId="33">#REF!</definedName>
    <definedName name="Asset91" localSheetId="34">#REF!</definedName>
    <definedName name="Asset91" localSheetId="35">#REF!</definedName>
    <definedName name="Asset91" localSheetId="36">#REF!</definedName>
    <definedName name="Asset91" localSheetId="37">#REF!</definedName>
    <definedName name="Asset91" localSheetId="38">#REF!</definedName>
    <definedName name="Asset91" localSheetId="39">#REF!</definedName>
    <definedName name="Asset91" localSheetId="40">#REF!</definedName>
    <definedName name="Asset91" localSheetId="41">#REF!</definedName>
    <definedName name="Asset91" localSheetId="42">#REF!</definedName>
    <definedName name="Asset91" localSheetId="43">#REF!</definedName>
    <definedName name="Asset91" localSheetId="44">#REF!</definedName>
    <definedName name="Asset91" localSheetId="45">#REF!</definedName>
    <definedName name="Asset91" localSheetId="46">#REF!</definedName>
    <definedName name="Asset91" localSheetId="47">#REF!</definedName>
    <definedName name="Asset91" localSheetId="48">#REF!</definedName>
    <definedName name="Asset91" localSheetId="49">#REF!</definedName>
    <definedName name="Asset91" localSheetId="50">#REF!</definedName>
    <definedName name="Asset91" localSheetId="51">#REF!</definedName>
    <definedName name="Asset91" localSheetId="52">#REF!</definedName>
    <definedName name="Asset91" localSheetId="53">#REF!</definedName>
    <definedName name="Asset91" localSheetId="54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>#REF!</definedName>
    <definedName name="Asset92" localSheetId="55">#REF!</definedName>
    <definedName name="Asset92" localSheetId="5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0">#REF!</definedName>
    <definedName name="Asset92" localSheetId="31">#REF!</definedName>
    <definedName name="Asset92" localSheetId="32">#REF!</definedName>
    <definedName name="Asset92" localSheetId="33">#REF!</definedName>
    <definedName name="Asset92" localSheetId="34">#REF!</definedName>
    <definedName name="Asset92" localSheetId="35">#REF!</definedName>
    <definedName name="Asset92" localSheetId="36">#REF!</definedName>
    <definedName name="Asset92" localSheetId="37">#REF!</definedName>
    <definedName name="Asset92" localSheetId="38">#REF!</definedName>
    <definedName name="Asset92" localSheetId="39">#REF!</definedName>
    <definedName name="Asset92" localSheetId="40">#REF!</definedName>
    <definedName name="Asset92" localSheetId="41">#REF!</definedName>
    <definedName name="Asset92" localSheetId="42">#REF!</definedName>
    <definedName name="Asset92" localSheetId="43">#REF!</definedName>
    <definedName name="Asset92" localSheetId="44">#REF!</definedName>
    <definedName name="Asset92" localSheetId="45">#REF!</definedName>
    <definedName name="Asset92" localSheetId="46">#REF!</definedName>
    <definedName name="Asset92" localSheetId="47">#REF!</definedName>
    <definedName name="Asset92" localSheetId="48">#REF!</definedName>
    <definedName name="Asset92" localSheetId="49">#REF!</definedName>
    <definedName name="Asset92" localSheetId="50">#REF!</definedName>
    <definedName name="Asset92" localSheetId="51">#REF!</definedName>
    <definedName name="Asset92" localSheetId="52">#REF!</definedName>
    <definedName name="Asset92" localSheetId="53">#REF!</definedName>
    <definedName name="Asset92" localSheetId="54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>#REF!</definedName>
    <definedName name="b" localSheetId="55">#REF!</definedName>
    <definedName name="b" localSheetId="5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5">#REF!</definedName>
    <definedName name="b" localSheetId="16">#REF!</definedName>
    <definedName name="b" localSheetId="17">#REF!</definedName>
    <definedName name="b" localSheetId="18">#REF!</definedName>
    <definedName name="b" localSheetId="19">#REF!</definedName>
    <definedName name="b" localSheetId="20">#REF!</definedName>
    <definedName name="b" localSheetId="21">#REF!</definedName>
    <definedName name="b" localSheetId="22">#REF!</definedName>
    <definedName name="b" localSheetId="23">#REF!</definedName>
    <definedName name="b" localSheetId="24">#REF!</definedName>
    <definedName name="b" localSheetId="25">#REF!</definedName>
    <definedName name="b" localSheetId="26">#REF!</definedName>
    <definedName name="b" localSheetId="27">#REF!</definedName>
    <definedName name="b" localSheetId="28">#REF!</definedName>
    <definedName name="b" localSheetId="29">#REF!</definedName>
    <definedName name="b" localSheetId="30">#REF!</definedName>
    <definedName name="b" localSheetId="31">#REF!</definedName>
    <definedName name="b" localSheetId="32">#REF!</definedName>
    <definedName name="b" localSheetId="33">#REF!</definedName>
    <definedName name="b" localSheetId="34">#REF!</definedName>
    <definedName name="b" localSheetId="35">#REF!</definedName>
    <definedName name="b" localSheetId="36">#REF!</definedName>
    <definedName name="b" localSheetId="37">#REF!</definedName>
    <definedName name="b" localSheetId="38">#REF!</definedName>
    <definedName name="b" localSheetId="39">#REF!</definedName>
    <definedName name="b" localSheetId="40">#REF!</definedName>
    <definedName name="b" localSheetId="41">#REF!</definedName>
    <definedName name="b" localSheetId="42">#REF!</definedName>
    <definedName name="b" localSheetId="43">#REF!</definedName>
    <definedName name="b" localSheetId="44">#REF!</definedName>
    <definedName name="b" localSheetId="45">#REF!</definedName>
    <definedName name="b" localSheetId="46">#REF!</definedName>
    <definedName name="b" localSheetId="47">#REF!</definedName>
    <definedName name="b" localSheetId="48">#REF!</definedName>
    <definedName name="b" localSheetId="49">#REF!</definedName>
    <definedName name="b" localSheetId="50">#REF!</definedName>
    <definedName name="b" localSheetId="51">#REF!</definedName>
    <definedName name="b" localSheetId="52">#REF!</definedName>
    <definedName name="b" localSheetId="53">#REF!</definedName>
    <definedName name="b" localSheetId="54">#REF!</definedName>
    <definedName name="b" localSheetId="4">#REF!</definedName>
    <definedName name="b">#REF!</definedName>
    <definedName name="bapak" localSheetId="55">#REF!</definedName>
    <definedName name="bapak" localSheetId="56">#REF!</definedName>
    <definedName name="bapak" localSheetId="7">#REF!</definedName>
    <definedName name="bapak" localSheetId="8">#REF!</definedName>
    <definedName name="bapak" localSheetId="9">#REF!</definedName>
    <definedName name="bapak" localSheetId="10">#REF!</definedName>
    <definedName name="bapak" localSheetId="11">#REF!</definedName>
    <definedName name="bapak" localSheetId="12">#REF!</definedName>
    <definedName name="bapak" localSheetId="13">#REF!</definedName>
    <definedName name="bapak" localSheetId="14">#REF!</definedName>
    <definedName name="bapak" localSheetId="15">#REF!</definedName>
    <definedName name="bapak" localSheetId="16">#REF!</definedName>
    <definedName name="bapak" localSheetId="17">#REF!</definedName>
    <definedName name="bapak" localSheetId="18">#REF!</definedName>
    <definedName name="bapak" localSheetId="19">#REF!</definedName>
    <definedName name="bapak" localSheetId="20">#REF!</definedName>
    <definedName name="bapak" localSheetId="21">#REF!</definedName>
    <definedName name="bapak" localSheetId="22">#REF!</definedName>
    <definedName name="bapak" localSheetId="23">#REF!</definedName>
    <definedName name="bapak" localSheetId="24">#REF!</definedName>
    <definedName name="bapak" localSheetId="25">#REF!</definedName>
    <definedName name="bapak" localSheetId="26">#REF!</definedName>
    <definedName name="bapak" localSheetId="27">#REF!</definedName>
    <definedName name="bapak" localSheetId="28">#REF!</definedName>
    <definedName name="bapak" localSheetId="29">#REF!</definedName>
    <definedName name="bapak" localSheetId="30">#REF!</definedName>
    <definedName name="bapak" localSheetId="31">#REF!</definedName>
    <definedName name="bapak" localSheetId="32">#REF!</definedName>
    <definedName name="bapak" localSheetId="33">#REF!</definedName>
    <definedName name="bapak" localSheetId="34">#REF!</definedName>
    <definedName name="bapak" localSheetId="35">#REF!</definedName>
    <definedName name="bapak" localSheetId="36">#REF!</definedName>
    <definedName name="bapak" localSheetId="37">#REF!</definedName>
    <definedName name="bapak" localSheetId="38">#REF!</definedName>
    <definedName name="bapak" localSheetId="39">#REF!</definedName>
    <definedName name="bapak" localSheetId="40">#REF!</definedName>
    <definedName name="bapak" localSheetId="41">#REF!</definedName>
    <definedName name="bapak" localSheetId="42">#REF!</definedName>
    <definedName name="bapak" localSheetId="43">#REF!</definedName>
    <definedName name="bapak" localSheetId="44">#REF!</definedName>
    <definedName name="bapak" localSheetId="45">#REF!</definedName>
    <definedName name="bapak" localSheetId="46">#REF!</definedName>
    <definedName name="bapak" localSheetId="47">#REF!</definedName>
    <definedName name="bapak" localSheetId="48">#REF!</definedName>
    <definedName name="bapak" localSheetId="49">#REF!</definedName>
    <definedName name="bapak" localSheetId="50">#REF!</definedName>
    <definedName name="bapak" localSheetId="51">#REF!</definedName>
    <definedName name="bapak" localSheetId="52">#REF!</definedName>
    <definedName name="bapak" localSheetId="53">#REF!</definedName>
    <definedName name="bapak" localSheetId="54">#REF!</definedName>
    <definedName name="bapak" localSheetId="4">#REF!</definedName>
    <definedName name="bapak">#REF!</definedName>
    <definedName name="d" localSheetId="55">#REF!</definedName>
    <definedName name="d" localSheetId="5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>#REF!</definedName>
    <definedName name="d" localSheetId="31">#REF!</definedName>
    <definedName name="d" localSheetId="32">#REF!</definedName>
    <definedName name="d" localSheetId="33">#REF!</definedName>
    <definedName name="d" localSheetId="34">#REF!</definedName>
    <definedName name="d" localSheetId="35">#REF!</definedName>
    <definedName name="d" localSheetId="36">#REF!</definedName>
    <definedName name="d" localSheetId="37">#REF!</definedName>
    <definedName name="d" localSheetId="38">#REF!</definedName>
    <definedName name="d" localSheetId="39">#REF!</definedName>
    <definedName name="d" localSheetId="40">#REF!</definedName>
    <definedName name="d" localSheetId="41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48">#REF!</definedName>
    <definedName name="d" localSheetId="49">#REF!</definedName>
    <definedName name="d" localSheetId="50">#REF!</definedName>
    <definedName name="d" localSheetId="51">#REF!</definedName>
    <definedName name="d" localSheetId="52">#REF!</definedName>
    <definedName name="d" localSheetId="53">#REF!</definedName>
    <definedName name="d" localSheetId="54">#REF!</definedName>
    <definedName name="d" localSheetId="4">#REF!</definedName>
    <definedName name="d">#REF!</definedName>
    <definedName name="dfvsd" localSheetId="55">#REF!</definedName>
    <definedName name="dfvsd" localSheetId="56">#REF!</definedName>
    <definedName name="dfvsd" localSheetId="7">#REF!</definedName>
    <definedName name="dfvsd" localSheetId="8">#REF!</definedName>
    <definedName name="dfvsd" localSheetId="9">#REF!</definedName>
    <definedName name="dfvsd" localSheetId="10">#REF!</definedName>
    <definedName name="dfvsd" localSheetId="11">#REF!</definedName>
    <definedName name="dfvsd" localSheetId="12">#REF!</definedName>
    <definedName name="dfvsd" localSheetId="13">#REF!</definedName>
    <definedName name="dfvsd" localSheetId="14">#REF!</definedName>
    <definedName name="dfvsd" localSheetId="15">#REF!</definedName>
    <definedName name="dfvsd" localSheetId="16">#REF!</definedName>
    <definedName name="dfvsd" localSheetId="17">#REF!</definedName>
    <definedName name="dfvsd" localSheetId="18">#REF!</definedName>
    <definedName name="dfvsd" localSheetId="19">#REF!</definedName>
    <definedName name="dfvsd" localSheetId="20">#REF!</definedName>
    <definedName name="dfvsd" localSheetId="21">#REF!</definedName>
    <definedName name="dfvsd" localSheetId="22">#REF!</definedName>
    <definedName name="dfvsd" localSheetId="23">#REF!</definedName>
    <definedName name="dfvsd" localSheetId="24">#REF!</definedName>
    <definedName name="dfvsd" localSheetId="25">#REF!</definedName>
    <definedName name="dfvsd" localSheetId="26">#REF!</definedName>
    <definedName name="dfvsd" localSheetId="27">#REF!</definedName>
    <definedName name="dfvsd" localSheetId="28">#REF!</definedName>
    <definedName name="dfvsd" localSheetId="29">#REF!</definedName>
    <definedName name="dfvsd" localSheetId="30">#REF!</definedName>
    <definedName name="dfvsd" localSheetId="31">#REF!</definedName>
    <definedName name="dfvsd" localSheetId="32">#REF!</definedName>
    <definedName name="dfvsd" localSheetId="33">#REF!</definedName>
    <definedName name="dfvsd" localSheetId="34">#REF!</definedName>
    <definedName name="dfvsd" localSheetId="35">#REF!</definedName>
    <definedName name="dfvsd" localSheetId="36">#REF!</definedName>
    <definedName name="dfvsd" localSheetId="37">#REF!</definedName>
    <definedName name="dfvsd" localSheetId="38">#REF!</definedName>
    <definedName name="dfvsd" localSheetId="39">#REF!</definedName>
    <definedName name="dfvsd" localSheetId="40">#REF!</definedName>
    <definedName name="dfvsd" localSheetId="41">#REF!</definedName>
    <definedName name="dfvsd" localSheetId="42">#REF!</definedName>
    <definedName name="dfvsd" localSheetId="43">#REF!</definedName>
    <definedName name="dfvsd" localSheetId="44">#REF!</definedName>
    <definedName name="dfvsd" localSheetId="45">#REF!</definedName>
    <definedName name="dfvsd" localSheetId="46">#REF!</definedName>
    <definedName name="dfvsd" localSheetId="47">#REF!</definedName>
    <definedName name="dfvsd" localSheetId="48">#REF!</definedName>
    <definedName name="dfvsd" localSheetId="49">#REF!</definedName>
    <definedName name="dfvsd" localSheetId="50">#REF!</definedName>
    <definedName name="dfvsd" localSheetId="51">#REF!</definedName>
    <definedName name="dfvsd" localSheetId="52">#REF!</definedName>
    <definedName name="dfvsd" localSheetId="53">#REF!</definedName>
    <definedName name="dfvsd" localSheetId="54">#REF!</definedName>
    <definedName name="dfvsd" localSheetId="4">#REF!</definedName>
    <definedName name="dfvsd">#REF!</definedName>
    <definedName name="f" localSheetId="55">#REF!</definedName>
    <definedName name="f" localSheetId="5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0">#REF!</definedName>
    <definedName name="f" localSheetId="31">#REF!</definedName>
    <definedName name="f" localSheetId="32">#REF!</definedName>
    <definedName name="f" localSheetId="33">#REF!</definedName>
    <definedName name="f" localSheetId="34">#REF!</definedName>
    <definedName name="f" localSheetId="35">#REF!</definedName>
    <definedName name="f" localSheetId="36">#REF!</definedName>
    <definedName name="f" localSheetId="37">#REF!</definedName>
    <definedName name="f" localSheetId="38">#REF!</definedName>
    <definedName name="f" localSheetId="39">#REF!</definedName>
    <definedName name="f" localSheetId="40">#REF!</definedName>
    <definedName name="f" localSheetId="41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50">#REF!</definedName>
    <definedName name="f" localSheetId="51">#REF!</definedName>
    <definedName name="f" localSheetId="52">#REF!</definedName>
    <definedName name="f" localSheetId="53">#REF!</definedName>
    <definedName name="f" localSheetId="54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>#REF!</definedName>
    <definedName name="hh">[1]Sheet1!$A$1:$H$60</definedName>
    <definedName name="hkyio" localSheetId="55">#REF!</definedName>
    <definedName name="hkyio" localSheetId="56">#REF!</definedName>
    <definedName name="hkyio" localSheetId="7">#REF!</definedName>
    <definedName name="hkyio" localSheetId="8">#REF!</definedName>
    <definedName name="hkyio" localSheetId="9">#REF!</definedName>
    <definedName name="hkyio" localSheetId="10">#REF!</definedName>
    <definedName name="hkyio" localSheetId="11">#REF!</definedName>
    <definedName name="hkyio" localSheetId="12">#REF!</definedName>
    <definedName name="hkyio" localSheetId="13">#REF!</definedName>
    <definedName name="hkyio" localSheetId="14">#REF!</definedName>
    <definedName name="hkyio" localSheetId="15">#REF!</definedName>
    <definedName name="hkyio" localSheetId="16">#REF!</definedName>
    <definedName name="hkyio" localSheetId="17">#REF!</definedName>
    <definedName name="hkyio" localSheetId="18">#REF!</definedName>
    <definedName name="hkyio" localSheetId="19">#REF!</definedName>
    <definedName name="hkyio" localSheetId="20">#REF!</definedName>
    <definedName name="hkyio" localSheetId="21">#REF!</definedName>
    <definedName name="hkyio" localSheetId="22">#REF!</definedName>
    <definedName name="hkyio" localSheetId="23">#REF!</definedName>
    <definedName name="hkyio" localSheetId="24">#REF!</definedName>
    <definedName name="hkyio" localSheetId="25">#REF!</definedName>
    <definedName name="hkyio" localSheetId="26">#REF!</definedName>
    <definedName name="hkyio" localSheetId="27">#REF!</definedName>
    <definedName name="hkyio" localSheetId="28">#REF!</definedName>
    <definedName name="hkyio" localSheetId="29">#REF!</definedName>
    <definedName name="hkyio" localSheetId="30">#REF!</definedName>
    <definedName name="hkyio" localSheetId="31">#REF!</definedName>
    <definedName name="hkyio" localSheetId="32">#REF!</definedName>
    <definedName name="hkyio" localSheetId="33">#REF!</definedName>
    <definedName name="hkyio" localSheetId="34">#REF!</definedName>
    <definedName name="hkyio" localSheetId="35">#REF!</definedName>
    <definedName name="hkyio" localSheetId="36">#REF!</definedName>
    <definedName name="hkyio" localSheetId="37">#REF!</definedName>
    <definedName name="hkyio" localSheetId="38">#REF!</definedName>
    <definedName name="hkyio" localSheetId="39">#REF!</definedName>
    <definedName name="hkyio" localSheetId="40">#REF!</definedName>
    <definedName name="hkyio" localSheetId="41">#REF!</definedName>
    <definedName name="hkyio" localSheetId="42">#REF!</definedName>
    <definedName name="hkyio" localSheetId="43">#REF!</definedName>
    <definedName name="hkyio" localSheetId="44">#REF!</definedName>
    <definedName name="hkyio" localSheetId="45">#REF!</definedName>
    <definedName name="hkyio" localSheetId="46">#REF!</definedName>
    <definedName name="hkyio" localSheetId="47">#REF!</definedName>
    <definedName name="hkyio" localSheetId="48">#REF!</definedName>
    <definedName name="hkyio" localSheetId="49">#REF!</definedName>
    <definedName name="hkyio" localSheetId="50">#REF!</definedName>
    <definedName name="hkyio" localSheetId="51">#REF!</definedName>
    <definedName name="hkyio" localSheetId="52">#REF!</definedName>
    <definedName name="hkyio" localSheetId="53">#REF!</definedName>
    <definedName name="hkyio" localSheetId="54">#REF!</definedName>
    <definedName name="hkyio" localSheetId="4">#REF!</definedName>
    <definedName name="hkyio">#REF!</definedName>
    <definedName name="Jad_22">[1]Sheet1!$A$1:$H$60</definedName>
    <definedName name="JOHN" localSheetId="55">#REF!</definedName>
    <definedName name="JOHN" localSheetId="56">#REF!</definedName>
    <definedName name="JOHN" localSheetId="7">#REF!</definedName>
    <definedName name="JOHN" localSheetId="8">#REF!</definedName>
    <definedName name="JOHN" localSheetId="9">#REF!</definedName>
    <definedName name="JOHN" localSheetId="10">#REF!</definedName>
    <definedName name="JOHN" localSheetId="11">#REF!</definedName>
    <definedName name="JOHN" localSheetId="12">#REF!</definedName>
    <definedName name="JOHN" localSheetId="13">#REF!</definedName>
    <definedName name="JOHN" localSheetId="14">#REF!</definedName>
    <definedName name="JOHN" localSheetId="15">#REF!</definedName>
    <definedName name="JOHN" localSheetId="16">#REF!</definedName>
    <definedName name="JOHN" localSheetId="17">#REF!</definedName>
    <definedName name="JOHN" localSheetId="18">#REF!</definedName>
    <definedName name="JOHN" localSheetId="19">#REF!</definedName>
    <definedName name="JOHN" localSheetId="20">#REF!</definedName>
    <definedName name="JOHN" localSheetId="21">#REF!</definedName>
    <definedName name="JOHN" localSheetId="22">#REF!</definedName>
    <definedName name="JOHN" localSheetId="23">#REF!</definedName>
    <definedName name="JOHN" localSheetId="24">#REF!</definedName>
    <definedName name="JOHN" localSheetId="25">#REF!</definedName>
    <definedName name="JOHN" localSheetId="26">#REF!</definedName>
    <definedName name="JOHN" localSheetId="27">#REF!</definedName>
    <definedName name="JOHN" localSheetId="28">#REF!</definedName>
    <definedName name="JOHN" localSheetId="29">#REF!</definedName>
    <definedName name="JOHN" localSheetId="30">#REF!</definedName>
    <definedName name="JOHN" localSheetId="31">#REF!</definedName>
    <definedName name="JOHN" localSheetId="32">#REF!</definedName>
    <definedName name="JOHN" localSheetId="33">#REF!</definedName>
    <definedName name="JOHN" localSheetId="34">#REF!</definedName>
    <definedName name="JOHN" localSheetId="35">#REF!</definedName>
    <definedName name="JOHN" localSheetId="36">#REF!</definedName>
    <definedName name="JOHN" localSheetId="37">#REF!</definedName>
    <definedName name="JOHN" localSheetId="38">#REF!</definedName>
    <definedName name="JOHN" localSheetId="39">#REF!</definedName>
    <definedName name="JOHN" localSheetId="40">#REF!</definedName>
    <definedName name="JOHN" localSheetId="41">#REF!</definedName>
    <definedName name="JOHN" localSheetId="42">#REF!</definedName>
    <definedName name="JOHN" localSheetId="43">#REF!</definedName>
    <definedName name="JOHN" localSheetId="44">#REF!</definedName>
    <definedName name="JOHN" localSheetId="45">#REF!</definedName>
    <definedName name="JOHN" localSheetId="46">#REF!</definedName>
    <definedName name="JOHN" localSheetId="47">#REF!</definedName>
    <definedName name="JOHN" localSheetId="48">#REF!</definedName>
    <definedName name="JOHN" localSheetId="49">#REF!</definedName>
    <definedName name="JOHN" localSheetId="50">#REF!</definedName>
    <definedName name="JOHN" localSheetId="51">#REF!</definedName>
    <definedName name="JOHN" localSheetId="52">#REF!</definedName>
    <definedName name="JOHN" localSheetId="53">#REF!</definedName>
    <definedName name="JOHN" localSheetId="54">#REF!</definedName>
    <definedName name="JOHN" localSheetId="4">#REF!</definedName>
    <definedName name="JOHN">#REF!</definedName>
    <definedName name="LAINI2003GENDER" localSheetId="55">#REF!</definedName>
    <definedName name="LAINI2003GENDER" localSheetId="56">#REF!</definedName>
    <definedName name="LAINI2003GENDER" localSheetId="7">#REF!</definedName>
    <definedName name="LAINI2003GENDER" localSheetId="8">#REF!</definedName>
    <definedName name="LAINI2003GENDER" localSheetId="9">#REF!</definedName>
    <definedName name="LAINI2003GENDER" localSheetId="10">#REF!</definedName>
    <definedName name="LAINI2003GENDER" localSheetId="11">#REF!</definedName>
    <definedName name="LAINI2003GENDER" localSheetId="12">#REF!</definedName>
    <definedName name="LAINI2003GENDER" localSheetId="13">#REF!</definedName>
    <definedName name="LAINI2003GENDER" localSheetId="14">#REF!</definedName>
    <definedName name="LAINI2003GENDER" localSheetId="15">#REF!</definedName>
    <definedName name="LAINI2003GENDER" localSheetId="16">#REF!</definedName>
    <definedName name="LAINI2003GENDER" localSheetId="17">#REF!</definedName>
    <definedName name="LAINI2003GENDER" localSheetId="18">#REF!</definedName>
    <definedName name="LAINI2003GENDER" localSheetId="19">#REF!</definedName>
    <definedName name="LAINI2003GENDER" localSheetId="20">#REF!</definedName>
    <definedName name="LAINI2003GENDER" localSheetId="21">#REF!</definedName>
    <definedName name="LAINI2003GENDER" localSheetId="22">#REF!</definedName>
    <definedName name="LAINI2003GENDER" localSheetId="23">#REF!</definedName>
    <definedName name="LAINI2003GENDER" localSheetId="24">#REF!</definedName>
    <definedName name="LAINI2003GENDER" localSheetId="25">#REF!</definedName>
    <definedName name="LAINI2003GENDER" localSheetId="26">#REF!</definedName>
    <definedName name="LAINI2003GENDER" localSheetId="27">#REF!</definedName>
    <definedName name="LAINI2003GENDER" localSheetId="28">#REF!</definedName>
    <definedName name="LAINI2003GENDER" localSheetId="29">#REF!</definedName>
    <definedName name="LAINI2003GENDER" localSheetId="30">#REF!</definedName>
    <definedName name="LAINI2003GENDER" localSheetId="31">#REF!</definedName>
    <definedName name="LAINI2003GENDER" localSheetId="32">#REF!</definedName>
    <definedName name="LAINI2003GENDER" localSheetId="33">#REF!</definedName>
    <definedName name="LAINI2003GENDER" localSheetId="34">#REF!</definedName>
    <definedName name="LAINI2003GENDER" localSheetId="35">#REF!</definedName>
    <definedName name="LAINI2003GENDER" localSheetId="36">#REF!</definedName>
    <definedName name="LAINI2003GENDER" localSheetId="37">#REF!</definedName>
    <definedName name="LAINI2003GENDER" localSheetId="38">#REF!</definedName>
    <definedName name="LAINI2003GENDER" localSheetId="39">#REF!</definedName>
    <definedName name="LAINI2003GENDER" localSheetId="40">#REF!</definedName>
    <definedName name="LAINI2003GENDER" localSheetId="41">#REF!</definedName>
    <definedName name="LAINI2003GENDER" localSheetId="42">#REF!</definedName>
    <definedName name="LAINI2003GENDER" localSheetId="43">#REF!</definedName>
    <definedName name="LAINI2003GENDER" localSheetId="44">#REF!</definedName>
    <definedName name="LAINI2003GENDER" localSheetId="45">#REF!</definedName>
    <definedName name="LAINI2003GENDER" localSheetId="46">#REF!</definedName>
    <definedName name="LAINI2003GENDER" localSheetId="47">#REF!</definedName>
    <definedName name="LAINI2003GENDER" localSheetId="48">#REF!</definedName>
    <definedName name="LAINI2003GENDER" localSheetId="49">#REF!</definedName>
    <definedName name="LAINI2003GENDER" localSheetId="50">#REF!</definedName>
    <definedName name="LAINI2003GENDER" localSheetId="51">#REF!</definedName>
    <definedName name="LAINI2003GENDER" localSheetId="52">#REF!</definedName>
    <definedName name="LAINI2003GENDER" localSheetId="53">#REF!</definedName>
    <definedName name="LAINI2003GENDER" localSheetId="54">#REF!</definedName>
    <definedName name="LAINI2003GENDER" localSheetId="4">#REF!</definedName>
    <definedName name="LAINI2003GENDER">#REF!</definedName>
    <definedName name="LINK_BORONG" localSheetId="55">#REF!</definedName>
    <definedName name="LINK_BORONG" localSheetId="5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5">#REF!</definedName>
    <definedName name="LINK_BORONG" localSheetId="16">#REF!</definedName>
    <definedName name="LINK_BORONG" localSheetId="17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0">#REF!</definedName>
    <definedName name="LINK_BORONG" localSheetId="31">#REF!</definedName>
    <definedName name="LINK_BORONG" localSheetId="32">#REF!</definedName>
    <definedName name="LINK_BORONG" localSheetId="33">#REF!</definedName>
    <definedName name="LINK_BORONG" localSheetId="34">#REF!</definedName>
    <definedName name="LINK_BORONG" localSheetId="35">#REF!</definedName>
    <definedName name="LINK_BORONG" localSheetId="36">#REF!</definedName>
    <definedName name="LINK_BORONG" localSheetId="37">#REF!</definedName>
    <definedName name="LINK_BORONG" localSheetId="38">#REF!</definedName>
    <definedName name="LINK_BORONG" localSheetId="39">#REF!</definedName>
    <definedName name="LINK_BORONG" localSheetId="40">#REF!</definedName>
    <definedName name="LINK_BORONG" localSheetId="41">#REF!</definedName>
    <definedName name="LINK_BORONG" localSheetId="42">#REF!</definedName>
    <definedName name="LINK_BORONG" localSheetId="43">#REF!</definedName>
    <definedName name="LINK_BORONG" localSheetId="44">#REF!</definedName>
    <definedName name="LINK_BORONG" localSheetId="45">#REF!</definedName>
    <definedName name="LINK_BORONG" localSheetId="46">#REF!</definedName>
    <definedName name="LINK_BORONG" localSheetId="47">#REF!</definedName>
    <definedName name="LINK_BORONG" localSheetId="48">#REF!</definedName>
    <definedName name="LINK_BORONG" localSheetId="49">#REF!</definedName>
    <definedName name="LINK_BORONG" localSheetId="50">#REF!</definedName>
    <definedName name="LINK_BORONG" localSheetId="51">#REF!</definedName>
    <definedName name="LINK_BORONG" localSheetId="52">#REF!</definedName>
    <definedName name="LINK_BORONG" localSheetId="53">#REF!</definedName>
    <definedName name="LINK_BORONG" localSheetId="54">#REF!</definedName>
    <definedName name="LINK_BORONG" localSheetId="4">#REF!</definedName>
    <definedName name="LINK_BORONG">#REF!</definedName>
    <definedName name="LINK_MOTOR" localSheetId="55">#REF!</definedName>
    <definedName name="LINK_MOTOR" localSheetId="5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5">#REF!</definedName>
    <definedName name="LINK_MOTOR" localSheetId="16">#REF!</definedName>
    <definedName name="LINK_MOTOR" localSheetId="17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0">#REF!</definedName>
    <definedName name="LINK_MOTOR" localSheetId="31">#REF!</definedName>
    <definedName name="LINK_MOTOR" localSheetId="32">#REF!</definedName>
    <definedName name="LINK_MOTOR" localSheetId="33">#REF!</definedName>
    <definedName name="LINK_MOTOR" localSheetId="34">#REF!</definedName>
    <definedName name="LINK_MOTOR" localSheetId="35">#REF!</definedName>
    <definedName name="LINK_MOTOR" localSheetId="36">#REF!</definedName>
    <definedName name="LINK_MOTOR" localSheetId="37">#REF!</definedName>
    <definedName name="LINK_MOTOR" localSheetId="38">#REF!</definedName>
    <definedName name="LINK_MOTOR" localSheetId="39">#REF!</definedName>
    <definedName name="LINK_MOTOR" localSheetId="40">#REF!</definedName>
    <definedName name="LINK_MOTOR" localSheetId="41">#REF!</definedName>
    <definedName name="LINK_MOTOR" localSheetId="42">#REF!</definedName>
    <definedName name="LINK_MOTOR" localSheetId="43">#REF!</definedName>
    <definedName name="LINK_MOTOR" localSheetId="44">#REF!</definedName>
    <definedName name="LINK_MOTOR" localSheetId="45">#REF!</definedName>
    <definedName name="LINK_MOTOR" localSheetId="46">#REF!</definedName>
    <definedName name="LINK_MOTOR" localSheetId="47">#REF!</definedName>
    <definedName name="LINK_MOTOR" localSheetId="48">#REF!</definedName>
    <definedName name="LINK_MOTOR" localSheetId="49">#REF!</definedName>
    <definedName name="LINK_MOTOR" localSheetId="50">#REF!</definedName>
    <definedName name="LINK_MOTOR" localSheetId="51">#REF!</definedName>
    <definedName name="LINK_MOTOR" localSheetId="52">#REF!</definedName>
    <definedName name="LINK_MOTOR" localSheetId="53">#REF!</definedName>
    <definedName name="LINK_MOTOR" localSheetId="54">#REF!</definedName>
    <definedName name="LINK_MOTOR" localSheetId="4">#REF!</definedName>
    <definedName name="LINK_MOTOR">#REF!</definedName>
    <definedName name="LINK_RUNCIT" localSheetId="55">#REF!</definedName>
    <definedName name="LINK_RUNCIT" localSheetId="5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5">#REF!</definedName>
    <definedName name="LINK_RUNCIT" localSheetId="16">#REF!</definedName>
    <definedName name="LINK_RUNCIT" localSheetId="17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0">#REF!</definedName>
    <definedName name="LINK_RUNCIT" localSheetId="31">#REF!</definedName>
    <definedName name="LINK_RUNCIT" localSheetId="32">#REF!</definedName>
    <definedName name="LINK_RUNCIT" localSheetId="33">#REF!</definedName>
    <definedName name="LINK_RUNCIT" localSheetId="34">#REF!</definedName>
    <definedName name="LINK_RUNCIT" localSheetId="35">#REF!</definedName>
    <definedName name="LINK_RUNCIT" localSheetId="36">#REF!</definedName>
    <definedName name="LINK_RUNCIT" localSheetId="37">#REF!</definedName>
    <definedName name="LINK_RUNCIT" localSheetId="38">#REF!</definedName>
    <definedName name="LINK_RUNCIT" localSheetId="39">#REF!</definedName>
    <definedName name="LINK_RUNCIT" localSheetId="40">#REF!</definedName>
    <definedName name="LINK_RUNCIT" localSheetId="41">#REF!</definedName>
    <definedName name="LINK_RUNCIT" localSheetId="42">#REF!</definedName>
    <definedName name="LINK_RUNCIT" localSheetId="43">#REF!</definedName>
    <definedName name="LINK_RUNCIT" localSheetId="44">#REF!</definedName>
    <definedName name="LINK_RUNCIT" localSheetId="45">#REF!</definedName>
    <definedName name="LINK_RUNCIT" localSheetId="46">#REF!</definedName>
    <definedName name="LINK_RUNCIT" localSheetId="47">#REF!</definedName>
    <definedName name="LINK_RUNCIT" localSheetId="48">#REF!</definedName>
    <definedName name="LINK_RUNCIT" localSheetId="49">#REF!</definedName>
    <definedName name="LINK_RUNCIT" localSheetId="50">#REF!</definedName>
    <definedName name="LINK_RUNCIT" localSheetId="51">#REF!</definedName>
    <definedName name="LINK_RUNCIT" localSheetId="52">#REF!</definedName>
    <definedName name="LINK_RUNCIT" localSheetId="53">#REF!</definedName>
    <definedName name="LINK_RUNCIT" localSheetId="54">#REF!</definedName>
    <definedName name="LINK_RUNCIT" localSheetId="4">#REF!</definedName>
    <definedName name="LINK_RUNCIT">#REF!</definedName>
    <definedName name="lll" localSheetId="55">#REF!</definedName>
    <definedName name="lll" localSheetId="56">#REF!</definedName>
    <definedName name="lll" localSheetId="7">#REF!</definedName>
    <definedName name="lll" localSheetId="8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 localSheetId="14">#REF!</definedName>
    <definedName name="lll" localSheetId="15">#REF!</definedName>
    <definedName name="lll" localSheetId="16">#REF!</definedName>
    <definedName name="lll" localSheetId="17">#REF!</definedName>
    <definedName name="lll" localSheetId="18">#REF!</definedName>
    <definedName name="lll" localSheetId="19">#REF!</definedName>
    <definedName name="lll" localSheetId="20">#REF!</definedName>
    <definedName name="lll" localSheetId="21">#REF!</definedName>
    <definedName name="lll" localSheetId="22">#REF!</definedName>
    <definedName name="lll" localSheetId="23">#REF!</definedName>
    <definedName name="lll" localSheetId="24">#REF!</definedName>
    <definedName name="lll" localSheetId="25">#REF!</definedName>
    <definedName name="lll" localSheetId="26">#REF!</definedName>
    <definedName name="lll" localSheetId="27">#REF!</definedName>
    <definedName name="lll" localSheetId="28">#REF!</definedName>
    <definedName name="lll" localSheetId="29">#REF!</definedName>
    <definedName name="lll" localSheetId="30">#REF!</definedName>
    <definedName name="lll" localSheetId="31">#REF!</definedName>
    <definedName name="lll" localSheetId="32">#REF!</definedName>
    <definedName name="lll" localSheetId="33">#REF!</definedName>
    <definedName name="lll" localSheetId="34">#REF!</definedName>
    <definedName name="lll" localSheetId="35">#REF!</definedName>
    <definedName name="lll" localSheetId="36">#REF!</definedName>
    <definedName name="lll" localSheetId="37">#REF!</definedName>
    <definedName name="lll" localSheetId="38">#REF!</definedName>
    <definedName name="lll" localSheetId="39">#REF!</definedName>
    <definedName name="lll" localSheetId="40">#REF!</definedName>
    <definedName name="lll" localSheetId="41">#REF!</definedName>
    <definedName name="lll" localSheetId="42">#REF!</definedName>
    <definedName name="lll" localSheetId="43">#REF!</definedName>
    <definedName name="lll" localSheetId="44">#REF!</definedName>
    <definedName name="lll" localSheetId="45">#REF!</definedName>
    <definedName name="lll" localSheetId="46">#REF!</definedName>
    <definedName name="lll" localSheetId="47">#REF!</definedName>
    <definedName name="lll" localSheetId="48">#REF!</definedName>
    <definedName name="lll" localSheetId="49">#REF!</definedName>
    <definedName name="lll" localSheetId="50">#REF!</definedName>
    <definedName name="lll" localSheetId="51">#REF!</definedName>
    <definedName name="lll" localSheetId="52">#REF!</definedName>
    <definedName name="lll" localSheetId="53">#REF!</definedName>
    <definedName name="lll" localSheetId="54">#REF!</definedName>
    <definedName name="lll" localSheetId="4">#REF!</definedName>
    <definedName name="lll">#REF!</definedName>
    <definedName name="match_sampel_icdt" localSheetId="55">#REF!</definedName>
    <definedName name="match_sampel_icdt" localSheetId="5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0">#REF!</definedName>
    <definedName name="match_sampel_icdt" localSheetId="31">#REF!</definedName>
    <definedName name="match_sampel_icdt" localSheetId="32">#REF!</definedName>
    <definedName name="match_sampel_icdt" localSheetId="33">#REF!</definedName>
    <definedName name="match_sampel_icdt" localSheetId="34">#REF!</definedName>
    <definedName name="match_sampel_icdt" localSheetId="35">#REF!</definedName>
    <definedName name="match_sampel_icdt" localSheetId="36">#REF!</definedName>
    <definedName name="match_sampel_icdt" localSheetId="37">#REF!</definedName>
    <definedName name="match_sampel_icdt" localSheetId="38">#REF!</definedName>
    <definedName name="match_sampel_icdt" localSheetId="39">#REF!</definedName>
    <definedName name="match_sampel_icdt" localSheetId="40">#REF!</definedName>
    <definedName name="match_sampel_icdt" localSheetId="41">#REF!</definedName>
    <definedName name="match_sampel_icdt" localSheetId="42">#REF!</definedName>
    <definedName name="match_sampel_icdt" localSheetId="43">#REF!</definedName>
    <definedName name="match_sampel_icdt" localSheetId="44">#REF!</definedName>
    <definedName name="match_sampel_icdt" localSheetId="45">#REF!</definedName>
    <definedName name="match_sampel_icdt" localSheetId="46">#REF!</definedName>
    <definedName name="match_sampel_icdt" localSheetId="47">#REF!</definedName>
    <definedName name="match_sampel_icdt" localSheetId="48">#REF!</definedName>
    <definedName name="match_sampel_icdt" localSheetId="49">#REF!</definedName>
    <definedName name="match_sampel_icdt" localSheetId="50">#REF!</definedName>
    <definedName name="match_sampel_icdt" localSheetId="51">#REF!</definedName>
    <definedName name="match_sampel_icdt" localSheetId="52">#REF!</definedName>
    <definedName name="match_sampel_icdt" localSheetId="53">#REF!</definedName>
    <definedName name="match_sampel_icdt" localSheetId="54">#REF!</definedName>
    <definedName name="match_sampel_icdt" localSheetId="4">#REF!</definedName>
    <definedName name="match_sampel_icdt">#REF!</definedName>
    <definedName name="MIOEJ" localSheetId="55">#REF!</definedName>
    <definedName name="MIOEJ" localSheetId="56">#REF!</definedName>
    <definedName name="MIOEJ" localSheetId="7">#REF!</definedName>
    <definedName name="MIOEJ" localSheetId="8">#REF!</definedName>
    <definedName name="MIOEJ" localSheetId="9">#REF!</definedName>
    <definedName name="MIOEJ" localSheetId="10">#REF!</definedName>
    <definedName name="MIOEJ" localSheetId="11">#REF!</definedName>
    <definedName name="MIOEJ" localSheetId="12">#REF!</definedName>
    <definedName name="MIOEJ" localSheetId="13">#REF!</definedName>
    <definedName name="MIOEJ" localSheetId="14">#REF!</definedName>
    <definedName name="MIOEJ" localSheetId="15">#REF!</definedName>
    <definedName name="MIOEJ" localSheetId="16">#REF!</definedName>
    <definedName name="MIOEJ" localSheetId="17">#REF!</definedName>
    <definedName name="MIOEJ" localSheetId="18">#REF!</definedName>
    <definedName name="MIOEJ" localSheetId="19">#REF!</definedName>
    <definedName name="MIOEJ" localSheetId="20">#REF!</definedName>
    <definedName name="MIOEJ" localSheetId="21">#REF!</definedName>
    <definedName name="MIOEJ" localSheetId="22">#REF!</definedName>
    <definedName name="MIOEJ" localSheetId="23">#REF!</definedName>
    <definedName name="MIOEJ" localSheetId="24">#REF!</definedName>
    <definedName name="MIOEJ" localSheetId="25">#REF!</definedName>
    <definedName name="MIOEJ" localSheetId="26">#REF!</definedName>
    <definedName name="MIOEJ" localSheetId="27">#REF!</definedName>
    <definedName name="MIOEJ" localSheetId="28">#REF!</definedName>
    <definedName name="MIOEJ" localSheetId="29">#REF!</definedName>
    <definedName name="MIOEJ" localSheetId="30">#REF!</definedName>
    <definedName name="MIOEJ" localSheetId="31">#REF!</definedName>
    <definedName name="MIOEJ" localSheetId="32">#REF!</definedName>
    <definedName name="MIOEJ" localSheetId="33">#REF!</definedName>
    <definedName name="MIOEJ" localSheetId="34">#REF!</definedName>
    <definedName name="MIOEJ" localSheetId="35">#REF!</definedName>
    <definedName name="MIOEJ" localSheetId="36">#REF!</definedName>
    <definedName name="MIOEJ" localSheetId="37">#REF!</definedName>
    <definedName name="MIOEJ" localSheetId="38">#REF!</definedName>
    <definedName name="MIOEJ" localSheetId="39">#REF!</definedName>
    <definedName name="MIOEJ" localSheetId="40">#REF!</definedName>
    <definedName name="MIOEJ" localSheetId="41">#REF!</definedName>
    <definedName name="MIOEJ" localSheetId="42">#REF!</definedName>
    <definedName name="MIOEJ" localSheetId="43">#REF!</definedName>
    <definedName name="MIOEJ" localSheetId="44">#REF!</definedName>
    <definedName name="MIOEJ" localSheetId="45">#REF!</definedName>
    <definedName name="MIOEJ" localSheetId="46">#REF!</definedName>
    <definedName name="MIOEJ" localSheetId="47">#REF!</definedName>
    <definedName name="MIOEJ" localSheetId="48">#REF!</definedName>
    <definedName name="MIOEJ" localSheetId="49">#REF!</definedName>
    <definedName name="MIOEJ" localSheetId="50">#REF!</definedName>
    <definedName name="MIOEJ" localSheetId="51">#REF!</definedName>
    <definedName name="MIOEJ" localSheetId="52">#REF!</definedName>
    <definedName name="MIOEJ" localSheetId="53">#REF!</definedName>
    <definedName name="MIOEJ" localSheetId="54">#REF!</definedName>
    <definedName name="MIOEJ" localSheetId="4">#REF!</definedName>
    <definedName name="MIOEJ">#REF!</definedName>
    <definedName name="nama" localSheetId="55">#REF!</definedName>
    <definedName name="nama" localSheetId="5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0">#REF!</definedName>
    <definedName name="nama" localSheetId="31">#REF!</definedName>
    <definedName name="nama" localSheetId="32">#REF!</definedName>
    <definedName name="nama" localSheetId="33">#REF!</definedName>
    <definedName name="nama" localSheetId="34">#REF!</definedName>
    <definedName name="nama" localSheetId="35">#REF!</definedName>
    <definedName name="nama" localSheetId="36">#REF!</definedName>
    <definedName name="nama" localSheetId="37">#REF!</definedName>
    <definedName name="nama" localSheetId="38">#REF!</definedName>
    <definedName name="nama" localSheetId="39">#REF!</definedName>
    <definedName name="nama" localSheetId="40">#REF!</definedName>
    <definedName name="nama" localSheetId="41">#REF!</definedName>
    <definedName name="nama" localSheetId="42">#REF!</definedName>
    <definedName name="nama" localSheetId="43">#REF!</definedName>
    <definedName name="nama" localSheetId="44">#REF!</definedName>
    <definedName name="nama" localSheetId="45">#REF!</definedName>
    <definedName name="nama" localSheetId="46">#REF!</definedName>
    <definedName name="nama" localSheetId="47">#REF!</definedName>
    <definedName name="nama" localSheetId="48">#REF!</definedName>
    <definedName name="nama" localSheetId="49">#REF!</definedName>
    <definedName name="nama" localSheetId="50">#REF!</definedName>
    <definedName name="nama" localSheetId="51">#REF!</definedName>
    <definedName name="nama" localSheetId="52">#REF!</definedName>
    <definedName name="nama" localSheetId="53">#REF!</definedName>
    <definedName name="nama" localSheetId="54">#REF!</definedName>
    <definedName name="nama" localSheetId="4">#REF!</definedName>
    <definedName name="nama">#REF!</definedName>
    <definedName name="NEW" localSheetId="55">#REF!</definedName>
    <definedName name="NEW" localSheetId="56">#REF!</definedName>
    <definedName name="NEW" localSheetId="7">#REF!</definedName>
    <definedName name="NEW" localSheetId="8">#REF!</definedName>
    <definedName name="NEW" localSheetId="9">#REF!</definedName>
    <definedName name="NEW" localSheetId="10">#REF!</definedName>
    <definedName name="NEW" localSheetId="11">#REF!</definedName>
    <definedName name="NEW" localSheetId="12">#REF!</definedName>
    <definedName name="NEW" localSheetId="13">#REF!</definedName>
    <definedName name="NEW" localSheetId="14">#REF!</definedName>
    <definedName name="NEW" localSheetId="15">#REF!</definedName>
    <definedName name="NEW" localSheetId="16">#REF!</definedName>
    <definedName name="NEW" localSheetId="17">#REF!</definedName>
    <definedName name="NEW" localSheetId="18">#REF!</definedName>
    <definedName name="NEW" localSheetId="19">#REF!</definedName>
    <definedName name="NEW" localSheetId="20">#REF!</definedName>
    <definedName name="NEW" localSheetId="21">#REF!</definedName>
    <definedName name="NEW" localSheetId="22">#REF!</definedName>
    <definedName name="NEW" localSheetId="23">#REF!</definedName>
    <definedName name="NEW" localSheetId="24">#REF!</definedName>
    <definedName name="NEW" localSheetId="25">#REF!</definedName>
    <definedName name="NEW" localSheetId="26">#REF!</definedName>
    <definedName name="NEW" localSheetId="27">#REF!</definedName>
    <definedName name="NEW" localSheetId="28">#REF!</definedName>
    <definedName name="NEW" localSheetId="29">#REF!</definedName>
    <definedName name="NEW" localSheetId="30">#REF!</definedName>
    <definedName name="NEW" localSheetId="31">#REF!</definedName>
    <definedName name="NEW" localSheetId="32">#REF!</definedName>
    <definedName name="NEW" localSheetId="33">#REF!</definedName>
    <definedName name="NEW" localSheetId="34">#REF!</definedName>
    <definedName name="NEW" localSheetId="35">#REF!</definedName>
    <definedName name="NEW" localSheetId="36">#REF!</definedName>
    <definedName name="NEW" localSheetId="37">#REF!</definedName>
    <definedName name="NEW" localSheetId="38">#REF!</definedName>
    <definedName name="NEW" localSheetId="39">#REF!</definedName>
    <definedName name="NEW" localSheetId="40">#REF!</definedName>
    <definedName name="NEW" localSheetId="41">#REF!</definedName>
    <definedName name="NEW" localSheetId="42">#REF!</definedName>
    <definedName name="NEW" localSheetId="43">#REF!</definedName>
    <definedName name="NEW" localSheetId="44">#REF!</definedName>
    <definedName name="NEW" localSheetId="45">#REF!</definedName>
    <definedName name="NEW" localSheetId="46">#REF!</definedName>
    <definedName name="NEW" localSheetId="47">#REF!</definedName>
    <definedName name="NEW" localSheetId="48">#REF!</definedName>
    <definedName name="NEW" localSheetId="49">#REF!</definedName>
    <definedName name="NEW" localSheetId="50">#REF!</definedName>
    <definedName name="NEW" localSheetId="51">#REF!</definedName>
    <definedName name="NEW" localSheetId="52">#REF!</definedName>
    <definedName name="NEW" localSheetId="53">#REF!</definedName>
    <definedName name="NEW" localSheetId="54">#REF!</definedName>
    <definedName name="NEW" localSheetId="4">#REF!</definedName>
    <definedName name="NEW">#REF!</definedName>
    <definedName name="nora" localSheetId="55">#REF!</definedName>
    <definedName name="nora" localSheetId="56">#REF!</definedName>
    <definedName name="nora" localSheetId="7">#REF!</definedName>
    <definedName name="nora" localSheetId="8">#REF!</definedName>
    <definedName name="nora" localSheetId="9">#REF!</definedName>
    <definedName name="nora" localSheetId="10">#REF!</definedName>
    <definedName name="nora" localSheetId="11">#REF!</definedName>
    <definedName name="nora" localSheetId="12">#REF!</definedName>
    <definedName name="nora" localSheetId="13">#REF!</definedName>
    <definedName name="nora" localSheetId="14">#REF!</definedName>
    <definedName name="nora" localSheetId="15">#REF!</definedName>
    <definedName name="nora" localSheetId="16">#REF!</definedName>
    <definedName name="nora" localSheetId="17">#REF!</definedName>
    <definedName name="nora" localSheetId="18">#REF!</definedName>
    <definedName name="nora" localSheetId="19">#REF!</definedName>
    <definedName name="nora" localSheetId="20">#REF!</definedName>
    <definedName name="nora" localSheetId="21">#REF!</definedName>
    <definedName name="nora" localSheetId="22">#REF!</definedName>
    <definedName name="nora" localSheetId="23">#REF!</definedName>
    <definedName name="nora" localSheetId="24">#REF!</definedName>
    <definedName name="nora" localSheetId="25">#REF!</definedName>
    <definedName name="nora" localSheetId="26">#REF!</definedName>
    <definedName name="nora" localSheetId="27">#REF!</definedName>
    <definedName name="nora" localSheetId="28">#REF!</definedName>
    <definedName name="nora" localSheetId="29">#REF!</definedName>
    <definedName name="nora" localSheetId="30">#REF!</definedName>
    <definedName name="nora" localSheetId="31">#REF!</definedName>
    <definedName name="nora" localSheetId="32">#REF!</definedName>
    <definedName name="nora" localSheetId="33">#REF!</definedName>
    <definedName name="nora" localSheetId="34">#REF!</definedName>
    <definedName name="nora" localSheetId="35">#REF!</definedName>
    <definedName name="nora" localSheetId="36">#REF!</definedName>
    <definedName name="nora" localSheetId="37">#REF!</definedName>
    <definedName name="nora" localSheetId="38">#REF!</definedName>
    <definedName name="nora" localSheetId="39">#REF!</definedName>
    <definedName name="nora" localSheetId="40">#REF!</definedName>
    <definedName name="nora" localSheetId="41">#REF!</definedName>
    <definedName name="nora" localSheetId="42">#REF!</definedName>
    <definedName name="nora" localSheetId="43">#REF!</definedName>
    <definedName name="nora" localSheetId="44">#REF!</definedName>
    <definedName name="nora" localSheetId="45">#REF!</definedName>
    <definedName name="nora" localSheetId="46">#REF!</definedName>
    <definedName name="nora" localSheetId="47">#REF!</definedName>
    <definedName name="nora" localSheetId="48">#REF!</definedName>
    <definedName name="nora" localSheetId="49">#REF!</definedName>
    <definedName name="nora" localSheetId="50">#REF!</definedName>
    <definedName name="nora" localSheetId="51">#REF!</definedName>
    <definedName name="nora" localSheetId="52">#REF!</definedName>
    <definedName name="nora" localSheetId="53">#REF!</definedName>
    <definedName name="nora" localSheetId="54">#REF!</definedName>
    <definedName name="nora" localSheetId="4">#REF!</definedName>
    <definedName name="nora">#REF!</definedName>
    <definedName name="nura" localSheetId="55">#REF!</definedName>
    <definedName name="nura" localSheetId="56">#REF!</definedName>
    <definedName name="nura" localSheetId="7">#REF!</definedName>
    <definedName name="nura" localSheetId="8">#REF!</definedName>
    <definedName name="nura" localSheetId="9">#REF!</definedName>
    <definedName name="nura" localSheetId="10">#REF!</definedName>
    <definedName name="nura" localSheetId="11">#REF!</definedName>
    <definedName name="nura" localSheetId="12">#REF!</definedName>
    <definedName name="nura" localSheetId="13">#REF!</definedName>
    <definedName name="nura" localSheetId="14">#REF!</definedName>
    <definedName name="nura" localSheetId="15">#REF!</definedName>
    <definedName name="nura" localSheetId="16">#REF!</definedName>
    <definedName name="nura" localSheetId="17">#REF!</definedName>
    <definedName name="nura" localSheetId="18">#REF!</definedName>
    <definedName name="nura" localSheetId="19">#REF!</definedName>
    <definedName name="nura" localSheetId="20">#REF!</definedName>
    <definedName name="nura" localSheetId="21">#REF!</definedName>
    <definedName name="nura" localSheetId="22">#REF!</definedName>
    <definedName name="nura" localSheetId="23">#REF!</definedName>
    <definedName name="nura" localSheetId="24">#REF!</definedName>
    <definedName name="nura" localSheetId="25">#REF!</definedName>
    <definedName name="nura" localSheetId="26">#REF!</definedName>
    <definedName name="nura" localSheetId="27">#REF!</definedName>
    <definedName name="nura" localSheetId="28">#REF!</definedName>
    <definedName name="nura" localSheetId="29">#REF!</definedName>
    <definedName name="nura" localSheetId="30">#REF!</definedName>
    <definedName name="nura" localSheetId="31">#REF!</definedName>
    <definedName name="nura" localSheetId="32">#REF!</definedName>
    <definedName name="nura" localSheetId="33">#REF!</definedName>
    <definedName name="nura" localSheetId="34">#REF!</definedName>
    <definedName name="nura" localSheetId="35">#REF!</definedName>
    <definedName name="nura" localSheetId="36">#REF!</definedName>
    <definedName name="nura" localSheetId="37">#REF!</definedName>
    <definedName name="nura" localSheetId="38">#REF!</definedName>
    <definedName name="nura" localSheetId="39">#REF!</definedName>
    <definedName name="nura" localSheetId="40">#REF!</definedName>
    <definedName name="nura" localSheetId="41">#REF!</definedName>
    <definedName name="nura" localSheetId="42">#REF!</definedName>
    <definedName name="nura" localSheetId="43">#REF!</definedName>
    <definedName name="nura" localSheetId="44">#REF!</definedName>
    <definedName name="nura" localSheetId="45">#REF!</definedName>
    <definedName name="nura" localSheetId="46">#REF!</definedName>
    <definedName name="nura" localSheetId="47">#REF!</definedName>
    <definedName name="nura" localSheetId="48">#REF!</definedName>
    <definedName name="nura" localSheetId="49">#REF!</definedName>
    <definedName name="nura" localSheetId="50">#REF!</definedName>
    <definedName name="nura" localSheetId="51">#REF!</definedName>
    <definedName name="nura" localSheetId="52">#REF!</definedName>
    <definedName name="nura" localSheetId="53">#REF!</definedName>
    <definedName name="nura" localSheetId="54">#REF!</definedName>
    <definedName name="nura" localSheetId="4">#REF!</definedName>
    <definedName name="nura">#REF!</definedName>
    <definedName name="nuraini" localSheetId="55">#REF!</definedName>
    <definedName name="nuraini" localSheetId="56">#REF!</definedName>
    <definedName name="nuraini" localSheetId="7">#REF!</definedName>
    <definedName name="nuraini" localSheetId="8">#REF!</definedName>
    <definedName name="nuraini" localSheetId="9">#REF!</definedName>
    <definedName name="nuraini" localSheetId="10">#REF!</definedName>
    <definedName name="nuraini" localSheetId="11">#REF!</definedName>
    <definedName name="nuraini" localSheetId="12">#REF!</definedName>
    <definedName name="nuraini" localSheetId="13">#REF!</definedName>
    <definedName name="nuraini" localSheetId="14">#REF!</definedName>
    <definedName name="nuraini" localSheetId="15">#REF!</definedName>
    <definedName name="nuraini" localSheetId="16">#REF!</definedName>
    <definedName name="nuraini" localSheetId="17">#REF!</definedName>
    <definedName name="nuraini" localSheetId="18">#REF!</definedName>
    <definedName name="nuraini" localSheetId="19">#REF!</definedName>
    <definedName name="nuraini" localSheetId="20">#REF!</definedName>
    <definedName name="nuraini" localSheetId="21">#REF!</definedName>
    <definedName name="nuraini" localSheetId="22">#REF!</definedName>
    <definedName name="nuraini" localSheetId="23">#REF!</definedName>
    <definedName name="nuraini" localSheetId="24">#REF!</definedName>
    <definedName name="nuraini" localSheetId="25">#REF!</definedName>
    <definedName name="nuraini" localSheetId="26">#REF!</definedName>
    <definedName name="nuraini" localSheetId="27">#REF!</definedName>
    <definedName name="nuraini" localSheetId="28">#REF!</definedName>
    <definedName name="nuraini" localSheetId="29">#REF!</definedName>
    <definedName name="nuraini" localSheetId="30">#REF!</definedName>
    <definedName name="nuraini" localSheetId="31">#REF!</definedName>
    <definedName name="nuraini" localSheetId="32">#REF!</definedName>
    <definedName name="nuraini" localSheetId="33">#REF!</definedName>
    <definedName name="nuraini" localSheetId="34">#REF!</definedName>
    <definedName name="nuraini" localSheetId="35">#REF!</definedName>
    <definedName name="nuraini" localSheetId="36">#REF!</definedName>
    <definedName name="nuraini" localSheetId="37">#REF!</definedName>
    <definedName name="nuraini" localSheetId="38">#REF!</definedName>
    <definedName name="nuraini" localSheetId="39">#REF!</definedName>
    <definedName name="nuraini" localSheetId="40">#REF!</definedName>
    <definedName name="nuraini" localSheetId="41">#REF!</definedName>
    <definedName name="nuraini" localSheetId="42">#REF!</definedName>
    <definedName name="nuraini" localSheetId="43">#REF!</definedName>
    <definedName name="nuraini" localSheetId="44">#REF!</definedName>
    <definedName name="nuraini" localSheetId="45">#REF!</definedName>
    <definedName name="nuraini" localSheetId="46">#REF!</definedName>
    <definedName name="nuraini" localSheetId="47">#REF!</definedName>
    <definedName name="nuraini" localSheetId="48">#REF!</definedName>
    <definedName name="nuraini" localSheetId="49">#REF!</definedName>
    <definedName name="nuraini" localSheetId="50">#REF!</definedName>
    <definedName name="nuraini" localSheetId="51">#REF!</definedName>
    <definedName name="nuraini" localSheetId="52">#REF!</definedName>
    <definedName name="nuraini" localSheetId="53">#REF!</definedName>
    <definedName name="nuraini" localSheetId="54">#REF!</definedName>
    <definedName name="nuraini" localSheetId="4">#REF!</definedName>
    <definedName name="nuraini">#REF!</definedName>
    <definedName name="ok" localSheetId="55">#REF!</definedName>
    <definedName name="ok" localSheetId="5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 localSheetId="14">#REF!</definedName>
    <definedName name="ok" localSheetId="15">#REF!</definedName>
    <definedName name="ok" localSheetId="16">#REF!</definedName>
    <definedName name="ok" localSheetId="17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0">#REF!</definedName>
    <definedName name="ok" localSheetId="31">#REF!</definedName>
    <definedName name="ok" localSheetId="32">#REF!</definedName>
    <definedName name="ok" localSheetId="33">#REF!</definedName>
    <definedName name="ok" localSheetId="34">#REF!</definedName>
    <definedName name="ok" localSheetId="35">#REF!</definedName>
    <definedName name="ok" localSheetId="36">#REF!</definedName>
    <definedName name="ok" localSheetId="37">#REF!</definedName>
    <definedName name="ok" localSheetId="38">#REF!</definedName>
    <definedName name="ok" localSheetId="39">#REF!</definedName>
    <definedName name="ok" localSheetId="40">#REF!</definedName>
    <definedName name="ok" localSheetId="41">#REF!</definedName>
    <definedName name="ok" localSheetId="42">#REF!</definedName>
    <definedName name="ok" localSheetId="43">#REF!</definedName>
    <definedName name="ok" localSheetId="44">#REF!</definedName>
    <definedName name="ok" localSheetId="45">#REF!</definedName>
    <definedName name="ok" localSheetId="46">#REF!</definedName>
    <definedName name="ok" localSheetId="47">#REF!</definedName>
    <definedName name="ok" localSheetId="48">#REF!</definedName>
    <definedName name="ok" localSheetId="49">#REF!</definedName>
    <definedName name="ok" localSheetId="50">#REF!</definedName>
    <definedName name="ok" localSheetId="51">#REF!</definedName>
    <definedName name="ok" localSheetId="52">#REF!</definedName>
    <definedName name="ok" localSheetId="53">#REF!</definedName>
    <definedName name="ok" localSheetId="54">#REF!</definedName>
    <definedName name="ok" localSheetId="4">#REF!</definedName>
    <definedName name="ok">#REF!</definedName>
    <definedName name="Output__10_billin" localSheetId="55">#REF!</definedName>
    <definedName name="Output__10_billin" localSheetId="56">#REF!</definedName>
    <definedName name="Output__10_billin" localSheetId="7">#REF!</definedName>
    <definedName name="Output__10_billin" localSheetId="8">#REF!</definedName>
    <definedName name="Output__10_billin" localSheetId="9">#REF!</definedName>
    <definedName name="Output__10_billin" localSheetId="10">#REF!</definedName>
    <definedName name="Output__10_billin" localSheetId="11">#REF!</definedName>
    <definedName name="Output__10_billin" localSheetId="12">#REF!</definedName>
    <definedName name="Output__10_billin" localSheetId="13">#REF!</definedName>
    <definedName name="Output__10_billin" localSheetId="14">#REF!</definedName>
    <definedName name="Output__10_billin" localSheetId="15">#REF!</definedName>
    <definedName name="Output__10_billin" localSheetId="16">#REF!</definedName>
    <definedName name="Output__10_billin" localSheetId="17">#REF!</definedName>
    <definedName name="Output__10_billin" localSheetId="18">#REF!</definedName>
    <definedName name="Output__10_billin" localSheetId="19">#REF!</definedName>
    <definedName name="Output__10_billin" localSheetId="20">#REF!</definedName>
    <definedName name="Output__10_billin" localSheetId="21">#REF!</definedName>
    <definedName name="Output__10_billin" localSheetId="22">#REF!</definedName>
    <definedName name="Output__10_billin" localSheetId="23">#REF!</definedName>
    <definedName name="Output__10_billin" localSheetId="24">#REF!</definedName>
    <definedName name="Output__10_billin" localSheetId="25">#REF!</definedName>
    <definedName name="Output__10_billin" localSheetId="26">#REF!</definedName>
    <definedName name="Output__10_billin" localSheetId="27">#REF!</definedName>
    <definedName name="Output__10_billin" localSheetId="28">#REF!</definedName>
    <definedName name="Output__10_billin" localSheetId="29">#REF!</definedName>
    <definedName name="Output__10_billin" localSheetId="30">#REF!</definedName>
    <definedName name="Output__10_billin" localSheetId="31">#REF!</definedName>
    <definedName name="Output__10_billin" localSheetId="32">#REF!</definedName>
    <definedName name="Output__10_billin" localSheetId="33">#REF!</definedName>
    <definedName name="Output__10_billin" localSheetId="34">#REF!</definedName>
    <definedName name="Output__10_billin" localSheetId="35">#REF!</definedName>
    <definedName name="Output__10_billin" localSheetId="36">#REF!</definedName>
    <definedName name="Output__10_billin" localSheetId="37">#REF!</definedName>
    <definedName name="Output__10_billin" localSheetId="38">#REF!</definedName>
    <definedName name="Output__10_billin" localSheetId="39">#REF!</definedName>
    <definedName name="Output__10_billin" localSheetId="40">#REF!</definedName>
    <definedName name="Output__10_billin" localSheetId="41">#REF!</definedName>
    <definedName name="Output__10_billin" localSheetId="42">#REF!</definedName>
    <definedName name="Output__10_billin" localSheetId="43">#REF!</definedName>
    <definedName name="Output__10_billin" localSheetId="44">#REF!</definedName>
    <definedName name="Output__10_billin" localSheetId="45">#REF!</definedName>
    <definedName name="Output__10_billin" localSheetId="46">#REF!</definedName>
    <definedName name="Output__10_billin" localSheetId="47">#REF!</definedName>
    <definedName name="Output__10_billin" localSheetId="48">#REF!</definedName>
    <definedName name="Output__10_billin" localSheetId="49">#REF!</definedName>
    <definedName name="Output__10_billin" localSheetId="50">#REF!</definedName>
    <definedName name="Output__10_billin" localSheetId="51">#REF!</definedName>
    <definedName name="Output__10_billin" localSheetId="52">#REF!</definedName>
    <definedName name="Output__10_billin" localSheetId="53">#REF!</definedName>
    <definedName name="Output__10_billin" localSheetId="54">#REF!</definedName>
    <definedName name="Output__10_billin" localSheetId="4">#REF!</definedName>
    <definedName name="Output__10_billin">#REF!</definedName>
    <definedName name="Output__10_million" localSheetId="55">#REF!</definedName>
    <definedName name="Output__10_million" localSheetId="56">#REF!</definedName>
    <definedName name="Output__10_million" localSheetId="7">#REF!</definedName>
    <definedName name="Output__10_million" localSheetId="8">#REF!</definedName>
    <definedName name="Output__10_million" localSheetId="9">#REF!</definedName>
    <definedName name="Output__10_million" localSheetId="10">#REF!</definedName>
    <definedName name="Output__10_million" localSheetId="11">#REF!</definedName>
    <definedName name="Output__10_million" localSheetId="12">#REF!</definedName>
    <definedName name="Output__10_million" localSheetId="13">#REF!</definedName>
    <definedName name="Output__10_million" localSheetId="14">#REF!</definedName>
    <definedName name="Output__10_million" localSheetId="15">#REF!</definedName>
    <definedName name="Output__10_million" localSheetId="16">#REF!</definedName>
    <definedName name="Output__10_million" localSheetId="17">#REF!</definedName>
    <definedName name="Output__10_million" localSheetId="18">#REF!</definedName>
    <definedName name="Output__10_million" localSheetId="19">#REF!</definedName>
    <definedName name="Output__10_million" localSheetId="20">#REF!</definedName>
    <definedName name="Output__10_million" localSheetId="21">#REF!</definedName>
    <definedName name="Output__10_million" localSheetId="22">#REF!</definedName>
    <definedName name="Output__10_million" localSheetId="23">#REF!</definedName>
    <definedName name="Output__10_million" localSheetId="24">#REF!</definedName>
    <definedName name="Output__10_million" localSheetId="25">#REF!</definedName>
    <definedName name="Output__10_million" localSheetId="26">#REF!</definedName>
    <definedName name="Output__10_million" localSheetId="27">#REF!</definedName>
    <definedName name="Output__10_million" localSheetId="28">#REF!</definedName>
    <definedName name="Output__10_million" localSheetId="29">#REF!</definedName>
    <definedName name="Output__10_million" localSheetId="30">#REF!</definedName>
    <definedName name="Output__10_million" localSheetId="31">#REF!</definedName>
    <definedName name="Output__10_million" localSheetId="32">#REF!</definedName>
    <definedName name="Output__10_million" localSheetId="33">#REF!</definedName>
    <definedName name="Output__10_million" localSheetId="34">#REF!</definedName>
    <definedName name="Output__10_million" localSheetId="35">#REF!</definedName>
    <definedName name="Output__10_million" localSheetId="36">#REF!</definedName>
    <definedName name="Output__10_million" localSheetId="37">#REF!</definedName>
    <definedName name="Output__10_million" localSheetId="38">#REF!</definedName>
    <definedName name="Output__10_million" localSheetId="39">#REF!</definedName>
    <definedName name="Output__10_million" localSheetId="40">#REF!</definedName>
    <definedName name="Output__10_million" localSheetId="41">#REF!</definedName>
    <definedName name="Output__10_million" localSheetId="42">#REF!</definedName>
    <definedName name="Output__10_million" localSheetId="43">#REF!</definedName>
    <definedName name="Output__10_million" localSheetId="44">#REF!</definedName>
    <definedName name="Output__10_million" localSheetId="45">#REF!</definedName>
    <definedName name="Output__10_million" localSheetId="46">#REF!</definedName>
    <definedName name="Output__10_million" localSheetId="47">#REF!</definedName>
    <definedName name="Output__10_million" localSheetId="48">#REF!</definedName>
    <definedName name="Output__10_million" localSheetId="49">#REF!</definedName>
    <definedName name="Output__10_million" localSheetId="50">#REF!</definedName>
    <definedName name="Output__10_million" localSheetId="51">#REF!</definedName>
    <definedName name="Output__10_million" localSheetId="52">#REF!</definedName>
    <definedName name="Output__10_million" localSheetId="53">#REF!</definedName>
    <definedName name="Output__10_million" localSheetId="54">#REF!</definedName>
    <definedName name="Output__10_million" localSheetId="4">#REF!</definedName>
    <definedName name="Output__10_million">#REF!</definedName>
    <definedName name="Pek__19999" localSheetId="55">#REF!</definedName>
    <definedName name="Pek__19999" localSheetId="56">#REF!</definedName>
    <definedName name="Pek__19999" localSheetId="7">#REF!</definedName>
    <definedName name="Pek__19999" localSheetId="8">#REF!</definedName>
    <definedName name="Pek__19999" localSheetId="9">#REF!</definedName>
    <definedName name="Pek__19999" localSheetId="10">#REF!</definedName>
    <definedName name="Pek__19999" localSheetId="11">#REF!</definedName>
    <definedName name="Pek__19999" localSheetId="12">#REF!</definedName>
    <definedName name="Pek__19999" localSheetId="13">#REF!</definedName>
    <definedName name="Pek__19999" localSheetId="14">#REF!</definedName>
    <definedName name="Pek__19999" localSheetId="15">#REF!</definedName>
    <definedName name="Pek__19999" localSheetId="16">#REF!</definedName>
    <definedName name="Pek__19999" localSheetId="17">#REF!</definedName>
    <definedName name="Pek__19999" localSheetId="18">#REF!</definedName>
    <definedName name="Pek__19999" localSheetId="19">#REF!</definedName>
    <definedName name="Pek__19999" localSheetId="20">#REF!</definedName>
    <definedName name="Pek__19999" localSheetId="21">#REF!</definedName>
    <definedName name="Pek__19999" localSheetId="22">#REF!</definedName>
    <definedName name="Pek__19999" localSheetId="23">#REF!</definedName>
    <definedName name="Pek__19999" localSheetId="24">#REF!</definedName>
    <definedName name="Pek__19999" localSheetId="25">#REF!</definedName>
    <definedName name="Pek__19999" localSheetId="26">#REF!</definedName>
    <definedName name="Pek__19999" localSheetId="27">#REF!</definedName>
    <definedName name="Pek__19999" localSheetId="28">#REF!</definedName>
    <definedName name="Pek__19999" localSheetId="29">#REF!</definedName>
    <definedName name="Pek__19999" localSheetId="30">#REF!</definedName>
    <definedName name="Pek__19999" localSheetId="31">#REF!</definedName>
    <definedName name="Pek__19999" localSheetId="32">#REF!</definedName>
    <definedName name="Pek__19999" localSheetId="33">#REF!</definedName>
    <definedName name="Pek__19999" localSheetId="34">#REF!</definedName>
    <definedName name="Pek__19999" localSheetId="35">#REF!</definedName>
    <definedName name="Pek__19999" localSheetId="36">#REF!</definedName>
    <definedName name="Pek__19999" localSheetId="37">#REF!</definedName>
    <definedName name="Pek__19999" localSheetId="38">#REF!</definedName>
    <definedName name="Pek__19999" localSheetId="39">#REF!</definedName>
    <definedName name="Pek__19999" localSheetId="40">#REF!</definedName>
    <definedName name="Pek__19999" localSheetId="41">#REF!</definedName>
    <definedName name="Pek__19999" localSheetId="42">#REF!</definedName>
    <definedName name="Pek__19999" localSheetId="43">#REF!</definedName>
    <definedName name="Pek__19999" localSheetId="44">#REF!</definedName>
    <definedName name="Pek__19999" localSheetId="45">#REF!</definedName>
    <definedName name="Pek__19999" localSheetId="46">#REF!</definedName>
    <definedName name="Pek__19999" localSheetId="47">#REF!</definedName>
    <definedName name="Pek__19999" localSheetId="48">#REF!</definedName>
    <definedName name="Pek__19999" localSheetId="49">#REF!</definedName>
    <definedName name="Pek__19999" localSheetId="50">#REF!</definedName>
    <definedName name="Pek__19999" localSheetId="51">#REF!</definedName>
    <definedName name="Pek__19999" localSheetId="52">#REF!</definedName>
    <definedName name="Pek__19999" localSheetId="53">#REF!</definedName>
    <definedName name="Pek__19999" localSheetId="54">#REF!</definedName>
    <definedName name="Pek__19999" localSheetId="4">#REF!</definedName>
    <definedName name="Pek__19999">#REF!</definedName>
    <definedName name="_xlnm.Print_Area" localSheetId="0">'Jad 1'!$A$1:$S$30</definedName>
    <definedName name="_xlnm.Print_Area" localSheetId="56">'Jad 11'!$A$1:$W$41</definedName>
    <definedName name="_xlnm.Print_Area" localSheetId="7">'Jad 2'!$A$1:$T$32</definedName>
    <definedName name="_xlnm.Print_Area" localSheetId="8">'Jad 2.1'!$A$1:$S$32</definedName>
    <definedName name="_xlnm.Print_Area" localSheetId="9">'Jad 2.2'!$A$1:$S$32</definedName>
    <definedName name="_xlnm.Print_Area" localSheetId="10">'Jad 2.3'!$A$1:$S$32</definedName>
    <definedName name="_xlnm.Print_Area" localSheetId="11">'Jad 2.4'!$A$1:$Q$32</definedName>
    <definedName name="_xlnm.Print_Area" localSheetId="12">'Jad 2.5'!$A$1:$Q$32</definedName>
    <definedName name="_xlnm.Print_Area" localSheetId="13">'Jad 2.6'!$A$1:$O$31</definedName>
    <definedName name="_xlnm.Print_Area" localSheetId="14">'Jad 3'!$A$1:$S$39</definedName>
    <definedName name="_xlnm.Print_Area" localSheetId="15">'Jad 3.1'!$A$1:$S$39</definedName>
    <definedName name="_xlnm.Print_Area" localSheetId="16">'Jad 3.2'!$A$1:$S$40</definedName>
    <definedName name="_xlnm.Print_Area" localSheetId="17">'Jad 3.3'!$A$1:$S$40</definedName>
    <definedName name="_xlnm.Print_Area" localSheetId="18">'Jad 3.4'!$A$1:$Q$40</definedName>
    <definedName name="_xlnm.Print_Area" localSheetId="19">'Jad 3.5'!$A$1:$Q$40</definedName>
    <definedName name="_xlnm.Print_Area" localSheetId="20">'Jad 3.6'!$A$1:$O$38</definedName>
    <definedName name="_xlnm.Print_Area" localSheetId="21">'Jad 4'!$A$1:$S$38</definedName>
    <definedName name="_xlnm.Print_Area" localSheetId="22">'Jad 4.1'!$A$1:$S$36</definedName>
    <definedName name="_xlnm.Print_Area" localSheetId="23">'Jad 4.2'!$A$1:$S$38</definedName>
    <definedName name="_xlnm.Print_Area" localSheetId="24">'Jad 4.3'!$A$1:$S$37</definedName>
    <definedName name="_xlnm.Print_Area" localSheetId="25">'Jad 4.4'!$A$1:$Q$37</definedName>
    <definedName name="_xlnm.Print_Area" localSheetId="26">'Jad 4.5'!$A$1:$Q$37</definedName>
    <definedName name="_xlnm.Print_Area" localSheetId="27">'Jad 4.6'!$A$1:$O$36</definedName>
    <definedName name="_xlnm.Print_Area" localSheetId="28">'Jad 5'!$A$1:$T$31</definedName>
    <definedName name="_xlnm.Print_Area" localSheetId="29">'Jad 5.1'!$A$1:$T$26</definedName>
    <definedName name="_xlnm.Print_Area" localSheetId="30">'Jad 5.2'!$A$1:$T$26</definedName>
    <definedName name="_xlnm.Print_Area" localSheetId="31">'Jad 5.3'!$A$1:$T$27</definedName>
    <definedName name="_xlnm.Print_Area" localSheetId="32">'Jad 5.4'!$A$1:$R$27</definedName>
    <definedName name="_xlnm.Print_Area" localSheetId="33">'Jad 5.5'!$A$1:$R$27</definedName>
    <definedName name="_xlnm.Print_Area" localSheetId="34">'Jad 6'!$A$1:$T$31</definedName>
    <definedName name="_xlnm.Print_Area" localSheetId="35">'Jad 6.1'!$A$1:$T$28</definedName>
    <definedName name="_xlnm.Print_Area" localSheetId="36">'Jad 6.2'!$A$1:$T$28</definedName>
    <definedName name="_xlnm.Print_Area" localSheetId="37">'Jad 6.3'!$A$1:$T$27</definedName>
    <definedName name="_xlnm.Print_Area" localSheetId="38">'Jad 6.4'!$A$1:$R$27</definedName>
    <definedName name="_xlnm.Print_Area" localSheetId="39">'Jad 6.5'!$A$1:$R$27</definedName>
    <definedName name="_xlnm.Print_Area" localSheetId="40">'Jad 7'!$A$1:$T$35</definedName>
    <definedName name="_xlnm.Print_Area" localSheetId="41">'Jad 7.1'!$A$1:$T$35</definedName>
    <definedName name="_xlnm.Print_Area" localSheetId="43">'Jad 7.3'!$A$1:$T$35</definedName>
    <definedName name="_xlnm.Print_Area" localSheetId="44">'Jad 7.4'!$A$1:$R$35</definedName>
    <definedName name="_xlnm.Print_Area" localSheetId="45">'Jad 7.5'!$A$1:$R$35</definedName>
    <definedName name="_xlnm.Print_Area" localSheetId="46">'Jad 8'!$A$1:$S$23</definedName>
    <definedName name="_xlnm.Print_Area" localSheetId="47">'Jad 8.1'!$A$1:$S$23</definedName>
    <definedName name="_xlnm.Print_Area" localSheetId="48">'Jad 8.2'!$A$1:$S$35</definedName>
    <definedName name="_xlnm.Print_Area" localSheetId="49">'Jad 8.3 '!$A$1:$S$36</definedName>
    <definedName name="_xlnm.Print_Area" localSheetId="50">'Jad 8.4'!$A$1:$S$38</definedName>
    <definedName name="_xlnm.Print_Area" localSheetId="51">'Jad 8.5'!$A$1:$S$36</definedName>
    <definedName name="_xlnm.Print_Area" localSheetId="52">'Jad 8.6 sijil'!$A$1:$M$25</definedName>
    <definedName name="_xlnm.Print_Area" localSheetId="53">'Jad 8.7 smewanita'!$A$1:$Y$37</definedName>
    <definedName name="_xlnm.Print_Area" localSheetId="54">'Jad 9 SME'!$A$1:$Y$37</definedName>
    <definedName name="_xlnm.Print_Area" localSheetId="1">'Jad1.1'!$A$1:$S$30</definedName>
    <definedName name="_xlnm.Print_Area" localSheetId="2">'Jad1.2'!$A$1:$S$30</definedName>
    <definedName name="_xlnm.Print_Area" localSheetId="3">'Jad1.3'!$A$1:$S$31</definedName>
    <definedName name="_xlnm.Print_Area" localSheetId="4">'Jad1.4'!$A$1:$Q$31</definedName>
    <definedName name="_xlnm.Print_Area" localSheetId="5">'Jad1.5'!$A$1:$Q$31</definedName>
    <definedName name="_xlnm.Print_Area" localSheetId="6">'Jad1.6'!$A$1:$O$30</definedName>
    <definedName name="Q04W" localSheetId="55">#REF!</definedName>
    <definedName name="Q04W" localSheetId="56">#REF!</definedName>
    <definedName name="Q04W" localSheetId="7">#REF!</definedName>
    <definedName name="Q04W" localSheetId="8">#REF!</definedName>
    <definedName name="Q04W" localSheetId="9">#REF!</definedName>
    <definedName name="Q04W" localSheetId="10">#REF!</definedName>
    <definedName name="Q04W" localSheetId="11">#REF!</definedName>
    <definedName name="Q04W" localSheetId="12">#REF!</definedName>
    <definedName name="Q04W" localSheetId="13">#REF!</definedName>
    <definedName name="Q04W" localSheetId="14">#REF!</definedName>
    <definedName name="Q04W" localSheetId="15">#REF!</definedName>
    <definedName name="Q04W" localSheetId="16">#REF!</definedName>
    <definedName name="Q04W" localSheetId="17">#REF!</definedName>
    <definedName name="Q04W" localSheetId="18">#REF!</definedName>
    <definedName name="Q04W" localSheetId="19">#REF!</definedName>
    <definedName name="Q04W" localSheetId="20">#REF!</definedName>
    <definedName name="Q04W" localSheetId="21">#REF!</definedName>
    <definedName name="Q04W" localSheetId="22">#REF!</definedName>
    <definedName name="Q04W" localSheetId="23">#REF!</definedName>
    <definedName name="Q04W" localSheetId="24">#REF!</definedName>
    <definedName name="Q04W" localSheetId="25">#REF!</definedName>
    <definedName name="Q04W" localSheetId="26">#REF!</definedName>
    <definedName name="Q04W" localSheetId="27">#REF!</definedName>
    <definedName name="Q04W" localSheetId="28">#REF!</definedName>
    <definedName name="Q04W" localSheetId="29">#REF!</definedName>
    <definedName name="Q04W" localSheetId="30">#REF!</definedName>
    <definedName name="Q04W" localSheetId="31">#REF!</definedName>
    <definedName name="Q04W" localSheetId="32">#REF!</definedName>
    <definedName name="Q04W" localSheetId="33">#REF!</definedName>
    <definedName name="Q04W" localSheetId="34">#REF!</definedName>
    <definedName name="Q04W" localSheetId="35">#REF!</definedName>
    <definedName name="Q04W" localSheetId="36">#REF!</definedName>
    <definedName name="Q04W" localSheetId="37">#REF!</definedName>
    <definedName name="Q04W" localSheetId="38">#REF!</definedName>
    <definedName name="Q04W" localSheetId="39">#REF!</definedName>
    <definedName name="Q04W" localSheetId="40">#REF!</definedName>
    <definedName name="Q04W" localSheetId="41">#REF!</definedName>
    <definedName name="Q04W" localSheetId="42">#REF!</definedName>
    <definedName name="Q04W" localSheetId="43">#REF!</definedName>
    <definedName name="Q04W" localSheetId="44">#REF!</definedName>
    <definedName name="Q04W" localSheetId="45">#REF!</definedName>
    <definedName name="Q04W" localSheetId="46">#REF!</definedName>
    <definedName name="Q04W" localSheetId="47">#REF!</definedName>
    <definedName name="Q04W" localSheetId="48">#REF!</definedName>
    <definedName name="Q04W" localSheetId="49">#REF!</definedName>
    <definedName name="Q04W" localSheetId="50">#REF!</definedName>
    <definedName name="Q04W" localSheetId="51">#REF!</definedName>
    <definedName name="Q04W" localSheetId="52">#REF!</definedName>
    <definedName name="Q04W" localSheetId="53">#REF!</definedName>
    <definedName name="Q04W" localSheetId="54">#REF!</definedName>
    <definedName name="Q04W" localSheetId="4">#REF!</definedName>
    <definedName name="Q04W">#REF!</definedName>
    <definedName name="Query1" localSheetId="55">#REF!</definedName>
    <definedName name="Query1" localSheetId="56">#REF!</definedName>
    <definedName name="Query1" localSheetId="7">#REF!</definedName>
    <definedName name="Query1" localSheetId="8">#REF!</definedName>
    <definedName name="Query1" localSheetId="9">#REF!</definedName>
    <definedName name="Query1" localSheetId="10">#REF!</definedName>
    <definedName name="Query1" localSheetId="11">#REF!</definedName>
    <definedName name="Query1" localSheetId="12">#REF!</definedName>
    <definedName name="Query1" localSheetId="13">#REF!</definedName>
    <definedName name="Query1" localSheetId="14">#REF!</definedName>
    <definedName name="Query1" localSheetId="15">#REF!</definedName>
    <definedName name="Query1" localSheetId="16">#REF!</definedName>
    <definedName name="Query1" localSheetId="17">#REF!</definedName>
    <definedName name="Query1" localSheetId="18">#REF!</definedName>
    <definedName name="Query1" localSheetId="19">#REF!</definedName>
    <definedName name="Query1" localSheetId="20">#REF!</definedName>
    <definedName name="Query1" localSheetId="21">#REF!</definedName>
    <definedName name="Query1" localSheetId="22">#REF!</definedName>
    <definedName name="Query1" localSheetId="23">#REF!</definedName>
    <definedName name="Query1" localSheetId="24">#REF!</definedName>
    <definedName name="Query1" localSheetId="25">#REF!</definedName>
    <definedName name="Query1" localSheetId="26">#REF!</definedName>
    <definedName name="Query1" localSheetId="27">#REF!</definedName>
    <definedName name="Query1" localSheetId="28">#REF!</definedName>
    <definedName name="Query1" localSheetId="29">#REF!</definedName>
    <definedName name="Query1" localSheetId="30">#REF!</definedName>
    <definedName name="Query1" localSheetId="31">#REF!</definedName>
    <definedName name="Query1" localSheetId="32">#REF!</definedName>
    <definedName name="Query1" localSheetId="33">#REF!</definedName>
    <definedName name="Query1" localSheetId="34">#REF!</definedName>
    <definedName name="Query1" localSheetId="35">#REF!</definedName>
    <definedName name="Query1" localSheetId="36">#REF!</definedName>
    <definedName name="Query1" localSheetId="37">#REF!</definedName>
    <definedName name="Query1" localSheetId="38">#REF!</definedName>
    <definedName name="Query1" localSheetId="39">#REF!</definedName>
    <definedName name="Query1" localSheetId="40">#REF!</definedName>
    <definedName name="Query1" localSheetId="41">#REF!</definedName>
    <definedName name="Query1" localSheetId="42">#REF!</definedName>
    <definedName name="Query1" localSheetId="43">#REF!</definedName>
    <definedName name="Query1" localSheetId="44">#REF!</definedName>
    <definedName name="Query1" localSheetId="45">#REF!</definedName>
    <definedName name="Query1" localSheetId="46">#REF!</definedName>
    <definedName name="Query1" localSheetId="47">#REF!</definedName>
    <definedName name="Query1" localSheetId="48">#REF!</definedName>
    <definedName name="Query1" localSheetId="49">#REF!</definedName>
    <definedName name="Query1" localSheetId="50">#REF!</definedName>
    <definedName name="Query1" localSheetId="51">#REF!</definedName>
    <definedName name="Query1" localSheetId="52">#REF!</definedName>
    <definedName name="Query1" localSheetId="53">#REF!</definedName>
    <definedName name="Query1" localSheetId="54">#REF!</definedName>
    <definedName name="Query1" localSheetId="4">#REF!</definedName>
    <definedName name="Query1">#REF!</definedName>
    <definedName name="Query2" localSheetId="55">#REF!</definedName>
    <definedName name="Query2" localSheetId="56">#REF!</definedName>
    <definedName name="Query2" localSheetId="7">#REF!</definedName>
    <definedName name="Query2" localSheetId="8">#REF!</definedName>
    <definedName name="Query2" localSheetId="9">#REF!</definedName>
    <definedName name="Query2" localSheetId="10">#REF!</definedName>
    <definedName name="Query2" localSheetId="11">#REF!</definedName>
    <definedName name="Query2" localSheetId="12">#REF!</definedName>
    <definedName name="Query2" localSheetId="13">#REF!</definedName>
    <definedName name="Query2" localSheetId="14">#REF!</definedName>
    <definedName name="Query2" localSheetId="15">#REF!</definedName>
    <definedName name="Query2" localSheetId="16">#REF!</definedName>
    <definedName name="Query2" localSheetId="17">#REF!</definedName>
    <definedName name="Query2" localSheetId="18">#REF!</definedName>
    <definedName name="Query2" localSheetId="19">#REF!</definedName>
    <definedName name="Query2" localSheetId="20">#REF!</definedName>
    <definedName name="Query2" localSheetId="21">#REF!</definedName>
    <definedName name="Query2" localSheetId="22">#REF!</definedName>
    <definedName name="Query2" localSheetId="23">#REF!</definedName>
    <definedName name="Query2" localSheetId="24">#REF!</definedName>
    <definedName name="Query2" localSheetId="25">#REF!</definedName>
    <definedName name="Query2" localSheetId="26">#REF!</definedName>
    <definedName name="Query2" localSheetId="27">#REF!</definedName>
    <definedName name="Query2" localSheetId="28">#REF!</definedName>
    <definedName name="Query2" localSheetId="29">#REF!</definedName>
    <definedName name="Query2" localSheetId="30">#REF!</definedName>
    <definedName name="Query2" localSheetId="31">#REF!</definedName>
    <definedName name="Query2" localSheetId="32">#REF!</definedName>
    <definedName name="Query2" localSheetId="33">#REF!</definedName>
    <definedName name="Query2" localSheetId="34">#REF!</definedName>
    <definedName name="Query2" localSheetId="35">#REF!</definedName>
    <definedName name="Query2" localSheetId="36">#REF!</definedName>
    <definedName name="Query2" localSheetId="37">#REF!</definedName>
    <definedName name="Query2" localSheetId="38">#REF!</definedName>
    <definedName name="Query2" localSheetId="39">#REF!</definedName>
    <definedName name="Query2" localSheetId="40">#REF!</definedName>
    <definedName name="Query2" localSheetId="41">#REF!</definedName>
    <definedName name="Query2" localSheetId="42">#REF!</definedName>
    <definedName name="Query2" localSheetId="43">#REF!</definedName>
    <definedName name="Query2" localSheetId="44">#REF!</definedName>
    <definedName name="Query2" localSheetId="45">#REF!</definedName>
    <definedName name="Query2" localSheetId="46">#REF!</definedName>
    <definedName name="Query2" localSheetId="47">#REF!</definedName>
    <definedName name="Query2" localSheetId="48">#REF!</definedName>
    <definedName name="Query2" localSheetId="49">#REF!</definedName>
    <definedName name="Query2" localSheetId="50">#REF!</definedName>
    <definedName name="Query2" localSheetId="51">#REF!</definedName>
    <definedName name="Query2" localSheetId="52">#REF!</definedName>
    <definedName name="Query2" localSheetId="53">#REF!</definedName>
    <definedName name="Query2" localSheetId="54">#REF!</definedName>
    <definedName name="Query2" localSheetId="4">#REF!</definedName>
    <definedName name="Query2">#REF!</definedName>
    <definedName name="s">[1]Sheet1!$A$1:$H$60</definedName>
    <definedName name="SAYANG" localSheetId="55">#REF!</definedName>
    <definedName name="SAYANG" localSheetId="56">#REF!</definedName>
    <definedName name="SAYANG" localSheetId="7">#REF!</definedName>
    <definedName name="SAYANG" localSheetId="8">#REF!</definedName>
    <definedName name="SAYANG" localSheetId="9">#REF!</definedName>
    <definedName name="SAYANG" localSheetId="10">#REF!</definedName>
    <definedName name="SAYANG" localSheetId="11">#REF!</definedName>
    <definedName name="SAYANG" localSheetId="12">#REF!</definedName>
    <definedName name="SAYANG" localSheetId="13">#REF!</definedName>
    <definedName name="SAYANG" localSheetId="14">#REF!</definedName>
    <definedName name="SAYANG" localSheetId="15">#REF!</definedName>
    <definedName name="SAYANG" localSheetId="16">#REF!</definedName>
    <definedName name="SAYANG" localSheetId="17">#REF!</definedName>
    <definedName name="SAYANG" localSheetId="18">#REF!</definedName>
    <definedName name="SAYANG" localSheetId="19">#REF!</definedName>
    <definedName name="SAYANG" localSheetId="20">#REF!</definedName>
    <definedName name="SAYANG" localSheetId="21">#REF!</definedName>
    <definedName name="SAYANG" localSheetId="22">#REF!</definedName>
    <definedName name="SAYANG" localSheetId="23">#REF!</definedName>
    <definedName name="SAYANG" localSheetId="24">#REF!</definedName>
    <definedName name="SAYANG" localSheetId="25">#REF!</definedName>
    <definedName name="SAYANG" localSheetId="26">#REF!</definedName>
    <definedName name="SAYANG" localSheetId="27">#REF!</definedName>
    <definedName name="SAYANG" localSheetId="28">#REF!</definedName>
    <definedName name="SAYANG" localSheetId="29">#REF!</definedName>
    <definedName name="SAYANG" localSheetId="30">#REF!</definedName>
    <definedName name="SAYANG" localSheetId="31">#REF!</definedName>
    <definedName name="SAYANG" localSheetId="32">#REF!</definedName>
    <definedName name="SAYANG" localSheetId="33">#REF!</definedName>
    <definedName name="SAYANG" localSheetId="34">#REF!</definedName>
    <definedName name="SAYANG" localSheetId="35">#REF!</definedName>
    <definedName name="SAYANG" localSheetId="36">#REF!</definedName>
    <definedName name="SAYANG" localSheetId="37">#REF!</definedName>
    <definedName name="SAYANG" localSheetId="38">#REF!</definedName>
    <definedName name="SAYANG" localSheetId="39">#REF!</definedName>
    <definedName name="SAYANG" localSheetId="40">#REF!</definedName>
    <definedName name="SAYANG" localSheetId="41">#REF!</definedName>
    <definedName name="SAYANG" localSheetId="42">#REF!</definedName>
    <definedName name="SAYANG" localSheetId="43">#REF!</definedName>
    <definedName name="SAYANG" localSheetId="44">#REF!</definedName>
    <definedName name="SAYANG" localSheetId="45">#REF!</definedName>
    <definedName name="SAYANG" localSheetId="46">#REF!</definedName>
    <definedName name="SAYANG" localSheetId="47">#REF!</definedName>
    <definedName name="SAYANG" localSheetId="48">#REF!</definedName>
    <definedName name="SAYANG" localSheetId="49">#REF!</definedName>
    <definedName name="SAYANG" localSheetId="50">#REF!</definedName>
    <definedName name="SAYANG" localSheetId="51">#REF!</definedName>
    <definedName name="SAYANG" localSheetId="52">#REF!</definedName>
    <definedName name="SAYANG" localSheetId="53">#REF!</definedName>
    <definedName name="SAYANG" localSheetId="54">#REF!</definedName>
    <definedName name="SAYANG" localSheetId="4">#REF!</definedName>
    <definedName name="SAYANG">#REF!</definedName>
    <definedName name="sdf" localSheetId="55">#REF!</definedName>
    <definedName name="sdf" localSheetId="56">#REF!</definedName>
    <definedName name="sdf" localSheetId="7">#REF!</definedName>
    <definedName name="sdf" localSheetId="8">#REF!</definedName>
    <definedName name="sdf" localSheetId="9">#REF!</definedName>
    <definedName name="sdf" localSheetId="10">#REF!</definedName>
    <definedName name="sdf" localSheetId="11">#REF!</definedName>
    <definedName name="sdf" localSheetId="12">#REF!</definedName>
    <definedName name="sdf" localSheetId="13">#REF!</definedName>
    <definedName name="sdf" localSheetId="14">#REF!</definedName>
    <definedName name="sdf" localSheetId="15">#REF!</definedName>
    <definedName name="sdf" localSheetId="16">#REF!</definedName>
    <definedName name="sdf" localSheetId="17">#REF!</definedName>
    <definedName name="sdf" localSheetId="18">#REF!</definedName>
    <definedName name="sdf" localSheetId="19">#REF!</definedName>
    <definedName name="sdf" localSheetId="20">#REF!</definedName>
    <definedName name="sdf" localSheetId="21">#REF!</definedName>
    <definedName name="sdf" localSheetId="22">#REF!</definedName>
    <definedName name="sdf" localSheetId="23">#REF!</definedName>
    <definedName name="sdf" localSheetId="24">#REF!</definedName>
    <definedName name="sdf" localSheetId="25">#REF!</definedName>
    <definedName name="sdf" localSheetId="26">#REF!</definedName>
    <definedName name="sdf" localSheetId="27">#REF!</definedName>
    <definedName name="sdf" localSheetId="28">#REF!</definedName>
    <definedName name="sdf" localSheetId="29">#REF!</definedName>
    <definedName name="sdf" localSheetId="30">#REF!</definedName>
    <definedName name="sdf" localSheetId="31">#REF!</definedName>
    <definedName name="sdf" localSheetId="32">#REF!</definedName>
    <definedName name="sdf" localSheetId="33">#REF!</definedName>
    <definedName name="sdf" localSheetId="34">#REF!</definedName>
    <definedName name="sdf" localSheetId="35">#REF!</definedName>
    <definedName name="sdf" localSheetId="36">#REF!</definedName>
    <definedName name="sdf" localSheetId="37">#REF!</definedName>
    <definedName name="sdf" localSheetId="38">#REF!</definedName>
    <definedName name="sdf" localSheetId="39">#REF!</definedName>
    <definedName name="sdf" localSheetId="40">#REF!</definedName>
    <definedName name="sdf" localSheetId="41">#REF!</definedName>
    <definedName name="sdf" localSheetId="42">#REF!</definedName>
    <definedName name="sdf" localSheetId="43">#REF!</definedName>
    <definedName name="sdf" localSheetId="44">#REF!</definedName>
    <definedName name="sdf" localSheetId="45">#REF!</definedName>
    <definedName name="sdf" localSheetId="46">#REF!</definedName>
    <definedName name="sdf" localSheetId="47">#REF!</definedName>
    <definedName name="sdf" localSheetId="48">#REF!</definedName>
    <definedName name="sdf" localSheetId="49">#REF!</definedName>
    <definedName name="sdf" localSheetId="50">#REF!</definedName>
    <definedName name="sdf" localSheetId="51">#REF!</definedName>
    <definedName name="sdf" localSheetId="52">#REF!</definedName>
    <definedName name="sdf" localSheetId="53">#REF!</definedName>
    <definedName name="sdf" localSheetId="54">#REF!</definedName>
    <definedName name="sdf" localSheetId="4">#REF!</definedName>
    <definedName name="sdf">#REF!</definedName>
    <definedName name="ss" localSheetId="55">#REF!</definedName>
    <definedName name="ss" localSheetId="56">#REF!</definedName>
    <definedName name="ss" localSheetId="9">#REF!</definedName>
    <definedName name="ss" localSheetId="10">#REF!</definedName>
    <definedName name="ss" localSheetId="11">#REF!</definedName>
    <definedName name="ss" localSheetId="12">#REF!</definedName>
    <definedName name="ss" localSheetId="14">#REF!</definedName>
    <definedName name="ss" localSheetId="15">#REF!</definedName>
    <definedName name="ss" localSheetId="16">#REF!</definedName>
    <definedName name="ss" localSheetId="17">#REF!</definedName>
    <definedName name="ss" localSheetId="18">#REF!</definedName>
    <definedName name="ss" localSheetId="19">#REF!</definedName>
    <definedName name="ss" localSheetId="20">#REF!</definedName>
    <definedName name="ss" localSheetId="21">#REF!</definedName>
    <definedName name="ss" localSheetId="22">#REF!</definedName>
    <definedName name="ss" localSheetId="23">#REF!</definedName>
    <definedName name="ss" localSheetId="24">#REF!</definedName>
    <definedName name="ss" localSheetId="25">#REF!</definedName>
    <definedName name="ss" localSheetId="26">#REF!</definedName>
    <definedName name="ss" localSheetId="27">#REF!</definedName>
    <definedName name="ss" localSheetId="28">#REF!</definedName>
    <definedName name="ss" localSheetId="29">#REF!</definedName>
    <definedName name="ss" localSheetId="30">#REF!</definedName>
    <definedName name="ss" localSheetId="31">#REF!</definedName>
    <definedName name="ss" localSheetId="32">#REF!</definedName>
    <definedName name="ss" localSheetId="33">#REF!</definedName>
    <definedName name="ss" localSheetId="34">#REF!</definedName>
    <definedName name="ss" localSheetId="35">#REF!</definedName>
    <definedName name="ss" localSheetId="36">#REF!</definedName>
    <definedName name="ss" localSheetId="37">#REF!</definedName>
    <definedName name="ss" localSheetId="38">#REF!</definedName>
    <definedName name="ss" localSheetId="39">#REF!</definedName>
    <definedName name="ss" localSheetId="40">#REF!</definedName>
    <definedName name="ss" localSheetId="41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0">#REF!</definedName>
    <definedName name="ss" localSheetId="51">#REF!</definedName>
    <definedName name="ss" localSheetId="52">#REF!</definedName>
    <definedName name="ss" localSheetId="53">#REF!</definedName>
    <definedName name="ss" localSheetId="4">#REF!</definedName>
    <definedName name="ss">#REF!</definedName>
    <definedName name="Table_12" localSheetId="55">#REF!</definedName>
    <definedName name="Table_12" localSheetId="56">#REF!</definedName>
    <definedName name="Table_12" localSheetId="7">#REF!</definedName>
    <definedName name="Table_12" localSheetId="8">#REF!</definedName>
    <definedName name="Table_12" localSheetId="9">#REF!</definedName>
    <definedName name="Table_12" localSheetId="10">#REF!</definedName>
    <definedName name="Table_12" localSheetId="11">#REF!</definedName>
    <definedName name="Table_12" localSheetId="12">#REF!</definedName>
    <definedName name="Table_12" localSheetId="13">#REF!</definedName>
    <definedName name="Table_12" localSheetId="14">#REF!</definedName>
    <definedName name="Table_12" localSheetId="15">#REF!</definedName>
    <definedName name="Table_12" localSheetId="16">#REF!</definedName>
    <definedName name="Table_12" localSheetId="17">#REF!</definedName>
    <definedName name="Table_12" localSheetId="18">#REF!</definedName>
    <definedName name="Table_12" localSheetId="19">#REF!</definedName>
    <definedName name="Table_12" localSheetId="20">#REF!</definedName>
    <definedName name="Table_12" localSheetId="21">#REF!</definedName>
    <definedName name="Table_12" localSheetId="22">#REF!</definedName>
    <definedName name="Table_12" localSheetId="23">#REF!</definedName>
    <definedName name="Table_12" localSheetId="24">#REF!</definedName>
    <definedName name="Table_12" localSheetId="25">#REF!</definedName>
    <definedName name="Table_12" localSheetId="26">#REF!</definedName>
    <definedName name="Table_12" localSheetId="27">#REF!</definedName>
    <definedName name="Table_12" localSheetId="28">#REF!</definedName>
    <definedName name="Table_12" localSheetId="29">#REF!</definedName>
    <definedName name="Table_12" localSheetId="30">#REF!</definedName>
    <definedName name="Table_12" localSheetId="31">#REF!</definedName>
    <definedName name="Table_12" localSheetId="32">#REF!</definedName>
    <definedName name="Table_12" localSheetId="33">#REF!</definedName>
    <definedName name="Table_12" localSheetId="34">#REF!</definedName>
    <definedName name="Table_12" localSheetId="35">#REF!</definedName>
    <definedName name="Table_12" localSheetId="36">#REF!</definedName>
    <definedName name="Table_12" localSheetId="37">#REF!</definedName>
    <definedName name="Table_12" localSheetId="38">#REF!</definedName>
    <definedName name="Table_12" localSheetId="39">#REF!</definedName>
    <definedName name="Table_12" localSheetId="40">#REF!</definedName>
    <definedName name="Table_12" localSheetId="41">#REF!</definedName>
    <definedName name="Table_12" localSheetId="42">#REF!</definedName>
    <definedName name="Table_12" localSheetId="43">#REF!</definedName>
    <definedName name="Table_12" localSheetId="44">#REF!</definedName>
    <definedName name="Table_12" localSheetId="45">#REF!</definedName>
    <definedName name="Table_12" localSheetId="46">#REF!</definedName>
    <definedName name="Table_12" localSheetId="47">#REF!</definedName>
    <definedName name="Table_12" localSheetId="48">#REF!</definedName>
    <definedName name="Table_12" localSheetId="49">#REF!</definedName>
    <definedName name="Table_12" localSheetId="50">#REF!</definedName>
    <definedName name="Table_12" localSheetId="51">#REF!</definedName>
    <definedName name="Table_12" localSheetId="52">#REF!</definedName>
    <definedName name="Table_12" localSheetId="53">#REF!</definedName>
    <definedName name="Table_12" localSheetId="54">#REF!</definedName>
    <definedName name="Table_12" localSheetId="4">#REF!</definedName>
    <definedName name="Table_12">#REF!</definedName>
    <definedName name="TABLE_13" localSheetId="55">#REF!</definedName>
    <definedName name="TABLE_13" localSheetId="56">#REF!</definedName>
    <definedName name="TABLE_13" localSheetId="7">#REF!</definedName>
    <definedName name="TABLE_13" localSheetId="8">#REF!</definedName>
    <definedName name="TABLE_13" localSheetId="9">#REF!</definedName>
    <definedName name="TABLE_13" localSheetId="10">#REF!</definedName>
    <definedName name="TABLE_13" localSheetId="11">#REF!</definedName>
    <definedName name="TABLE_13" localSheetId="12">#REF!</definedName>
    <definedName name="TABLE_13" localSheetId="13">#REF!</definedName>
    <definedName name="TABLE_13" localSheetId="14">#REF!</definedName>
    <definedName name="TABLE_13" localSheetId="15">#REF!</definedName>
    <definedName name="TABLE_13" localSheetId="16">#REF!</definedName>
    <definedName name="TABLE_13" localSheetId="17">#REF!</definedName>
    <definedName name="TABLE_13" localSheetId="18">#REF!</definedName>
    <definedName name="TABLE_13" localSheetId="19">#REF!</definedName>
    <definedName name="TABLE_13" localSheetId="20">#REF!</definedName>
    <definedName name="TABLE_13" localSheetId="21">#REF!</definedName>
    <definedName name="TABLE_13" localSheetId="22">#REF!</definedName>
    <definedName name="TABLE_13" localSheetId="23">#REF!</definedName>
    <definedName name="TABLE_13" localSheetId="24">#REF!</definedName>
    <definedName name="TABLE_13" localSheetId="25">#REF!</definedName>
    <definedName name="TABLE_13" localSheetId="26">#REF!</definedName>
    <definedName name="TABLE_13" localSheetId="27">#REF!</definedName>
    <definedName name="TABLE_13" localSheetId="28">#REF!</definedName>
    <definedName name="TABLE_13" localSheetId="29">#REF!</definedName>
    <definedName name="TABLE_13" localSheetId="30">#REF!</definedName>
    <definedName name="TABLE_13" localSheetId="31">#REF!</definedName>
    <definedName name="TABLE_13" localSheetId="32">#REF!</definedName>
    <definedName name="TABLE_13" localSheetId="33">#REF!</definedName>
    <definedName name="TABLE_13" localSheetId="34">#REF!</definedName>
    <definedName name="TABLE_13" localSheetId="35">#REF!</definedName>
    <definedName name="TABLE_13" localSheetId="36">#REF!</definedName>
    <definedName name="TABLE_13" localSheetId="37">#REF!</definedName>
    <definedName name="TABLE_13" localSheetId="38">#REF!</definedName>
    <definedName name="TABLE_13" localSheetId="39">#REF!</definedName>
    <definedName name="TABLE_13" localSheetId="40">#REF!</definedName>
    <definedName name="TABLE_13" localSheetId="41">#REF!</definedName>
    <definedName name="TABLE_13" localSheetId="42">#REF!</definedName>
    <definedName name="TABLE_13" localSheetId="43">#REF!</definedName>
    <definedName name="TABLE_13" localSheetId="44">#REF!</definedName>
    <definedName name="TABLE_13" localSheetId="45">#REF!</definedName>
    <definedName name="TABLE_13" localSheetId="46">#REF!</definedName>
    <definedName name="TABLE_13" localSheetId="47">#REF!</definedName>
    <definedName name="TABLE_13" localSheetId="48">#REF!</definedName>
    <definedName name="TABLE_13" localSheetId="49">#REF!</definedName>
    <definedName name="TABLE_13" localSheetId="50">#REF!</definedName>
    <definedName name="TABLE_13" localSheetId="51">#REF!</definedName>
    <definedName name="TABLE_13" localSheetId="52">#REF!</definedName>
    <definedName name="TABLE_13" localSheetId="53">#REF!</definedName>
    <definedName name="TABLE_13" localSheetId="54">#REF!</definedName>
    <definedName name="TABLE_13" localSheetId="4">#REF!</definedName>
    <definedName name="TABLE_13">#REF!</definedName>
    <definedName name="TABLE_14" localSheetId="55">#REF!</definedName>
    <definedName name="TABLE_14" localSheetId="56">#REF!</definedName>
    <definedName name="TABLE_14" localSheetId="7">#REF!</definedName>
    <definedName name="TABLE_14" localSheetId="8">#REF!</definedName>
    <definedName name="TABLE_14" localSheetId="9">#REF!</definedName>
    <definedName name="TABLE_14" localSheetId="10">#REF!</definedName>
    <definedName name="TABLE_14" localSheetId="11">#REF!</definedName>
    <definedName name="TABLE_14" localSheetId="12">#REF!</definedName>
    <definedName name="TABLE_14" localSheetId="13">#REF!</definedName>
    <definedName name="TABLE_14" localSheetId="14">#REF!</definedName>
    <definedName name="TABLE_14" localSheetId="15">#REF!</definedName>
    <definedName name="TABLE_14" localSheetId="16">#REF!</definedName>
    <definedName name="TABLE_14" localSheetId="17">#REF!</definedName>
    <definedName name="TABLE_14" localSheetId="18">#REF!</definedName>
    <definedName name="TABLE_14" localSheetId="19">#REF!</definedName>
    <definedName name="TABLE_14" localSheetId="20">#REF!</definedName>
    <definedName name="TABLE_14" localSheetId="21">#REF!</definedName>
    <definedName name="TABLE_14" localSheetId="22">#REF!</definedName>
    <definedName name="TABLE_14" localSheetId="23">#REF!</definedName>
    <definedName name="TABLE_14" localSheetId="24">#REF!</definedName>
    <definedName name="TABLE_14" localSheetId="25">#REF!</definedName>
    <definedName name="TABLE_14" localSheetId="26">#REF!</definedName>
    <definedName name="TABLE_14" localSheetId="27">#REF!</definedName>
    <definedName name="TABLE_14" localSheetId="28">#REF!</definedName>
    <definedName name="TABLE_14" localSheetId="29">#REF!</definedName>
    <definedName name="TABLE_14" localSheetId="30">#REF!</definedName>
    <definedName name="TABLE_14" localSheetId="31">#REF!</definedName>
    <definedName name="TABLE_14" localSheetId="32">#REF!</definedName>
    <definedName name="TABLE_14" localSheetId="33">#REF!</definedName>
    <definedName name="TABLE_14" localSheetId="34">#REF!</definedName>
    <definedName name="TABLE_14" localSheetId="35">#REF!</definedName>
    <definedName name="TABLE_14" localSheetId="36">#REF!</definedName>
    <definedName name="TABLE_14" localSheetId="37">#REF!</definedName>
    <definedName name="TABLE_14" localSheetId="38">#REF!</definedName>
    <definedName name="TABLE_14" localSheetId="39">#REF!</definedName>
    <definedName name="TABLE_14" localSheetId="40">#REF!</definedName>
    <definedName name="TABLE_14" localSheetId="41">#REF!</definedName>
    <definedName name="TABLE_14" localSheetId="42">#REF!</definedName>
    <definedName name="TABLE_14" localSheetId="43">#REF!</definedName>
    <definedName name="TABLE_14" localSheetId="44">#REF!</definedName>
    <definedName name="TABLE_14" localSheetId="45">#REF!</definedName>
    <definedName name="TABLE_14" localSheetId="46">#REF!</definedName>
    <definedName name="TABLE_14" localSheetId="47">#REF!</definedName>
    <definedName name="TABLE_14" localSheetId="48">#REF!</definedName>
    <definedName name="TABLE_14" localSheetId="49">#REF!</definedName>
    <definedName name="TABLE_14" localSheetId="50">#REF!</definedName>
    <definedName name="TABLE_14" localSheetId="51">#REF!</definedName>
    <definedName name="TABLE_14" localSheetId="52">#REF!</definedName>
    <definedName name="TABLE_14" localSheetId="53">#REF!</definedName>
    <definedName name="TABLE_14" localSheetId="54">#REF!</definedName>
    <definedName name="TABLE_14" localSheetId="4">#REF!</definedName>
    <definedName name="TABLE_14">#REF!</definedName>
    <definedName name="table_3" localSheetId="55">#REF!</definedName>
    <definedName name="table_3" localSheetId="56">#REF!</definedName>
    <definedName name="table_3" localSheetId="7">#REF!</definedName>
    <definedName name="table_3" localSheetId="8">#REF!</definedName>
    <definedName name="table_3" localSheetId="9">#REF!</definedName>
    <definedName name="table_3" localSheetId="10">#REF!</definedName>
    <definedName name="table_3" localSheetId="11">#REF!</definedName>
    <definedName name="table_3" localSheetId="12">#REF!</definedName>
    <definedName name="table_3" localSheetId="13">#REF!</definedName>
    <definedName name="table_3" localSheetId="14">#REF!</definedName>
    <definedName name="table_3" localSheetId="15">#REF!</definedName>
    <definedName name="table_3" localSheetId="16">#REF!</definedName>
    <definedName name="table_3" localSheetId="17">#REF!</definedName>
    <definedName name="table_3" localSheetId="18">#REF!</definedName>
    <definedName name="table_3" localSheetId="19">#REF!</definedName>
    <definedName name="table_3" localSheetId="20">#REF!</definedName>
    <definedName name="table_3" localSheetId="21">#REF!</definedName>
    <definedName name="table_3" localSheetId="22">#REF!</definedName>
    <definedName name="table_3" localSheetId="23">#REF!</definedName>
    <definedName name="table_3" localSheetId="24">#REF!</definedName>
    <definedName name="table_3" localSheetId="25">#REF!</definedName>
    <definedName name="table_3" localSheetId="26">#REF!</definedName>
    <definedName name="table_3" localSheetId="27">#REF!</definedName>
    <definedName name="table_3" localSheetId="28">#REF!</definedName>
    <definedName name="table_3" localSheetId="29">#REF!</definedName>
    <definedName name="table_3" localSheetId="30">#REF!</definedName>
    <definedName name="table_3" localSheetId="31">#REF!</definedName>
    <definedName name="table_3" localSheetId="32">#REF!</definedName>
    <definedName name="table_3" localSheetId="33">#REF!</definedName>
    <definedName name="table_3" localSheetId="34">#REF!</definedName>
    <definedName name="table_3" localSheetId="35">#REF!</definedName>
    <definedName name="table_3" localSheetId="36">#REF!</definedName>
    <definedName name="table_3" localSheetId="37">#REF!</definedName>
    <definedName name="table_3" localSheetId="38">#REF!</definedName>
    <definedName name="table_3" localSheetId="39">#REF!</definedName>
    <definedName name="table_3" localSheetId="40">#REF!</definedName>
    <definedName name="table_3" localSheetId="41">#REF!</definedName>
    <definedName name="table_3" localSheetId="42">#REF!</definedName>
    <definedName name="table_3" localSheetId="43">#REF!</definedName>
    <definedName name="table_3" localSheetId="44">#REF!</definedName>
    <definedName name="table_3" localSheetId="45">#REF!</definedName>
    <definedName name="table_3" localSheetId="46">#REF!</definedName>
    <definedName name="table_3" localSheetId="47">#REF!</definedName>
    <definedName name="table_3" localSheetId="48">#REF!</definedName>
    <definedName name="table_3" localSheetId="49">#REF!</definedName>
    <definedName name="table_3" localSheetId="50">#REF!</definedName>
    <definedName name="table_3" localSheetId="51">#REF!</definedName>
    <definedName name="table_3" localSheetId="52">#REF!</definedName>
    <definedName name="table_3" localSheetId="53">#REF!</definedName>
    <definedName name="table_3" localSheetId="54">#REF!</definedName>
    <definedName name="table_3" localSheetId="4">#REF!</definedName>
    <definedName name="table_3">#REF!</definedName>
    <definedName name="TABLE_9" localSheetId="55">#REF!</definedName>
    <definedName name="TABLE_9" localSheetId="56">#REF!</definedName>
    <definedName name="TABLE_9" localSheetId="7">#REF!</definedName>
    <definedName name="TABLE_9" localSheetId="8">#REF!</definedName>
    <definedName name="TABLE_9" localSheetId="9">#REF!</definedName>
    <definedName name="TABLE_9" localSheetId="10">#REF!</definedName>
    <definedName name="TABLE_9" localSheetId="11">#REF!</definedName>
    <definedName name="TABLE_9" localSheetId="12">#REF!</definedName>
    <definedName name="TABLE_9" localSheetId="13">#REF!</definedName>
    <definedName name="TABLE_9" localSheetId="14">#REF!</definedName>
    <definedName name="TABLE_9" localSheetId="15">#REF!</definedName>
    <definedName name="TABLE_9" localSheetId="16">#REF!</definedName>
    <definedName name="TABLE_9" localSheetId="17">#REF!</definedName>
    <definedName name="TABLE_9" localSheetId="18">#REF!</definedName>
    <definedName name="TABLE_9" localSheetId="19">#REF!</definedName>
    <definedName name="TABLE_9" localSheetId="20">#REF!</definedName>
    <definedName name="TABLE_9" localSheetId="21">#REF!</definedName>
    <definedName name="TABLE_9" localSheetId="22">#REF!</definedName>
    <definedName name="TABLE_9" localSheetId="23">#REF!</definedName>
    <definedName name="TABLE_9" localSheetId="24">#REF!</definedName>
    <definedName name="TABLE_9" localSheetId="25">#REF!</definedName>
    <definedName name="TABLE_9" localSheetId="26">#REF!</definedName>
    <definedName name="TABLE_9" localSheetId="27">#REF!</definedName>
    <definedName name="TABLE_9" localSheetId="28">#REF!</definedName>
    <definedName name="TABLE_9" localSheetId="29">#REF!</definedName>
    <definedName name="TABLE_9" localSheetId="30">#REF!</definedName>
    <definedName name="TABLE_9" localSheetId="31">#REF!</definedName>
    <definedName name="TABLE_9" localSheetId="32">#REF!</definedName>
    <definedName name="TABLE_9" localSheetId="33">#REF!</definedName>
    <definedName name="TABLE_9" localSheetId="34">#REF!</definedName>
    <definedName name="TABLE_9" localSheetId="35">#REF!</definedName>
    <definedName name="TABLE_9" localSheetId="36">#REF!</definedName>
    <definedName name="TABLE_9" localSheetId="37">#REF!</definedName>
    <definedName name="TABLE_9" localSheetId="38">#REF!</definedName>
    <definedName name="TABLE_9" localSheetId="39">#REF!</definedName>
    <definedName name="TABLE_9" localSheetId="40">#REF!</definedName>
    <definedName name="TABLE_9" localSheetId="41">#REF!</definedName>
    <definedName name="TABLE_9" localSheetId="42">#REF!</definedName>
    <definedName name="TABLE_9" localSheetId="43">#REF!</definedName>
    <definedName name="TABLE_9" localSheetId="44">#REF!</definedName>
    <definedName name="TABLE_9" localSheetId="45">#REF!</definedName>
    <definedName name="TABLE_9" localSheetId="46">#REF!</definedName>
    <definedName name="TABLE_9" localSheetId="47">#REF!</definedName>
    <definedName name="TABLE_9" localSheetId="48">#REF!</definedName>
    <definedName name="TABLE_9" localSheetId="49">#REF!</definedName>
    <definedName name="TABLE_9" localSheetId="50">#REF!</definedName>
    <definedName name="TABLE_9" localSheetId="51">#REF!</definedName>
    <definedName name="TABLE_9" localSheetId="52">#REF!</definedName>
    <definedName name="TABLE_9" localSheetId="53">#REF!</definedName>
    <definedName name="TABLE_9" localSheetId="54">#REF!</definedName>
    <definedName name="TABLE_9" localSheetId="4">#REF!</definedName>
    <definedName name="TABLE_9">#REF!</definedName>
    <definedName name="tblDataReview810" localSheetId="55">#REF!</definedName>
    <definedName name="tblDataReview810" localSheetId="56">#REF!</definedName>
    <definedName name="tblDataReview810" localSheetId="7">#REF!</definedName>
    <definedName name="tblDataReview810" localSheetId="8">#REF!</definedName>
    <definedName name="tblDataReview810" localSheetId="9">#REF!</definedName>
    <definedName name="tblDataReview810" localSheetId="10">#REF!</definedName>
    <definedName name="tblDataReview810" localSheetId="11">#REF!</definedName>
    <definedName name="tblDataReview810" localSheetId="12">#REF!</definedName>
    <definedName name="tblDataReview810" localSheetId="13">#REF!</definedName>
    <definedName name="tblDataReview810" localSheetId="14">#REF!</definedName>
    <definedName name="tblDataReview810" localSheetId="15">#REF!</definedName>
    <definedName name="tblDataReview810" localSheetId="16">#REF!</definedName>
    <definedName name="tblDataReview810" localSheetId="17">#REF!</definedName>
    <definedName name="tblDataReview810" localSheetId="18">#REF!</definedName>
    <definedName name="tblDataReview810" localSheetId="19">#REF!</definedName>
    <definedName name="tblDataReview810" localSheetId="20">#REF!</definedName>
    <definedName name="tblDataReview810" localSheetId="21">#REF!</definedName>
    <definedName name="tblDataReview810" localSheetId="22">#REF!</definedName>
    <definedName name="tblDataReview810" localSheetId="23">#REF!</definedName>
    <definedName name="tblDataReview810" localSheetId="24">#REF!</definedName>
    <definedName name="tblDataReview810" localSheetId="25">#REF!</definedName>
    <definedName name="tblDataReview810" localSheetId="26">#REF!</definedName>
    <definedName name="tblDataReview810" localSheetId="27">#REF!</definedName>
    <definedName name="tblDataReview810" localSheetId="28">#REF!</definedName>
    <definedName name="tblDataReview810" localSheetId="29">#REF!</definedName>
    <definedName name="tblDataReview810" localSheetId="30">#REF!</definedName>
    <definedName name="tblDataReview810" localSheetId="31">#REF!</definedName>
    <definedName name="tblDataReview810" localSheetId="32">#REF!</definedName>
    <definedName name="tblDataReview810" localSheetId="33">#REF!</definedName>
    <definedName name="tblDataReview810" localSheetId="34">#REF!</definedName>
    <definedName name="tblDataReview810" localSheetId="35">#REF!</definedName>
    <definedName name="tblDataReview810" localSheetId="36">#REF!</definedName>
    <definedName name="tblDataReview810" localSheetId="37">#REF!</definedName>
    <definedName name="tblDataReview810" localSheetId="38">#REF!</definedName>
    <definedName name="tblDataReview810" localSheetId="39">#REF!</definedName>
    <definedName name="tblDataReview810" localSheetId="40">#REF!</definedName>
    <definedName name="tblDataReview810" localSheetId="41">#REF!</definedName>
    <definedName name="tblDataReview810" localSheetId="42">#REF!</definedName>
    <definedName name="tblDataReview810" localSheetId="43">#REF!</definedName>
    <definedName name="tblDataReview810" localSheetId="44">#REF!</definedName>
    <definedName name="tblDataReview810" localSheetId="45">#REF!</definedName>
    <definedName name="tblDataReview810" localSheetId="46">#REF!</definedName>
    <definedName name="tblDataReview810" localSheetId="47">#REF!</definedName>
    <definedName name="tblDataReview810" localSheetId="48">#REF!</definedName>
    <definedName name="tblDataReview810" localSheetId="49">#REF!</definedName>
    <definedName name="tblDataReview810" localSheetId="50">#REF!</definedName>
    <definedName name="tblDataReview810" localSheetId="51">#REF!</definedName>
    <definedName name="tblDataReview810" localSheetId="52">#REF!</definedName>
    <definedName name="tblDataReview810" localSheetId="53">#REF!</definedName>
    <definedName name="tblDataReview810" localSheetId="54">#REF!</definedName>
    <definedName name="tblDataReview810" localSheetId="4">#REF!</definedName>
    <definedName name="tblDataReview810">#REF!</definedName>
    <definedName name="uuuu" localSheetId="55">#REF!</definedName>
    <definedName name="uuuu" localSheetId="56">#REF!</definedName>
    <definedName name="uuuu" localSheetId="9">#REF!</definedName>
    <definedName name="uuuu" localSheetId="10">#REF!</definedName>
    <definedName name="uuuu" localSheetId="11">#REF!</definedName>
    <definedName name="uuuu" localSheetId="12">#REF!</definedName>
    <definedName name="uuuu" localSheetId="14">#REF!</definedName>
    <definedName name="uuuu" localSheetId="15">#REF!</definedName>
    <definedName name="uuuu" localSheetId="16">#REF!</definedName>
    <definedName name="uuuu" localSheetId="17">#REF!</definedName>
    <definedName name="uuuu" localSheetId="18">#REF!</definedName>
    <definedName name="uuuu" localSheetId="19">#REF!</definedName>
    <definedName name="uuuu" localSheetId="20">#REF!</definedName>
    <definedName name="uuuu" localSheetId="21">#REF!</definedName>
    <definedName name="uuuu" localSheetId="22">#REF!</definedName>
    <definedName name="uuuu" localSheetId="23">#REF!</definedName>
    <definedName name="uuuu" localSheetId="24">#REF!</definedName>
    <definedName name="uuuu" localSheetId="25">#REF!</definedName>
    <definedName name="uuuu" localSheetId="26">#REF!</definedName>
    <definedName name="uuuu" localSheetId="27">#REF!</definedName>
    <definedName name="uuuu" localSheetId="28">#REF!</definedName>
    <definedName name="uuuu" localSheetId="29">#REF!</definedName>
    <definedName name="uuuu" localSheetId="30">#REF!</definedName>
    <definedName name="uuuu" localSheetId="31">#REF!</definedName>
    <definedName name="uuuu" localSheetId="32">#REF!</definedName>
    <definedName name="uuuu" localSheetId="33">#REF!</definedName>
    <definedName name="uuuu" localSheetId="34">#REF!</definedName>
    <definedName name="uuuu" localSheetId="35">#REF!</definedName>
    <definedName name="uuuu" localSheetId="36">#REF!</definedName>
    <definedName name="uuuu" localSheetId="37">#REF!</definedName>
    <definedName name="uuuu" localSheetId="38">#REF!</definedName>
    <definedName name="uuuu" localSheetId="39">#REF!</definedName>
    <definedName name="uuuu" localSheetId="40">#REF!</definedName>
    <definedName name="uuuu" localSheetId="41">#REF!</definedName>
    <definedName name="uuuu" localSheetId="42">#REF!</definedName>
    <definedName name="uuuu" localSheetId="43">#REF!</definedName>
    <definedName name="uuuu" localSheetId="44">#REF!</definedName>
    <definedName name="uuuu" localSheetId="45">#REF!</definedName>
    <definedName name="uuuu" localSheetId="46">#REF!</definedName>
    <definedName name="uuuu" localSheetId="47">#REF!</definedName>
    <definedName name="uuuu" localSheetId="48">#REF!</definedName>
    <definedName name="uuuu" localSheetId="49">#REF!</definedName>
    <definedName name="uuuu" localSheetId="50">#REF!</definedName>
    <definedName name="uuuu" localSheetId="51">#REF!</definedName>
    <definedName name="uuuu" localSheetId="52">#REF!</definedName>
    <definedName name="uuuu" localSheetId="53">#REF!</definedName>
    <definedName name="uuuu" localSheetId="4">#REF!</definedName>
    <definedName name="uuuu">#REF!</definedName>
    <definedName name="wdjkhw" localSheetId="55">#REF!</definedName>
    <definedName name="wdjkhw" localSheetId="56">#REF!</definedName>
    <definedName name="wdjkhw" localSheetId="7">#REF!</definedName>
    <definedName name="wdjkhw" localSheetId="8">#REF!</definedName>
    <definedName name="wdjkhw" localSheetId="9">#REF!</definedName>
    <definedName name="wdjkhw" localSheetId="10">#REF!</definedName>
    <definedName name="wdjkhw" localSheetId="11">#REF!</definedName>
    <definedName name="wdjkhw" localSheetId="12">#REF!</definedName>
    <definedName name="wdjkhw" localSheetId="13">#REF!</definedName>
    <definedName name="wdjkhw" localSheetId="14">#REF!</definedName>
    <definedName name="wdjkhw" localSheetId="15">#REF!</definedName>
    <definedName name="wdjkhw" localSheetId="16">#REF!</definedName>
    <definedName name="wdjkhw" localSheetId="17">#REF!</definedName>
    <definedName name="wdjkhw" localSheetId="18">#REF!</definedName>
    <definedName name="wdjkhw" localSheetId="19">#REF!</definedName>
    <definedName name="wdjkhw" localSheetId="20">#REF!</definedName>
    <definedName name="wdjkhw" localSheetId="21">#REF!</definedName>
    <definedName name="wdjkhw" localSheetId="22">#REF!</definedName>
    <definedName name="wdjkhw" localSheetId="23">#REF!</definedName>
    <definedName name="wdjkhw" localSheetId="24">#REF!</definedName>
    <definedName name="wdjkhw" localSheetId="25">#REF!</definedName>
    <definedName name="wdjkhw" localSheetId="26">#REF!</definedName>
    <definedName name="wdjkhw" localSheetId="27">#REF!</definedName>
    <definedName name="wdjkhw" localSheetId="28">#REF!</definedName>
    <definedName name="wdjkhw" localSheetId="29">#REF!</definedName>
    <definedName name="wdjkhw" localSheetId="30">#REF!</definedName>
    <definedName name="wdjkhw" localSheetId="31">#REF!</definedName>
    <definedName name="wdjkhw" localSheetId="32">#REF!</definedName>
    <definedName name="wdjkhw" localSheetId="33">#REF!</definedName>
    <definedName name="wdjkhw" localSheetId="34">#REF!</definedName>
    <definedName name="wdjkhw" localSheetId="35">#REF!</definedName>
    <definedName name="wdjkhw" localSheetId="36">#REF!</definedName>
    <definedName name="wdjkhw" localSheetId="37">#REF!</definedName>
    <definedName name="wdjkhw" localSheetId="38">#REF!</definedName>
    <definedName name="wdjkhw" localSheetId="39">#REF!</definedName>
    <definedName name="wdjkhw" localSheetId="40">#REF!</definedName>
    <definedName name="wdjkhw" localSheetId="41">#REF!</definedName>
    <definedName name="wdjkhw" localSheetId="42">#REF!</definedName>
    <definedName name="wdjkhw" localSheetId="43">#REF!</definedName>
    <definedName name="wdjkhw" localSheetId="44">#REF!</definedName>
    <definedName name="wdjkhw" localSheetId="45">#REF!</definedName>
    <definedName name="wdjkhw" localSheetId="46">#REF!</definedName>
    <definedName name="wdjkhw" localSheetId="47">#REF!</definedName>
    <definedName name="wdjkhw" localSheetId="48">#REF!</definedName>
    <definedName name="wdjkhw" localSheetId="49">#REF!</definedName>
    <definedName name="wdjkhw" localSheetId="50">#REF!</definedName>
    <definedName name="wdjkhw" localSheetId="51">#REF!</definedName>
    <definedName name="wdjkhw" localSheetId="52">#REF!</definedName>
    <definedName name="wdjkhw" localSheetId="53">#REF!</definedName>
    <definedName name="wdjkhw" localSheetId="54">#REF!</definedName>
    <definedName name="wdjkhw" localSheetId="4">#REF!</definedName>
    <definedName name="wdjkhw">#REF!</definedName>
    <definedName name="xs" localSheetId="55">#REF!</definedName>
    <definedName name="xs" localSheetId="56">#REF!</definedName>
    <definedName name="xs" localSheetId="9">#REF!</definedName>
    <definedName name="xs" localSheetId="10">#REF!</definedName>
    <definedName name="xs" localSheetId="11">#REF!</definedName>
    <definedName name="xs" localSheetId="12">#REF!</definedName>
    <definedName name="xs" localSheetId="14">#REF!</definedName>
    <definedName name="xs" localSheetId="15">#REF!</definedName>
    <definedName name="xs" localSheetId="16">#REF!</definedName>
    <definedName name="xs" localSheetId="17">#REF!</definedName>
    <definedName name="xs" localSheetId="18">#REF!</definedName>
    <definedName name="xs" localSheetId="19">#REF!</definedName>
    <definedName name="xs" localSheetId="20">#REF!</definedName>
    <definedName name="xs" localSheetId="21">#REF!</definedName>
    <definedName name="xs" localSheetId="22">#REF!</definedName>
    <definedName name="xs" localSheetId="23">#REF!</definedName>
    <definedName name="xs" localSheetId="24">#REF!</definedName>
    <definedName name="xs" localSheetId="25">#REF!</definedName>
    <definedName name="xs" localSheetId="26">#REF!</definedName>
    <definedName name="xs" localSheetId="27">#REF!</definedName>
    <definedName name="xs" localSheetId="28">#REF!</definedName>
    <definedName name="xs" localSheetId="29">#REF!</definedName>
    <definedName name="xs" localSheetId="30">#REF!</definedName>
    <definedName name="xs" localSheetId="31">#REF!</definedName>
    <definedName name="xs" localSheetId="32">#REF!</definedName>
    <definedName name="xs" localSheetId="33">#REF!</definedName>
    <definedName name="xs" localSheetId="34">#REF!</definedName>
    <definedName name="xs" localSheetId="35">#REF!</definedName>
    <definedName name="xs" localSheetId="36">#REF!</definedName>
    <definedName name="xs" localSheetId="37">#REF!</definedName>
    <definedName name="xs" localSheetId="38">#REF!</definedName>
    <definedName name="xs" localSheetId="39">#REF!</definedName>
    <definedName name="xs" localSheetId="40">#REF!</definedName>
    <definedName name="xs" localSheetId="41">#REF!</definedName>
    <definedName name="xs" localSheetId="42">#REF!</definedName>
    <definedName name="xs" localSheetId="43">#REF!</definedName>
    <definedName name="xs" localSheetId="44">#REF!</definedName>
    <definedName name="xs" localSheetId="45">#REF!</definedName>
    <definedName name="xs" localSheetId="46">#REF!</definedName>
    <definedName name="xs" localSheetId="47">#REF!</definedName>
    <definedName name="xs" localSheetId="48">#REF!</definedName>
    <definedName name="xs" localSheetId="49">#REF!</definedName>
    <definedName name="xs" localSheetId="50">#REF!</definedName>
    <definedName name="xs" localSheetId="51">#REF!</definedName>
    <definedName name="xs" localSheetId="52">#REF!</definedName>
    <definedName name="xs" localSheetId="53">#REF!</definedName>
    <definedName name="xs" localSheetId="4">#REF!</definedName>
    <definedName name="xs">#REF!</definedName>
    <definedName name="xvbv" localSheetId="55">#REF!</definedName>
    <definedName name="xvbv" localSheetId="56">#REF!</definedName>
    <definedName name="xvbv" localSheetId="7">#REF!</definedName>
    <definedName name="xvbv" localSheetId="8">#REF!</definedName>
    <definedName name="xvbv" localSheetId="9">#REF!</definedName>
    <definedName name="xvbv" localSheetId="10">#REF!</definedName>
    <definedName name="xvbv" localSheetId="11">#REF!</definedName>
    <definedName name="xvbv" localSheetId="12">#REF!</definedName>
    <definedName name="xvbv" localSheetId="13">#REF!</definedName>
    <definedName name="xvbv" localSheetId="14">#REF!</definedName>
    <definedName name="xvbv" localSheetId="15">#REF!</definedName>
    <definedName name="xvbv" localSheetId="16">#REF!</definedName>
    <definedName name="xvbv" localSheetId="17">#REF!</definedName>
    <definedName name="xvbv" localSheetId="18">#REF!</definedName>
    <definedName name="xvbv" localSheetId="19">#REF!</definedName>
    <definedName name="xvbv" localSheetId="20">#REF!</definedName>
    <definedName name="xvbv" localSheetId="21">#REF!</definedName>
    <definedName name="xvbv" localSheetId="22">#REF!</definedName>
    <definedName name="xvbv" localSheetId="23">#REF!</definedName>
    <definedName name="xvbv" localSheetId="24">#REF!</definedName>
    <definedName name="xvbv" localSheetId="25">#REF!</definedName>
    <definedName name="xvbv" localSheetId="26">#REF!</definedName>
    <definedName name="xvbv" localSheetId="27">#REF!</definedName>
    <definedName name="xvbv" localSheetId="28">#REF!</definedName>
    <definedName name="xvbv" localSheetId="29">#REF!</definedName>
    <definedName name="xvbv" localSheetId="30">#REF!</definedName>
    <definedName name="xvbv" localSheetId="31">#REF!</definedName>
    <definedName name="xvbv" localSheetId="32">#REF!</definedName>
    <definedName name="xvbv" localSheetId="33">#REF!</definedName>
    <definedName name="xvbv" localSheetId="34">#REF!</definedName>
    <definedName name="xvbv" localSheetId="35">#REF!</definedName>
    <definedName name="xvbv" localSheetId="36">#REF!</definedName>
    <definedName name="xvbv" localSheetId="37">#REF!</definedName>
    <definedName name="xvbv" localSheetId="38">#REF!</definedName>
    <definedName name="xvbv" localSheetId="39">#REF!</definedName>
    <definedName name="xvbv" localSheetId="40">#REF!</definedName>
    <definedName name="xvbv" localSheetId="41">#REF!</definedName>
    <definedName name="xvbv" localSheetId="42">#REF!</definedName>
    <definedName name="xvbv" localSheetId="43">#REF!</definedName>
    <definedName name="xvbv" localSheetId="44">#REF!</definedName>
    <definedName name="xvbv" localSheetId="45">#REF!</definedName>
    <definedName name="xvbv" localSheetId="46">#REF!</definedName>
    <definedName name="xvbv" localSheetId="47">#REF!</definedName>
    <definedName name="xvbv" localSheetId="48">#REF!</definedName>
    <definedName name="xvbv" localSheetId="49">#REF!</definedName>
    <definedName name="xvbv" localSheetId="50">#REF!</definedName>
    <definedName name="xvbv" localSheetId="51">#REF!</definedName>
    <definedName name="xvbv" localSheetId="52">#REF!</definedName>
    <definedName name="xvbv" localSheetId="53">#REF!</definedName>
    <definedName name="xvbv" localSheetId="54">#REF!</definedName>
    <definedName name="xvbv" localSheetId="4">#REF!</definedName>
    <definedName name="xvbv">#REF!</definedName>
    <definedName name="ya" localSheetId="55">#REF!</definedName>
    <definedName name="ya" localSheetId="5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 localSheetId="14">#REF!</definedName>
    <definedName name="ya" localSheetId="15">#REF!</definedName>
    <definedName name="ya" localSheetId="16">#REF!</definedName>
    <definedName name="ya" localSheetId="17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0">#REF!</definedName>
    <definedName name="ya" localSheetId="31">#REF!</definedName>
    <definedName name="ya" localSheetId="32">#REF!</definedName>
    <definedName name="ya" localSheetId="33">#REF!</definedName>
    <definedName name="ya" localSheetId="34">#REF!</definedName>
    <definedName name="ya" localSheetId="35">#REF!</definedName>
    <definedName name="ya" localSheetId="36">#REF!</definedName>
    <definedName name="ya" localSheetId="37">#REF!</definedName>
    <definedName name="ya" localSheetId="38">#REF!</definedName>
    <definedName name="ya" localSheetId="39">#REF!</definedName>
    <definedName name="ya" localSheetId="40">#REF!</definedName>
    <definedName name="ya" localSheetId="41">#REF!</definedName>
    <definedName name="ya" localSheetId="42">#REF!</definedName>
    <definedName name="ya" localSheetId="43">#REF!</definedName>
    <definedName name="ya" localSheetId="44">#REF!</definedName>
    <definedName name="ya" localSheetId="45">#REF!</definedName>
    <definedName name="ya" localSheetId="46">#REF!</definedName>
    <definedName name="ya" localSheetId="47">#REF!</definedName>
    <definedName name="ya" localSheetId="48">#REF!</definedName>
    <definedName name="ya" localSheetId="49">#REF!</definedName>
    <definedName name="ya" localSheetId="50">#REF!</definedName>
    <definedName name="ya" localSheetId="51">#REF!</definedName>
    <definedName name="ya" localSheetId="52">#REF!</definedName>
    <definedName name="ya" localSheetId="53">#REF!</definedName>
    <definedName name="ya" localSheetId="54">#REF!</definedName>
    <definedName name="ya" localSheetId="4">#REF!</definedName>
    <definedName name="ya">#REF!</definedName>
    <definedName name="yaa" localSheetId="55">#REF!</definedName>
    <definedName name="yaa" localSheetId="5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 localSheetId="14">#REF!</definedName>
    <definedName name="yaa" localSheetId="15">#REF!</definedName>
    <definedName name="yaa" localSheetId="16">#REF!</definedName>
    <definedName name="yaa" localSheetId="17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0">#REF!</definedName>
    <definedName name="yaa" localSheetId="31">#REF!</definedName>
    <definedName name="yaa" localSheetId="32">#REF!</definedName>
    <definedName name="yaa" localSheetId="33">#REF!</definedName>
    <definedName name="yaa" localSheetId="34">#REF!</definedName>
    <definedName name="yaa" localSheetId="35">#REF!</definedName>
    <definedName name="yaa" localSheetId="36">#REF!</definedName>
    <definedName name="yaa" localSheetId="37">#REF!</definedName>
    <definedName name="yaa" localSheetId="38">#REF!</definedName>
    <definedName name="yaa" localSheetId="39">#REF!</definedName>
    <definedName name="yaa" localSheetId="40">#REF!</definedName>
    <definedName name="yaa" localSheetId="41">#REF!</definedName>
    <definedName name="yaa" localSheetId="42">#REF!</definedName>
    <definedName name="yaa" localSheetId="43">#REF!</definedName>
    <definedName name="yaa" localSheetId="44">#REF!</definedName>
    <definedName name="yaa" localSheetId="45">#REF!</definedName>
    <definedName name="yaa" localSheetId="46">#REF!</definedName>
    <definedName name="yaa" localSheetId="47">#REF!</definedName>
    <definedName name="yaa" localSheetId="48">#REF!</definedName>
    <definedName name="yaa" localSheetId="49">#REF!</definedName>
    <definedName name="yaa" localSheetId="50">#REF!</definedName>
    <definedName name="yaa" localSheetId="51">#REF!</definedName>
    <definedName name="yaa" localSheetId="52">#REF!</definedName>
    <definedName name="yaa" localSheetId="53">#REF!</definedName>
    <definedName name="yaa" localSheetId="54">#REF!</definedName>
    <definedName name="yaa" localSheetId="4">#REF!</definedName>
    <definedName name="yaa">#REF!</definedName>
    <definedName name="yaaa" localSheetId="55">#REF!</definedName>
    <definedName name="yaaa" localSheetId="5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 localSheetId="14">#REF!</definedName>
    <definedName name="yaaa" localSheetId="15">#REF!</definedName>
    <definedName name="yaaa" localSheetId="16">#REF!</definedName>
    <definedName name="yaaa" localSheetId="17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0">#REF!</definedName>
    <definedName name="yaaa" localSheetId="31">#REF!</definedName>
    <definedName name="yaaa" localSheetId="32">#REF!</definedName>
    <definedName name="yaaa" localSheetId="33">#REF!</definedName>
    <definedName name="yaaa" localSheetId="34">#REF!</definedName>
    <definedName name="yaaa" localSheetId="35">#REF!</definedName>
    <definedName name="yaaa" localSheetId="36">#REF!</definedName>
    <definedName name="yaaa" localSheetId="37">#REF!</definedName>
    <definedName name="yaaa" localSheetId="38">#REF!</definedName>
    <definedName name="yaaa" localSheetId="39">#REF!</definedName>
    <definedName name="yaaa" localSheetId="40">#REF!</definedName>
    <definedName name="yaaa" localSheetId="41">#REF!</definedName>
    <definedName name="yaaa" localSheetId="42">#REF!</definedName>
    <definedName name="yaaa" localSheetId="43">#REF!</definedName>
    <definedName name="yaaa" localSheetId="44">#REF!</definedName>
    <definedName name="yaaa" localSheetId="45">#REF!</definedName>
    <definedName name="yaaa" localSheetId="46">#REF!</definedName>
    <definedName name="yaaa" localSheetId="47">#REF!</definedName>
    <definedName name="yaaa" localSheetId="48">#REF!</definedName>
    <definedName name="yaaa" localSheetId="49">#REF!</definedName>
    <definedName name="yaaa" localSheetId="50">#REF!</definedName>
    <definedName name="yaaa" localSheetId="51">#REF!</definedName>
    <definedName name="yaaa" localSheetId="52">#REF!</definedName>
    <definedName name="yaaa" localSheetId="53">#REF!</definedName>
    <definedName name="yaaa" localSheetId="54">#REF!</definedName>
    <definedName name="yaaa" localSheetId="4">#REF!</definedName>
    <definedName name="yaaa">#REF!</definedName>
    <definedName name="zz" localSheetId="55">#REF!</definedName>
    <definedName name="zz" localSheetId="56">#REF!</definedName>
    <definedName name="zz" localSheetId="9">#REF!</definedName>
    <definedName name="zz" localSheetId="10">#REF!</definedName>
    <definedName name="zz" localSheetId="11">#REF!</definedName>
    <definedName name="zz" localSheetId="12">#REF!</definedName>
    <definedName name="zz" localSheetId="14">#REF!</definedName>
    <definedName name="zz" localSheetId="15">#REF!</definedName>
    <definedName name="zz" localSheetId="16">#REF!</definedName>
    <definedName name="zz" localSheetId="17">#REF!</definedName>
    <definedName name="zz" localSheetId="18">#REF!</definedName>
    <definedName name="zz" localSheetId="19">#REF!</definedName>
    <definedName name="zz" localSheetId="20">#REF!</definedName>
    <definedName name="zz" localSheetId="21">#REF!</definedName>
    <definedName name="zz" localSheetId="22">#REF!</definedName>
    <definedName name="zz" localSheetId="23">#REF!</definedName>
    <definedName name="zz" localSheetId="24">#REF!</definedName>
    <definedName name="zz" localSheetId="25">#REF!</definedName>
    <definedName name="zz" localSheetId="26">#REF!</definedName>
    <definedName name="zz" localSheetId="27">#REF!</definedName>
    <definedName name="zz" localSheetId="28">#REF!</definedName>
    <definedName name="zz" localSheetId="29">#REF!</definedName>
    <definedName name="zz" localSheetId="30">#REF!</definedName>
    <definedName name="zz" localSheetId="31">#REF!</definedName>
    <definedName name="zz" localSheetId="32">#REF!</definedName>
    <definedName name="zz" localSheetId="33">#REF!</definedName>
    <definedName name="zz" localSheetId="34">#REF!</definedName>
    <definedName name="zz" localSheetId="35">#REF!</definedName>
    <definedName name="zz" localSheetId="36">#REF!</definedName>
    <definedName name="zz" localSheetId="37">#REF!</definedName>
    <definedName name="zz" localSheetId="38">#REF!</definedName>
    <definedName name="zz" localSheetId="39">#REF!</definedName>
    <definedName name="zz" localSheetId="40">#REF!</definedName>
    <definedName name="zz" localSheetId="41">#REF!</definedName>
    <definedName name="zz" localSheetId="42">#REF!</definedName>
    <definedName name="zz" localSheetId="43">#REF!</definedName>
    <definedName name="zz" localSheetId="44">#REF!</definedName>
    <definedName name="zz" localSheetId="45">#REF!</definedName>
    <definedName name="zz" localSheetId="46">#REF!</definedName>
    <definedName name="zz" localSheetId="47">#REF!</definedName>
    <definedName name="zz" localSheetId="48">#REF!</definedName>
    <definedName name="zz" localSheetId="49">#REF!</definedName>
    <definedName name="zz" localSheetId="50">#REF!</definedName>
    <definedName name="zz" localSheetId="51">#REF!</definedName>
    <definedName name="zz" localSheetId="52">#REF!</definedName>
    <definedName name="zz" localSheetId="53">#REF!</definedName>
    <definedName name="zz" localSheetId="4">#REF!</definedName>
    <definedName name="zz">#REF!</definedName>
  </definedNames>
  <calcPr calcId="191029"/>
</workbook>
</file>

<file path=xl/calcChain.xml><?xml version="1.0" encoding="utf-8"?>
<calcChain xmlns="http://schemas.openxmlformats.org/spreadsheetml/2006/main">
  <c r="U29" i="392" l="1"/>
  <c r="R29" i="392"/>
  <c r="O29" i="392"/>
  <c r="L29" i="392"/>
  <c r="I29" i="392"/>
  <c r="F29" i="392"/>
  <c r="M34" i="391"/>
  <c r="J34" i="391"/>
  <c r="G34" i="391"/>
  <c r="M29" i="391"/>
  <c r="J29" i="391"/>
  <c r="G29" i="391"/>
  <c r="G11" i="391" s="1"/>
  <c r="M24" i="391"/>
  <c r="J24" i="391"/>
  <c r="G24" i="391"/>
  <c r="M19" i="391"/>
  <c r="J19" i="391"/>
  <c r="J11" i="391" s="1"/>
  <c r="G19" i="391"/>
  <c r="M14" i="391"/>
  <c r="M11" i="391" s="1"/>
  <c r="J14" i="391"/>
  <c r="G14" i="391"/>
  <c r="L11" i="391"/>
  <c r="I11" i="391"/>
  <c r="F11" i="391"/>
  <c r="L36" i="390"/>
  <c r="J36" i="390"/>
  <c r="L31" i="390"/>
  <c r="J31" i="390"/>
  <c r="L26" i="390"/>
  <c r="J26" i="390"/>
  <c r="L21" i="390"/>
  <c r="J21" i="390"/>
  <c r="L16" i="390"/>
  <c r="J16" i="390"/>
  <c r="X13" i="390"/>
  <c r="V13" i="390"/>
  <c r="T13" i="390"/>
  <c r="R13" i="390"/>
  <c r="P13" i="390"/>
  <c r="N13" i="390"/>
  <c r="L13" i="390"/>
  <c r="J13" i="390"/>
  <c r="H13" i="390"/>
  <c r="F13" i="390"/>
  <c r="L36" i="389"/>
  <c r="J36" i="389"/>
  <c r="L31" i="389"/>
  <c r="J31" i="389"/>
  <c r="L26" i="389"/>
  <c r="J26" i="389"/>
  <c r="L21" i="389"/>
  <c r="J21" i="389"/>
  <c r="L16" i="389"/>
  <c r="J16" i="389"/>
  <c r="X13" i="389"/>
  <c r="V13" i="389"/>
  <c r="T13" i="389"/>
  <c r="R13" i="389"/>
  <c r="P13" i="389"/>
  <c r="N13" i="389"/>
  <c r="L13" i="389"/>
  <c r="J13" i="389"/>
  <c r="H13" i="389"/>
  <c r="F13" i="389"/>
  <c r="J21" i="388"/>
  <c r="J18" i="388"/>
  <c r="J15" i="388"/>
  <c r="J11" i="388"/>
  <c r="H11" i="388"/>
  <c r="F11" i="388"/>
  <c r="H28" i="387"/>
  <c r="H21" i="387"/>
  <c r="H14" i="387"/>
  <c r="R11" i="387"/>
  <c r="P11" i="387"/>
  <c r="N11" i="387"/>
  <c r="L11" i="387"/>
  <c r="J11" i="387"/>
  <c r="H11" i="387"/>
  <c r="F11" i="387"/>
  <c r="R28" i="386"/>
  <c r="N28" i="386"/>
  <c r="J28" i="386"/>
  <c r="G28" i="386"/>
  <c r="R21" i="386"/>
  <c r="N21" i="386"/>
  <c r="J21" i="386"/>
  <c r="G21" i="386"/>
  <c r="R14" i="386"/>
  <c r="N14" i="386"/>
  <c r="J14" i="386"/>
  <c r="G14" i="386"/>
  <c r="R11" i="386"/>
  <c r="P11" i="386"/>
  <c r="L11" i="386"/>
  <c r="J11" i="386"/>
  <c r="N11" i="386" s="1"/>
  <c r="G11" i="386"/>
  <c r="E11" i="386"/>
  <c r="H32" i="385"/>
  <c r="H23" i="385"/>
  <c r="H14" i="385"/>
  <c r="R11" i="385"/>
  <c r="P11" i="385"/>
  <c r="N11" i="385"/>
  <c r="L11" i="385"/>
  <c r="J11" i="385"/>
  <c r="H11" i="385"/>
  <c r="F11" i="385"/>
  <c r="R31" i="384"/>
  <c r="N31" i="384"/>
  <c r="J31" i="384"/>
  <c r="G31" i="384"/>
  <c r="R22" i="384"/>
  <c r="N22" i="384"/>
  <c r="J22" i="384"/>
  <c r="G22" i="384"/>
  <c r="R14" i="384"/>
  <c r="N14" i="384"/>
  <c r="J14" i="384"/>
  <c r="G14" i="384"/>
  <c r="P11" i="384"/>
  <c r="L11" i="384"/>
  <c r="J11" i="384"/>
  <c r="R11" i="384" s="1"/>
  <c r="G11" i="384"/>
  <c r="E11" i="384"/>
  <c r="H22" i="383"/>
  <c r="H20" i="383"/>
  <c r="H18" i="383"/>
  <c r="H16" i="383"/>
  <c r="H14" i="383"/>
  <c r="R11" i="383"/>
  <c r="P11" i="383"/>
  <c r="N11" i="383"/>
  <c r="L11" i="383"/>
  <c r="J11" i="383"/>
  <c r="H11" i="383"/>
  <c r="F11" i="383"/>
  <c r="R22" i="382"/>
  <c r="N22" i="382"/>
  <c r="J22" i="382"/>
  <c r="G22" i="382"/>
  <c r="R20" i="382"/>
  <c r="N20" i="382"/>
  <c r="J20" i="382"/>
  <c r="G20" i="382"/>
  <c r="R18" i="382"/>
  <c r="N18" i="382"/>
  <c r="J18" i="382"/>
  <c r="G18" i="382"/>
  <c r="R16" i="382"/>
  <c r="J16" i="382"/>
  <c r="G16" i="382"/>
  <c r="R14" i="382"/>
  <c r="N14" i="382"/>
  <c r="J14" i="382"/>
  <c r="G14" i="382"/>
  <c r="P11" i="382"/>
  <c r="L11" i="382"/>
  <c r="J11" i="382"/>
  <c r="R11" i="382" s="1"/>
  <c r="G11" i="382"/>
  <c r="E11" i="382"/>
  <c r="N11" i="384" l="1"/>
  <c r="N11" i="382"/>
  <c r="I34" i="381" l="1"/>
  <c r="I32" i="381"/>
  <c r="I30" i="381"/>
  <c r="I28" i="381"/>
  <c r="I26" i="381"/>
  <c r="I24" i="381"/>
  <c r="I22" i="381"/>
  <c r="I20" i="381"/>
  <c r="I18" i="381"/>
  <c r="I16" i="381"/>
  <c r="I14" i="381"/>
  <c r="Q11" i="381"/>
  <c r="O11" i="381"/>
  <c r="M11" i="381"/>
  <c r="K11" i="381"/>
  <c r="I11" i="381"/>
  <c r="G11" i="381"/>
  <c r="I34" i="380"/>
  <c r="I32" i="380"/>
  <c r="I30" i="380"/>
  <c r="I28" i="380"/>
  <c r="I26" i="380"/>
  <c r="I24" i="380"/>
  <c r="I22" i="380"/>
  <c r="I20" i="380"/>
  <c r="I18" i="380"/>
  <c r="I16" i="380"/>
  <c r="I14" i="380"/>
  <c r="I11" i="380" s="1"/>
  <c r="Q11" i="380"/>
  <c r="O11" i="380"/>
  <c r="M11" i="380"/>
  <c r="K11" i="380"/>
  <c r="G11" i="380"/>
  <c r="I34" i="379"/>
  <c r="I32" i="379"/>
  <c r="I30" i="379"/>
  <c r="I28" i="379"/>
  <c r="I26" i="379"/>
  <c r="I24" i="379"/>
  <c r="I22" i="379"/>
  <c r="I20" i="379"/>
  <c r="I18" i="379"/>
  <c r="I16" i="379"/>
  <c r="I14" i="379"/>
  <c r="I11" i="379" s="1"/>
  <c r="S11" i="379"/>
  <c r="Q11" i="379"/>
  <c r="O11" i="379"/>
  <c r="M11" i="379"/>
  <c r="K11" i="379"/>
  <c r="G11" i="379"/>
  <c r="I34" i="378"/>
  <c r="I32" i="378"/>
  <c r="I30" i="378"/>
  <c r="I28" i="378"/>
  <c r="I26" i="378"/>
  <c r="I24" i="378"/>
  <c r="I22" i="378"/>
  <c r="I20" i="378"/>
  <c r="I18" i="378"/>
  <c r="I16" i="378"/>
  <c r="I14" i="378"/>
  <c r="I11" i="378" s="1"/>
  <c r="S11" i="378"/>
  <c r="Q11" i="378"/>
  <c r="O11" i="378"/>
  <c r="M11" i="378"/>
  <c r="K11" i="378"/>
  <c r="G11" i="378"/>
  <c r="I34" i="377"/>
  <c r="I32" i="377"/>
  <c r="I30" i="377"/>
  <c r="I28" i="377"/>
  <c r="I26" i="377"/>
  <c r="I24" i="377"/>
  <c r="I22" i="377"/>
  <c r="I20" i="377"/>
  <c r="I18" i="377"/>
  <c r="I16" i="377"/>
  <c r="I11" i="377" s="1"/>
  <c r="I14" i="377"/>
  <c r="S11" i="377"/>
  <c r="Q11" i="377"/>
  <c r="O11" i="377"/>
  <c r="M11" i="377"/>
  <c r="K11" i="377"/>
  <c r="G11" i="377"/>
  <c r="K34" i="376"/>
  <c r="S34" i="376" s="1"/>
  <c r="H34" i="376"/>
  <c r="K32" i="376"/>
  <c r="S32" i="376" s="1"/>
  <c r="H32" i="376"/>
  <c r="K30" i="376"/>
  <c r="S30" i="376" s="1"/>
  <c r="K28" i="376"/>
  <c r="O28" i="376" s="1"/>
  <c r="K26" i="376"/>
  <c r="O26" i="376" s="1"/>
  <c r="H26" i="376"/>
  <c r="K24" i="376"/>
  <c r="S24" i="376" s="1"/>
  <c r="H24" i="376"/>
  <c r="O22" i="376"/>
  <c r="K22" i="376"/>
  <c r="S22" i="376" s="1"/>
  <c r="K20" i="376"/>
  <c r="S20" i="376" s="1"/>
  <c r="K18" i="376"/>
  <c r="S18" i="376" s="1"/>
  <c r="H18" i="376"/>
  <c r="K16" i="376"/>
  <c r="K11" i="376" s="1"/>
  <c r="H16" i="376"/>
  <c r="O14" i="376"/>
  <c r="K14" i="376"/>
  <c r="S14" i="376" s="1"/>
  <c r="Q11" i="376"/>
  <c r="S11" i="376" s="1"/>
  <c r="M11" i="376"/>
  <c r="O11" i="376" s="1"/>
  <c r="F11" i="376"/>
  <c r="H14" i="376" s="1"/>
  <c r="O32" i="376" l="1"/>
  <c r="S16" i="376"/>
  <c r="H11" i="376"/>
  <c r="S26" i="376"/>
  <c r="H28" i="376"/>
  <c r="S28" i="376"/>
  <c r="H30" i="376"/>
  <c r="O16" i="376"/>
  <c r="O18" i="376"/>
  <c r="O34" i="376"/>
  <c r="H20" i="376"/>
  <c r="O20" i="376"/>
  <c r="H22" i="376"/>
  <c r="O30" i="376"/>
  <c r="O24" i="376"/>
  <c r="I21" i="375" l="1"/>
  <c r="I19" i="375"/>
  <c r="I17" i="375"/>
  <c r="I14" i="375"/>
  <c r="Q11" i="375"/>
  <c r="O11" i="375"/>
  <c r="M11" i="375"/>
  <c r="K11" i="375"/>
  <c r="I11" i="375"/>
  <c r="G11" i="375"/>
  <c r="I21" i="374"/>
  <c r="I19" i="374"/>
  <c r="I17" i="374"/>
  <c r="I14" i="374"/>
  <c r="I11" i="374" s="1"/>
  <c r="Q11" i="374"/>
  <c r="O11" i="374"/>
  <c r="M11" i="374"/>
  <c r="K11" i="374"/>
  <c r="G11" i="374"/>
  <c r="I21" i="373"/>
  <c r="I19" i="373"/>
  <c r="I17" i="373"/>
  <c r="I14" i="373"/>
  <c r="S11" i="373"/>
  <c r="Q11" i="373"/>
  <c r="O11" i="373"/>
  <c r="M11" i="373"/>
  <c r="K11" i="373"/>
  <c r="I11" i="373"/>
  <c r="G11" i="373"/>
  <c r="I21" i="372"/>
  <c r="I11" i="372" s="1"/>
  <c r="I19" i="372"/>
  <c r="I17" i="372"/>
  <c r="I14" i="372"/>
  <c r="S11" i="372"/>
  <c r="Q11" i="372"/>
  <c r="O11" i="372"/>
  <c r="M11" i="372"/>
  <c r="K11" i="372"/>
  <c r="G11" i="372"/>
  <c r="I21" i="371"/>
  <c r="I19" i="371"/>
  <c r="I17" i="371"/>
  <c r="I14" i="371"/>
  <c r="I11" i="371" s="1"/>
  <c r="S11" i="371"/>
  <c r="Q11" i="371"/>
  <c r="O11" i="371"/>
  <c r="M11" i="371"/>
  <c r="K11" i="371"/>
  <c r="G11" i="371"/>
  <c r="K21" i="370"/>
  <c r="S21" i="370" s="1"/>
  <c r="K19" i="370"/>
  <c r="O19" i="370" s="1"/>
  <c r="H19" i="370"/>
  <c r="K17" i="370"/>
  <c r="K11" i="370" s="1"/>
  <c r="K14" i="370"/>
  <c r="S14" i="370" s="1"/>
  <c r="Q11" i="370"/>
  <c r="S11" i="370" s="1"/>
  <c r="M11" i="370"/>
  <c r="O11" i="370" s="1"/>
  <c r="F11" i="370"/>
  <c r="H17" i="370" s="1"/>
  <c r="H11" i="370" l="1"/>
  <c r="S19" i="370"/>
  <c r="O17" i="370"/>
  <c r="S17" i="370"/>
  <c r="H21" i="370"/>
  <c r="O21" i="370"/>
  <c r="H14" i="370"/>
  <c r="O14" i="370"/>
  <c r="I21" i="369" l="1"/>
  <c r="I19" i="369"/>
  <c r="I17" i="369"/>
  <c r="I14" i="369"/>
  <c r="Q11" i="369"/>
  <c r="O11" i="369"/>
  <c r="M11" i="369"/>
  <c r="K11" i="369"/>
  <c r="I11" i="369"/>
  <c r="G11" i="369"/>
  <c r="I21" i="368"/>
  <c r="I19" i="368"/>
  <c r="I17" i="368"/>
  <c r="I14" i="368"/>
  <c r="I11" i="368" s="1"/>
  <c r="Q11" i="368"/>
  <c r="O11" i="368"/>
  <c r="M11" i="368"/>
  <c r="K11" i="368"/>
  <c r="G11" i="368"/>
  <c r="I21" i="367"/>
  <c r="I19" i="367"/>
  <c r="I17" i="367"/>
  <c r="I14" i="367"/>
  <c r="S11" i="367"/>
  <c r="Q11" i="367"/>
  <c r="O11" i="367"/>
  <c r="M11" i="367"/>
  <c r="K11" i="367"/>
  <c r="I11" i="367"/>
  <c r="G11" i="367"/>
  <c r="I21" i="366"/>
  <c r="I11" i="366" s="1"/>
  <c r="I19" i="366"/>
  <c r="I17" i="366"/>
  <c r="I14" i="366"/>
  <c r="S11" i="366"/>
  <c r="Q11" i="366"/>
  <c r="O11" i="366"/>
  <c r="M11" i="366"/>
  <c r="K11" i="366"/>
  <c r="G11" i="366"/>
  <c r="I21" i="365"/>
  <c r="I19" i="365"/>
  <c r="I17" i="365"/>
  <c r="I14" i="365"/>
  <c r="I11" i="365" s="1"/>
  <c r="S11" i="365"/>
  <c r="Q11" i="365"/>
  <c r="O11" i="365"/>
  <c r="M11" i="365"/>
  <c r="K11" i="365"/>
  <c r="G11" i="365"/>
  <c r="K21" i="364"/>
  <c r="S21" i="364" s="1"/>
  <c r="K19" i="364"/>
  <c r="O19" i="364" s="1"/>
  <c r="H19" i="364"/>
  <c r="K17" i="364"/>
  <c r="K11" i="364" s="1"/>
  <c r="K14" i="364"/>
  <c r="S14" i="364" s="1"/>
  <c r="Q11" i="364"/>
  <c r="S11" i="364" s="1"/>
  <c r="M11" i="364"/>
  <c r="O11" i="364" s="1"/>
  <c r="F11" i="364"/>
  <c r="H17" i="364" s="1"/>
  <c r="O14" i="364" l="1"/>
  <c r="O17" i="364"/>
  <c r="S19" i="364"/>
  <c r="H14" i="364"/>
  <c r="S17" i="364"/>
  <c r="H11" i="364"/>
  <c r="H21" i="364"/>
  <c r="O21" i="364"/>
  <c r="H28" i="363" l="1"/>
  <c r="H21" i="363"/>
  <c r="H14" i="363"/>
  <c r="N10" i="363"/>
  <c r="L10" i="363"/>
  <c r="J10" i="363"/>
  <c r="H10" i="363"/>
  <c r="F10" i="363"/>
  <c r="H29" i="362"/>
  <c r="H22" i="362"/>
  <c r="H15" i="362"/>
  <c r="P11" i="362"/>
  <c r="N11" i="362"/>
  <c r="L11" i="362"/>
  <c r="J11" i="362"/>
  <c r="H11" i="362"/>
  <c r="F11" i="362"/>
  <c r="H29" i="361"/>
  <c r="H22" i="361"/>
  <c r="H15" i="361"/>
  <c r="P11" i="361"/>
  <c r="N11" i="361"/>
  <c r="L11" i="361"/>
  <c r="J11" i="361"/>
  <c r="H11" i="361"/>
  <c r="F11" i="361"/>
  <c r="H29" i="360"/>
  <c r="H22" i="360"/>
  <c r="H15" i="360"/>
  <c r="H11" i="360" s="1"/>
  <c r="R11" i="360"/>
  <c r="P11" i="360"/>
  <c r="N11" i="360"/>
  <c r="L11" i="360"/>
  <c r="J11" i="360"/>
  <c r="F11" i="360"/>
  <c r="H29" i="359"/>
  <c r="H22" i="359"/>
  <c r="H15" i="359"/>
  <c r="R11" i="359"/>
  <c r="P11" i="359"/>
  <c r="N11" i="359"/>
  <c r="L11" i="359"/>
  <c r="J11" i="359"/>
  <c r="H11" i="359"/>
  <c r="F11" i="359"/>
  <c r="H28" i="358"/>
  <c r="H21" i="358"/>
  <c r="H11" i="358" s="1"/>
  <c r="H14" i="358"/>
  <c r="R11" i="358"/>
  <c r="P11" i="358"/>
  <c r="N11" i="358"/>
  <c r="L11" i="358"/>
  <c r="J11" i="358"/>
  <c r="F11" i="358"/>
  <c r="J28" i="357"/>
  <c r="R28" i="357" s="1"/>
  <c r="G28" i="357"/>
  <c r="J21" i="357"/>
  <c r="J11" i="357" s="1"/>
  <c r="G21" i="357"/>
  <c r="J14" i="357"/>
  <c r="R14" i="357" s="1"/>
  <c r="P11" i="357"/>
  <c r="R11" i="357" s="1"/>
  <c r="L11" i="357"/>
  <c r="N11" i="357" s="1"/>
  <c r="E11" i="357"/>
  <c r="G14" i="357" s="1"/>
  <c r="G11" i="357" l="1"/>
  <c r="N28" i="357"/>
  <c r="N14" i="357"/>
  <c r="N21" i="357"/>
  <c r="R21" i="357"/>
  <c r="H32" i="356" l="1"/>
  <c r="H26" i="356"/>
  <c r="H23" i="356"/>
  <c r="H17" i="356"/>
  <c r="H14" i="356"/>
  <c r="N10" i="356"/>
  <c r="L10" i="356"/>
  <c r="J10" i="356"/>
  <c r="H10" i="356"/>
  <c r="F10" i="356"/>
  <c r="H36" i="355"/>
  <c r="H33" i="355"/>
  <c r="H30" i="355"/>
  <c r="H27" i="355"/>
  <c r="H24" i="355"/>
  <c r="H21" i="355"/>
  <c r="H18" i="355"/>
  <c r="H15" i="355"/>
  <c r="P11" i="355"/>
  <c r="N11" i="355"/>
  <c r="L11" i="355"/>
  <c r="J11" i="355"/>
  <c r="H11" i="355"/>
  <c r="F11" i="355"/>
  <c r="H36" i="354"/>
  <c r="H33" i="354"/>
  <c r="H30" i="354"/>
  <c r="H27" i="354"/>
  <c r="H24" i="354"/>
  <c r="H21" i="354"/>
  <c r="H18" i="354"/>
  <c r="H15" i="354"/>
  <c r="P11" i="354"/>
  <c r="N11" i="354"/>
  <c r="L11" i="354"/>
  <c r="J11" i="354"/>
  <c r="H11" i="354"/>
  <c r="F11" i="354"/>
  <c r="H36" i="353"/>
  <c r="H33" i="353"/>
  <c r="H30" i="353"/>
  <c r="H27" i="353"/>
  <c r="H24" i="353"/>
  <c r="H21" i="353"/>
  <c r="H18" i="353"/>
  <c r="H15" i="353"/>
  <c r="R11" i="353"/>
  <c r="P11" i="353"/>
  <c r="N11" i="353"/>
  <c r="L11" i="353"/>
  <c r="J11" i="353"/>
  <c r="H11" i="353"/>
  <c r="F11" i="353"/>
  <c r="H33" i="352"/>
  <c r="H30" i="352"/>
  <c r="H27" i="352"/>
  <c r="H24" i="352"/>
  <c r="H21" i="352"/>
  <c r="H18" i="352"/>
  <c r="H15" i="352"/>
  <c r="R11" i="352"/>
  <c r="P11" i="352"/>
  <c r="N11" i="352"/>
  <c r="L11" i="352"/>
  <c r="J11" i="352"/>
  <c r="H11" i="352"/>
  <c r="F11" i="352"/>
  <c r="H35" i="351"/>
  <c r="H32" i="351"/>
  <c r="H29" i="351"/>
  <c r="H26" i="351"/>
  <c r="H23" i="351"/>
  <c r="H20" i="351"/>
  <c r="H17" i="351"/>
  <c r="H14" i="351"/>
  <c r="R11" i="351"/>
  <c r="P11" i="351"/>
  <c r="N11" i="351"/>
  <c r="L11" i="351"/>
  <c r="J11" i="351"/>
  <c r="H11" i="351"/>
  <c r="F11" i="351"/>
  <c r="R35" i="350"/>
  <c r="J35" i="350"/>
  <c r="G35" i="350"/>
  <c r="R32" i="350"/>
  <c r="N32" i="350"/>
  <c r="J32" i="350"/>
  <c r="G32" i="350"/>
  <c r="R29" i="350"/>
  <c r="N29" i="350"/>
  <c r="J29" i="350"/>
  <c r="G29" i="350"/>
  <c r="R26" i="350"/>
  <c r="N26" i="350"/>
  <c r="J26" i="350"/>
  <c r="G26" i="350"/>
  <c r="R23" i="350"/>
  <c r="N23" i="350"/>
  <c r="J23" i="350"/>
  <c r="G23" i="350"/>
  <c r="R20" i="350"/>
  <c r="N20" i="350"/>
  <c r="J20" i="350"/>
  <c r="G20" i="350"/>
  <c r="R17" i="350"/>
  <c r="N17" i="350"/>
  <c r="J17" i="350"/>
  <c r="G17" i="350"/>
  <c r="R14" i="350"/>
  <c r="N14" i="350"/>
  <c r="J14" i="350"/>
  <c r="G14" i="350"/>
  <c r="P11" i="350"/>
  <c r="L11" i="350"/>
  <c r="J11" i="350"/>
  <c r="R11" i="350" s="1"/>
  <c r="G11" i="350"/>
  <c r="E11" i="350"/>
  <c r="N11" i="350" l="1"/>
  <c r="H30" i="349" l="1"/>
  <c r="H28" i="349"/>
  <c r="H26" i="349"/>
  <c r="H24" i="349"/>
  <c r="H22" i="349"/>
  <c r="F22" i="349"/>
  <c r="H20" i="349"/>
  <c r="H18" i="349"/>
  <c r="H16" i="349"/>
  <c r="H14" i="349"/>
  <c r="N10" i="349"/>
  <c r="L10" i="349"/>
  <c r="J10" i="349"/>
  <c r="H10" i="349"/>
  <c r="F10" i="349"/>
  <c r="H31" i="348"/>
  <c r="H29" i="348"/>
  <c r="H27" i="348"/>
  <c r="H25" i="348"/>
  <c r="P23" i="348"/>
  <c r="N23" i="348"/>
  <c r="L23" i="348"/>
  <c r="J23" i="348"/>
  <c r="H23" i="348"/>
  <c r="F23" i="348"/>
  <c r="F11" i="348" s="1"/>
  <c r="H21" i="348"/>
  <c r="H19" i="348"/>
  <c r="H17" i="348"/>
  <c r="H15" i="348"/>
  <c r="P11" i="348"/>
  <c r="N11" i="348"/>
  <c r="L11" i="348"/>
  <c r="J11" i="348"/>
  <c r="H11" i="348"/>
  <c r="H31" i="347"/>
  <c r="H29" i="347"/>
  <c r="H27" i="347"/>
  <c r="H25" i="347"/>
  <c r="P23" i="347"/>
  <c r="N23" i="347"/>
  <c r="N11" i="347" s="1"/>
  <c r="L23" i="347"/>
  <c r="L11" i="347" s="1"/>
  <c r="J23" i="347"/>
  <c r="J11" i="347" s="1"/>
  <c r="H23" i="347"/>
  <c r="F23" i="347"/>
  <c r="F11" i="347" s="1"/>
  <c r="H21" i="347"/>
  <c r="H19" i="347"/>
  <c r="H17" i="347"/>
  <c r="H15" i="347"/>
  <c r="H11" i="347" s="1"/>
  <c r="P11" i="347"/>
  <c r="H31" i="346"/>
  <c r="H29" i="346"/>
  <c r="H27" i="346"/>
  <c r="H25" i="346"/>
  <c r="R23" i="346"/>
  <c r="R11" i="346" s="1"/>
  <c r="P23" i="346"/>
  <c r="P11" i="346" s="1"/>
  <c r="N23" i="346"/>
  <c r="N11" i="346" s="1"/>
  <c r="L23" i="346"/>
  <c r="L11" i="346" s="1"/>
  <c r="J23" i="346"/>
  <c r="H23" i="346" s="1"/>
  <c r="H11" i="346" s="1"/>
  <c r="F23" i="346"/>
  <c r="F11" i="346" s="1"/>
  <c r="H21" i="346"/>
  <c r="H19" i="346"/>
  <c r="H17" i="346"/>
  <c r="H15" i="346"/>
  <c r="H31" i="345"/>
  <c r="H29" i="345"/>
  <c r="H27" i="345"/>
  <c r="H25" i="345"/>
  <c r="R23" i="345"/>
  <c r="R11" i="345" s="1"/>
  <c r="P23" i="345"/>
  <c r="N23" i="345"/>
  <c r="L23" i="345"/>
  <c r="J23" i="345"/>
  <c r="H23" i="345" s="1"/>
  <c r="H11" i="345" s="1"/>
  <c r="F23" i="345"/>
  <c r="F11" i="345" s="1"/>
  <c r="H21" i="345"/>
  <c r="H19" i="345"/>
  <c r="H17" i="345"/>
  <c r="H15" i="345"/>
  <c r="P11" i="345"/>
  <c r="N11" i="345"/>
  <c r="L11" i="345"/>
  <c r="J11" i="345"/>
  <c r="H31" i="344"/>
  <c r="H29" i="344"/>
  <c r="H27" i="344"/>
  <c r="H25" i="344"/>
  <c r="R23" i="344"/>
  <c r="R11" i="344" s="1"/>
  <c r="P23" i="344"/>
  <c r="P11" i="344" s="1"/>
  <c r="N23" i="344"/>
  <c r="N11" i="344" s="1"/>
  <c r="L23" i="344"/>
  <c r="L11" i="344" s="1"/>
  <c r="J23" i="344"/>
  <c r="J11" i="344" s="1"/>
  <c r="H23" i="344"/>
  <c r="F23" i="344"/>
  <c r="F11" i="344" s="1"/>
  <c r="H21" i="344"/>
  <c r="H19" i="344"/>
  <c r="H17" i="344"/>
  <c r="H15" i="344"/>
  <c r="H11" i="344" s="1"/>
  <c r="K31" i="343"/>
  <c r="S31" i="343" s="1"/>
  <c r="K29" i="343"/>
  <c r="S29" i="343" s="1"/>
  <c r="H29" i="343"/>
  <c r="S27" i="343"/>
  <c r="O27" i="343"/>
  <c r="K27" i="343"/>
  <c r="K25" i="343"/>
  <c r="S25" i="343" s="1"/>
  <c r="Q23" i="343"/>
  <c r="F23" i="343"/>
  <c r="F11" i="343" s="1"/>
  <c r="K21" i="343"/>
  <c r="S21" i="343" s="1"/>
  <c r="K19" i="343"/>
  <c r="S19" i="343" s="1"/>
  <c r="K17" i="343"/>
  <c r="S17" i="343" s="1"/>
  <c r="K15" i="343"/>
  <c r="S15" i="343" s="1"/>
  <c r="Q11" i="343"/>
  <c r="M11" i="343"/>
  <c r="H21" i="343" l="1"/>
  <c r="H17" i="343"/>
  <c r="H19" i="343"/>
  <c r="H15" i="343"/>
  <c r="H11" i="343" s="1"/>
  <c r="O29" i="343"/>
  <c r="K23" i="343"/>
  <c r="O23" i="343" s="1"/>
  <c r="O31" i="343"/>
  <c r="J11" i="346"/>
  <c r="O17" i="343"/>
  <c r="O25" i="343"/>
  <c r="O15" i="343"/>
  <c r="H31" i="343"/>
  <c r="O19" i="343"/>
  <c r="H27" i="343"/>
  <c r="O21" i="343"/>
  <c r="H23" i="343"/>
  <c r="H25" i="343"/>
  <c r="S23" i="343" l="1"/>
  <c r="K11" i="343"/>
  <c r="O11" i="343" l="1"/>
  <c r="S11" i="343"/>
  <c r="H16" i="339" l="1"/>
  <c r="H17" i="339"/>
  <c r="H18" i="339"/>
  <c r="H19" i="339"/>
  <c r="H20" i="339"/>
  <c r="H21" i="339"/>
  <c r="H22" i="339"/>
  <c r="H23" i="339"/>
  <c r="H24" i="339"/>
  <c r="H25" i="339"/>
  <c r="H26" i="339"/>
  <c r="H27" i="339"/>
  <c r="H28" i="339"/>
  <c r="H29" i="339"/>
  <c r="H30" i="339"/>
  <c r="H15" i="339"/>
  <c r="J11" i="339"/>
  <c r="H28" i="342"/>
  <c r="H27" i="342"/>
  <c r="H26" i="342"/>
  <c r="H25" i="342"/>
  <c r="H24" i="342"/>
  <c r="H23" i="342"/>
  <c r="H22" i="342"/>
  <c r="H21" i="342"/>
  <c r="H20" i="342"/>
  <c r="H19" i="342"/>
  <c r="H18" i="342"/>
  <c r="H17" i="342"/>
  <c r="H16" i="342"/>
  <c r="H15" i="342"/>
  <c r="H14" i="342"/>
  <c r="N10" i="342"/>
  <c r="L10" i="342"/>
  <c r="J10" i="342"/>
  <c r="F10" i="342"/>
  <c r="H10" i="342" l="1"/>
  <c r="H16" i="341"/>
  <c r="H11" i="341" s="1"/>
  <c r="H17" i="341"/>
  <c r="H18" i="341"/>
  <c r="H19" i="341"/>
  <c r="H20" i="341"/>
  <c r="H21" i="341"/>
  <c r="H22" i="341"/>
  <c r="H23" i="341"/>
  <c r="H24" i="341"/>
  <c r="H25" i="341"/>
  <c r="H26" i="341"/>
  <c r="H27" i="341"/>
  <c r="H28" i="341"/>
  <c r="H29" i="341"/>
  <c r="H30" i="341"/>
  <c r="H15" i="341"/>
  <c r="P11" i="341"/>
  <c r="N11" i="341"/>
  <c r="L11" i="341"/>
  <c r="J11" i="341"/>
  <c r="F11" i="341"/>
  <c r="J11" i="335" l="1"/>
  <c r="R15" i="335"/>
  <c r="R16" i="335"/>
  <c r="R17" i="335"/>
  <c r="R18" i="335"/>
  <c r="R19" i="335"/>
  <c r="R20" i="335"/>
  <c r="R21" i="335"/>
  <c r="R22" i="335"/>
  <c r="R23" i="335"/>
  <c r="R24" i="335"/>
  <c r="R25" i="335"/>
  <c r="R26" i="335"/>
  <c r="R27" i="335"/>
  <c r="R28" i="335"/>
  <c r="R29" i="335"/>
  <c r="N15" i="335"/>
  <c r="N16" i="335"/>
  <c r="N17" i="335"/>
  <c r="N18" i="335"/>
  <c r="N19" i="335"/>
  <c r="N20" i="335"/>
  <c r="N21" i="335"/>
  <c r="N22" i="335"/>
  <c r="N23" i="335"/>
  <c r="N24" i="335"/>
  <c r="N25" i="335"/>
  <c r="N26" i="335"/>
  <c r="N27" i="335"/>
  <c r="N28" i="335"/>
  <c r="R14" i="335"/>
  <c r="N14" i="335"/>
  <c r="P11" i="335"/>
  <c r="L11" i="335"/>
  <c r="J15" i="335"/>
  <c r="J16" i="335"/>
  <c r="J17" i="335"/>
  <c r="J18" i="335"/>
  <c r="J19" i="335"/>
  <c r="J20" i="335"/>
  <c r="J21" i="335"/>
  <c r="J22" i="335"/>
  <c r="J23" i="335"/>
  <c r="J24" i="335"/>
  <c r="J25" i="335"/>
  <c r="J26" i="335"/>
  <c r="J27" i="335"/>
  <c r="J28" i="335"/>
  <c r="J29" i="335"/>
  <c r="J14" i="335"/>
  <c r="P11" i="339" l="1"/>
  <c r="N11" i="339"/>
  <c r="L11" i="339"/>
  <c r="H16" i="338" l="1"/>
  <c r="H17" i="338"/>
  <c r="H18" i="338"/>
  <c r="H19" i="338"/>
  <c r="H20" i="338"/>
  <c r="H21" i="338"/>
  <c r="H22" i="338"/>
  <c r="H23" i="338"/>
  <c r="H24" i="338"/>
  <c r="H25" i="338"/>
  <c r="H26" i="338"/>
  <c r="H27" i="338"/>
  <c r="H28" i="338"/>
  <c r="H29" i="338"/>
  <c r="H30" i="338"/>
  <c r="H15" i="338"/>
  <c r="H15" i="337"/>
  <c r="H16" i="337"/>
  <c r="H17" i="337"/>
  <c r="H18" i="337"/>
  <c r="H19" i="337"/>
  <c r="H20" i="337"/>
  <c r="H21" i="337"/>
  <c r="H22" i="337"/>
  <c r="H23" i="337"/>
  <c r="H24" i="337"/>
  <c r="H25" i="337"/>
  <c r="H26" i="337"/>
  <c r="H27" i="337"/>
  <c r="H28" i="337"/>
  <c r="H29" i="337"/>
  <c r="H14" i="337"/>
  <c r="H15" i="336"/>
  <c r="H16" i="336"/>
  <c r="H17" i="336"/>
  <c r="H18" i="336"/>
  <c r="H19" i="336"/>
  <c r="H20" i="336"/>
  <c r="H21" i="336"/>
  <c r="H22" i="336"/>
  <c r="H23" i="336"/>
  <c r="H24" i="336"/>
  <c r="H25" i="336"/>
  <c r="H26" i="336"/>
  <c r="H27" i="336"/>
  <c r="H28" i="336"/>
  <c r="H29" i="336"/>
  <c r="H14" i="336"/>
  <c r="F11" i="339" l="1"/>
  <c r="R11" i="338"/>
  <c r="P11" i="338"/>
  <c r="N11" i="338"/>
  <c r="L11" i="338"/>
  <c r="J11" i="338"/>
  <c r="F11" i="338"/>
  <c r="R11" i="337"/>
  <c r="P11" i="337"/>
  <c r="N11" i="337"/>
  <c r="L11" i="337"/>
  <c r="J11" i="337"/>
  <c r="F11" i="337"/>
  <c r="R11" i="336"/>
  <c r="P11" i="336"/>
  <c r="N11" i="336"/>
  <c r="L11" i="336"/>
  <c r="J11" i="336"/>
  <c r="F11" i="336"/>
  <c r="E11" i="335"/>
  <c r="G14" i="335" l="1"/>
  <c r="G11" i="335"/>
  <c r="H11" i="337"/>
  <c r="H11" i="336"/>
  <c r="H11" i="339"/>
  <c r="H11" i="338"/>
  <c r="G15" i="335"/>
  <c r="G17" i="335"/>
  <c r="G18" i="335"/>
  <c r="G19" i="335"/>
  <c r="G20" i="335"/>
  <c r="G21" i="335"/>
  <c r="G22" i="335"/>
  <c r="G23" i="335"/>
  <c r="G24" i="335"/>
  <c r="G25" i="335"/>
  <c r="G26" i="335"/>
  <c r="G27" i="335"/>
  <c r="G28" i="335"/>
  <c r="G29" i="335"/>
  <c r="G16" i="335"/>
  <c r="N11" i="335"/>
  <c r="R11" i="335" l="1"/>
</calcChain>
</file>

<file path=xl/sharedStrings.xml><?xml version="1.0" encoding="utf-8"?>
<sst xmlns="http://schemas.openxmlformats.org/spreadsheetml/2006/main" count="1610" uniqueCount="277">
  <si>
    <t>(RM'000)</t>
  </si>
  <si>
    <t>%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</si>
  <si>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</si>
  <si>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</si>
  <si>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</si>
  <si>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</si>
  <si>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</si>
  <si>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</si>
  <si>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</si>
  <si>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</si>
  <si>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</si>
  <si>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</si>
  <si>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</si>
  <si>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</si>
  <si>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</si>
  <si>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</si>
  <si>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</si>
  <si>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</si>
  <si>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r>
      <t xml:space="preserve">Negeri
</t>
    </r>
    <r>
      <rPr>
        <i/>
        <sz val="8.5"/>
        <rFont val="Century Gothic"/>
        <family val="2"/>
      </rPr>
      <t>States</t>
    </r>
  </si>
  <si>
    <r>
      <t xml:space="preserve">Pertubuhan yang mempunyai
perbelanjaan perlindungan alam sekitar
</t>
    </r>
    <r>
      <rPr>
        <i/>
        <sz val="8.5"/>
        <rFont val="Century Gothic"/>
        <family val="2"/>
      </rPr>
      <t>Establishments with environmental
protection expenditure</t>
    </r>
  </si>
  <si>
    <r>
      <t xml:space="preserve">Perbelanjaan perlindungan alam sekitar
</t>
    </r>
    <r>
      <rPr>
        <i/>
        <sz val="8.5"/>
        <rFont val="Century Gothic"/>
        <family val="2"/>
      </rPr>
      <t>Environmental protection expenditure</t>
    </r>
  </si>
  <si>
    <r>
      <t xml:space="preserve">Bilangan
</t>
    </r>
    <r>
      <rPr>
        <i/>
        <sz val="8.5"/>
        <rFont val="Century Gothic"/>
        <family val="2"/>
      </rPr>
      <t xml:space="preserve">Number </t>
    </r>
  </si>
  <si>
    <r>
      <t xml:space="preserve">Peratus
</t>
    </r>
    <r>
      <rPr>
        <i/>
        <sz val="8.5"/>
        <rFont val="Century Gothic"/>
        <family val="2"/>
      </rPr>
      <t>Per cent</t>
    </r>
  </si>
  <si>
    <r>
      <rPr>
        <b/>
        <sz val="8.5"/>
        <rFont val="Century Gothic"/>
        <family val="2"/>
      </rPr>
      <t xml:space="preserve">Jumlah
</t>
    </r>
    <r>
      <rPr>
        <i/>
        <sz val="8.5"/>
        <rFont val="Century Gothic"/>
        <family val="2"/>
      </rPr>
      <t>Total</t>
    </r>
  </si>
  <si>
    <r>
      <rPr>
        <b/>
        <sz val="8.5"/>
        <rFont val="Century Gothic"/>
        <family val="2"/>
      </rPr>
      <t xml:space="preserve">Perbelanjaan modal </t>
    </r>
    <r>
      <rPr>
        <sz val="8.5"/>
        <rFont val="Century Gothic"/>
        <family val="2"/>
      </rPr>
      <t xml:space="preserve"> 
</t>
    </r>
    <r>
      <rPr>
        <i/>
        <sz val="8.5"/>
        <rFont val="Century Gothic"/>
        <family val="2"/>
      </rPr>
      <t xml:space="preserve">Capital expenditure </t>
    </r>
  </si>
  <si>
    <r>
      <rPr>
        <b/>
        <sz val="8.5"/>
        <rFont val="Century Gothic"/>
        <family val="2"/>
      </rPr>
      <t>Perbelanjaan operasi</t>
    </r>
    <r>
      <rPr>
        <sz val="8.5"/>
        <rFont val="Century Gothic"/>
        <family val="2"/>
      </rPr>
      <t xml:space="preserve">
</t>
    </r>
    <r>
      <rPr>
        <i/>
        <sz val="8.5"/>
        <rFont val="Century Gothic"/>
        <family val="2"/>
      </rPr>
      <t>Operating</t>
    </r>
    <r>
      <rPr>
        <sz val="8.5"/>
        <rFont val="Century Gothic"/>
        <family val="2"/>
      </rPr>
      <t xml:space="preserve"> </t>
    </r>
    <r>
      <rPr>
        <i/>
        <sz val="8.5"/>
        <rFont val="Century Gothic"/>
        <family val="2"/>
      </rPr>
      <t xml:space="preserve">expenditure </t>
    </r>
  </si>
  <si>
    <r>
      <rPr>
        <b/>
        <sz val="8.5"/>
        <rFont val="Century Gothic"/>
        <family val="2"/>
      </rPr>
      <t xml:space="preserve">Perbelanjaan perlindungan alam sekitar
</t>
    </r>
    <r>
      <rPr>
        <i/>
        <sz val="8.5"/>
        <rFont val="Century Gothic"/>
        <family val="2"/>
      </rPr>
      <t>Environmental protection expenditure</t>
    </r>
  </si>
  <si>
    <r>
      <t xml:space="preserve">Jumlah
</t>
    </r>
    <r>
      <rPr>
        <i/>
        <sz val="8.5"/>
        <rFont val="Century Gothic"/>
        <family val="2"/>
      </rPr>
      <t>Total</t>
    </r>
  </si>
  <si>
    <r>
      <rPr>
        <b/>
        <sz val="8.5"/>
        <rFont val="Century Gothic"/>
        <family val="2"/>
      </rPr>
      <t xml:space="preserve">Pengurusan
pencemaran
</t>
    </r>
    <r>
      <rPr>
        <i/>
        <sz val="8.5"/>
        <rFont val="Century Gothic"/>
        <family val="2"/>
      </rPr>
      <t xml:space="preserve">Pollution
management
</t>
    </r>
  </si>
  <si>
    <r>
      <rPr>
        <b/>
        <sz val="8.5"/>
        <rFont val="Century Gothic"/>
        <family val="2"/>
      </rPr>
      <t xml:space="preserve">Perlindungan
 hidupan liar &amp;
 habitat
</t>
    </r>
    <r>
      <rPr>
        <i/>
        <sz val="8.5"/>
        <rFont val="Century Gothic"/>
        <family val="2"/>
      </rPr>
      <t xml:space="preserve">Protection of
 wildlife &amp; habitat </t>
    </r>
  </si>
  <si>
    <r>
      <rPr>
        <b/>
        <sz val="8.5"/>
        <rFont val="Century Gothic"/>
        <family val="2"/>
      </rPr>
      <t xml:space="preserve"> Penilaian dan caj alam sekitar </t>
    </r>
    <r>
      <rPr>
        <sz val="8.5"/>
        <rFont val="Century Gothic"/>
        <family val="2"/>
      </rPr>
      <t xml:space="preserve">
</t>
    </r>
    <r>
      <rPr>
        <i/>
        <sz val="8.5"/>
        <rFont val="Century Gothic"/>
        <family val="2"/>
      </rPr>
      <t xml:space="preserve">Environmental assessment and  charges </t>
    </r>
  </si>
  <si>
    <r>
      <rPr>
        <b/>
        <sz val="8.5"/>
        <rFont val="Century Gothic"/>
        <family val="2"/>
      </rPr>
      <t xml:space="preserve"> Pengurusan 
sisa 
</t>
    </r>
    <r>
      <rPr>
        <i/>
        <sz val="8.5"/>
        <rFont val="Century Gothic"/>
        <family val="2"/>
      </rPr>
      <t xml:space="preserve">Waste management </t>
    </r>
  </si>
  <si>
    <r>
      <rPr>
        <b/>
        <sz val="8.5"/>
        <rFont val="Century Gothic"/>
        <family val="2"/>
      </rPr>
      <t xml:space="preserve">Perbelanjaan
lain untuk 
perlindungan
alam sekitar
</t>
    </r>
    <r>
      <rPr>
        <i/>
        <sz val="8.5"/>
        <rFont val="Century Gothic"/>
        <family val="2"/>
      </rPr>
      <t>Other
 environmental
protection
expenditure</t>
    </r>
  </si>
  <si>
    <r>
      <rPr>
        <b/>
        <sz val="8.5"/>
        <rFont val="Century Gothic"/>
        <family val="2"/>
      </rPr>
      <t xml:space="preserve">Jumlah
</t>
    </r>
    <r>
      <rPr>
        <i/>
        <sz val="8.5"/>
        <rFont val="Century Gothic"/>
        <family val="2"/>
      </rPr>
      <t xml:space="preserve">Total </t>
    </r>
  </si>
  <si>
    <r>
      <rPr>
        <b/>
        <sz val="8.5"/>
        <rFont val="Century Gothic"/>
        <family val="2"/>
      </rPr>
      <t xml:space="preserve">Perbelanjaan
lain untuk 
perlindungan
alam sekitar
</t>
    </r>
    <r>
      <rPr>
        <i/>
        <sz val="8.5"/>
        <rFont val="Century Gothic"/>
        <family val="2"/>
      </rPr>
      <t>Other environmental
protection
expenditure</t>
    </r>
  </si>
  <si>
    <r>
      <rPr>
        <b/>
        <sz val="8.5"/>
        <rFont val="Century Gothic"/>
        <family val="2"/>
      </rPr>
      <t xml:space="preserve">Jumlah 
</t>
    </r>
    <r>
      <rPr>
        <i/>
        <sz val="8.5"/>
        <rFont val="Century Gothic"/>
        <family val="2"/>
      </rPr>
      <t>Total</t>
    </r>
  </si>
  <si>
    <r>
      <t xml:space="preserve">Jumlah 
</t>
    </r>
    <r>
      <rPr>
        <i/>
        <sz val="8.5"/>
        <rFont val="Century Gothic"/>
        <family val="2"/>
      </rPr>
      <t>Total</t>
    </r>
  </si>
  <si>
    <r>
      <rPr>
        <b/>
        <sz val="8.5"/>
        <rFont val="Century Gothic"/>
        <family val="2"/>
      </rPr>
      <t xml:space="preserve">Pertubuhan yang mempunyai pensijilan alam sekitar
</t>
    </r>
    <r>
      <rPr>
        <i/>
        <sz val="8.5"/>
        <rFont val="Century Gothic"/>
        <family val="2"/>
      </rPr>
      <t>Establishments with environmental certification</t>
    </r>
  </si>
  <si>
    <r>
      <rPr>
        <b/>
        <sz val="8.5"/>
        <rFont val="Century Gothic"/>
        <family val="2"/>
      </rPr>
      <t xml:space="preserve">Lain-lain sijil
antarabangsa
</t>
    </r>
    <r>
      <rPr>
        <i/>
        <sz val="8.5"/>
        <rFont val="Century Gothic"/>
        <family val="2"/>
      </rPr>
      <t>Other 
international
certification</t>
    </r>
  </si>
  <si>
    <r>
      <t xml:space="preserve">ISO 14001
dan lain-lain sijil 
antarabangsa 
</t>
    </r>
    <r>
      <rPr>
        <i/>
        <sz val="8.5"/>
        <rFont val="Century Gothic"/>
        <family val="2"/>
      </rPr>
      <t>ISO 14001
and other
international
certification</t>
    </r>
  </si>
  <si>
    <r>
      <t xml:space="preserve">Bilangan
 pertubuhan yang mempunyai perbelanjaan perlindungan
alam sekitar
</t>
    </r>
    <r>
      <rPr>
        <i/>
        <sz val="8.5"/>
        <rFont val="Century Gothic"/>
        <family val="2"/>
      </rPr>
      <t>Number of establishments
 with environmental protection
expenditure</t>
    </r>
  </si>
  <si>
    <r>
      <rPr>
        <b/>
        <sz val="8.5"/>
        <rFont val="Century Gothic"/>
        <family val="2"/>
      </rPr>
      <t xml:space="preserve">Pengawasan
alam sekitar
</t>
    </r>
    <r>
      <rPr>
        <i/>
        <sz val="8.5"/>
        <rFont val="Century Gothic"/>
        <family val="2"/>
      </rPr>
      <t xml:space="preserve">Environmental
monitoring
</t>
    </r>
  </si>
  <si>
    <r>
      <rPr>
        <b/>
        <sz val="8.5"/>
        <rFont val="Century Gothic"/>
        <family val="2"/>
      </rPr>
      <t xml:space="preserve"> Peredaan &amp;
kawalan
pencemaran</t>
    </r>
    <r>
      <rPr>
        <sz val="8.5"/>
        <rFont val="Century Gothic"/>
        <family val="2"/>
      </rPr>
      <t xml:space="preserve">
</t>
    </r>
    <r>
      <rPr>
        <i/>
        <sz val="8.5"/>
        <rFont val="Century Gothic"/>
        <family val="2"/>
      </rPr>
      <t>Pollution
abatement &amp;
control</t>
    </r>
  </si>
  <si>
    <r>
      <rPr>
        <b/>
        <sz val="8.5"/>
        <rFont val="Century Gothic"/>
        <family val="2"/>
      </rPr>
      <t xml:space="preserve"> Pencegahan 
pencemaran
</t>
    </r>
    <r>
      <rPr>
        <i/>
        <sz val="8.5"/>
        <rFont val="Century Gothic"/>
        <family val="2"/>
      </rPr>
      <t xml:space="preserve">Pollution
prevention </t>
    </r>
  </si>
  <si>
    <r>
      <rPr>
        <b/>
        <sz val="8.5"/>
        <rFont val="Century Gothic"/>
        <family val="2"/>
      </rPr>
      <t xml:space="preserve">Tebus guna &amp;
pembersihan tapak 
</t>
    </r>
    <r>
      <rPr>
        <i/>
        <sz val="8.5"/>
        <rFont val="Century Gothic"/>
        <family val="2"/>
      </rPr>
      <t>Site reclamation
&amp; decommisioning</t>
    </r>
  </si>
  <si>
    <t>Media</t>
  </si>
  <si>
    <r>
      <t xml:space="preserve">Udara
</t>
    </r>
    <r>
      <rPr>
        <i/>
        <sz val="8.5"/>
        <rFont val="Century Gothic"/>
        <family val="2"/>
      </rPr>
      <t>Air</t>
    </r>
  </si>
  <si>
    <r>
      <t xml:space="preserve">Air permukaan
</t>
    </r>
    <r>
      <rPr>
        <i/>
        <sz val="8.5"/>
        <rFont val="Century Gothic"/>
        <family val="2"/>
      </rPr>
      <t>Surface water</t>
    </r>
  </si>
  <si>
    <r>
      <rPr>
        <b/>
        <sz val="8.5"/>
        <rFont val="Century Gothic"/>
        <family val="2"/>
      </rPr>
      <t xml:space="preserve">Tanah dan 
air bawah tanah
</t>
    </r>
    <r>
      <rPr>
        <i/>
        <sz val="8.5"/>
        <rFont val="Century Gothic"/>
        <family val="2"/>
      </rPr>
      <t>Soil and
groundwater</t>
    </r>
  </si>
  <si>
    <r>
      <t xml:space="preserve">Bunyi, gegaran
dan radiasi
</t>
    </r>
    <r>
      <rPr>
        <i/>
        <sz val="8.5"/>
        <rFont val="Century Gothic"/>
        <family val="2"/>
      </rPr>
      <t>Noise, vibration
and radiation</t>
    </r>
  </si>
  <si>
    <r>
      <rPr>
        <b/>
        <sz val="8.5"/>
        <rFont val="Century Gothic"/>
        <family val="2"/>
      </rPr>
      <t xml:space="preserve">Perbelanjaan pengurusan pencemaran
</t>
    </r>
    <r>
      <rPr>
        <i/>
        <sz val="8.5"/>
        <rFont val="Century Gothic"/>
        <family val="2"/>
      </rPr>
      <t>Expenditure for pollution management</t>
    </r>
  </si>
  <si>
    <t>Jadual 1: Bilangan Pertubuhan dan Pecahan Perbelanjaan Perlindungan Alam Sekitar mengikut Negeri, 2022</t>
  </si>
  <si>
    <t>Table 1: Number of Establishments and Share of Environmental Protection Expenditure by States, 2022</t>
  </si>
  <si>
    <t>Jadual 1.1: Bilangan Pertubuhan dan Jenis Perbelanjaan Perlindungan Alam Sekitar mengikut Negeri, 2022</t>
  </si>
  <si>
    <t>Table 1.1: Number of Establishments and Type of Environmental Protection Expenditure by States, 2022</t>
  </si>
  <si>
    <t>Jadual 1.2: Bilangan Pertubuhan dan Jenis Perbelanjaan Modal Perlindungan Alam Sekitar mengikut Negeri, 2022</t>
  </si>
  <si>
    <t>Table 1.2: Number of Establishments and Type of Capital Expenditure on Environmental Protection by States, 2022</t>
  </si>
  <si>
    <t>Jadual 1.3: Bilangan Pertubuhan dan Jenis Perbelanjaan Operasi Perlindungan Alam Sekitar mengikut Negeri, 2022</t>
  </si>
  <si>
    <t>Table 1.3: Number of Establishments and Type of Operating Expenditure on Environmental Protection by States, 2022</t>
  </si>
  <si>
    <t xml:space="preserve">Jadual 1.4: Bilangan Pertubuhan dan Perbelanjaan Pengurusan Pencemaran mengikut Aktiviti dan Negeri, 2022 </t>
  </si>
  <si>
    <t xml:space="preserve">Jadual 1.5: Bilangan Pertubuhan dan Perbelanjaan Pengurusan Pencemaran mengikut Jenis Media dan Negeri, 2022 </t>
  </si>
  <si>
    <t>Table 1.6: Number of Establishments with Environmental Certification by States, 2022</t>
  </si>
  <si>
    <r>
      <t xml:space="preserve">ISO 14001 
</t>
    </r>
    <r>
      <rPr>
        <i/>
        <sz val="8.5"/>
        <rFont val="Century Gothic"/>
        <family val="2"/>
      </rPr>
      <t xml:space="preserve">ISO 14001
</t>
    </r>
  </si>
  <si>
    <t>Jadual 1.6: Bilangan Pertubuhan yang mempunyai Pensijilan Alam Sekitar mengikut Negeri, 2022</t>
  </si>
  <si>
    <t xml:space="preserve">Table 1.4: Number of Establishments and Pollution Management Expenditure by Activity and States, 2022 </t>
  </si>
  <si>
    <t xml:space="preserve">Table 1.5: Number of Establishments and Pollution Management Expenditure by Type of Media and States, 2022  </t>
  </si>
  <si>
    <t>Jadual 2: Bilangan Pertubuhan dan Pecahan Perbelanjaan Perlindungan Alam Sekitar mengikut Sektor, 2022</t>
  </si>
  <si>
    <t>Table 2: Number of Establishments and Share of Environmental Protection Expenditure by Sector, 2022</t>
  </si>
  <si>
    <r>
      <t xml:space="preserve">Sektor
</t>
    </r>
    <r>
      <rPr>
        <i/>
        <sz val="8.5"/>
        <rFont val="Century Gothic"/>
        <family val="2"/>
      </rPr>
      <t>Sector</t>
    </r>
  </si>
  <si>
    <r>
      <rPr>
        <b/>
        <sz val="8.5"/>
        <rFont val="Century Gothic"/>
        <family val="2"/>
      </rPr>
      <t xml:space="preserve">Jumlah </t>
    </r>
    <r>
      <rPr>
        <sz val="10"/>
        <rFont val="Arial"/>
        <family val="2"/>
      </rPr>
      <t/>
    </r>
  </si>
  <si>
    <t>Total</t>
  </si>
  <si>
    <r>
      <t xml:space="preserve">Pertanian
</t>
    </r>
    <r>
      <rPr>
        <i/>
        <sz val="8.5"/>
        <rFont val="Century Gothic"/>
        <family val="2"/>
      </rPr>
      <t>Agriculture</t>
    </r>
  </si>
  <si>
    <r>
      <t xml:space="preserve">Perlombongan &amp; pengkuarian
</t>
    </r>
    <r>
      <rPr>
        <i/>
        <sz val="8.5"/>
        <rFont val="Century Gothic"/>
        <family val="2"/>
      </rPr>
      <t>Mining &amp; quarrying</t>
    </r>
  </si>
  <si>
    <r>
      <t xml:space="preserve">Pembuatan
</t>
    </r>
    <r>
      <rPr>
        <i/>
        <sz val="8.5"/>
        <rFont val="Century Gothic"/>
        <family val="2"/>
      </rPr>
      <t>Manufacturing</t>
    </r>
  </si>
  <si>
    <r>
      <t xml:space="preserve">Pembinaan
</t>
    </r>
    <r>
      <rPr>
        <i/>
        <sz val="8.5"/>
        <rFont val="Century Gothic"/>
        <family val="2"/>
      </rPr>
      <t>Construction</t>
    </r>
  </si>
  <si>
    <r>
      <t xml:space="preserve">Perkhidmatan
</t>
    </r>
    <r>
      <rPr>
        <i/>
        <sz val="8.5"/>
        <rFont val="Century Gothic"/>
        <family val="2"/>
      </rPr>
      <t>Services</t>
    </r>
  </si>
  <si>
    <r>
      <t xml:space="preserve">Bekalan elektrik, gas, wap &amp; pendingin udara
</t>
    </r>
    <r>
      <rPr>
        <i/>
        <sz val="8.5"/>
        <rFont val="Century Gothic"/>
        <family val="2"/>
      </rPr>
      <t>Electricity, gas, steam &amp; air conditioning supply</t>
    </r>
  </si>
  <si>
    <r>
      <t xml:space="preserve">Bekalan air, pembetungan, pengurusan sisa &amp;
aktiviti pemulihan
</t>
    </r>
    <r>
      <rPr>
        <i/>
        <sz val="8.5"/>
        <rFont val="Century Gothic"/>
        <family val="2"/>
      </rPr>
      <t>Water supply, sewerage, waste management &amp;
remediation activities</t>
    </r>
  </si>
  <si>
    <r>
      <t xml:space="preserve">Pengangkutan &amp; penyimpanan
</t>
    </r>
    <r>
      <rPr>
        <i/>
        <sz val="8.5"/>
        <rFont val="Century Gothic"/>
        <family val="2"/>
      </rPr>
      <t>Transportation &amp; storage</t>
    </r>
  </si>
  <si>
    <r>
      <t xml:space="preserve">Lain-lain perkhidmatan
</t>
    </r>
    <r>
      <rPr>
        <i/>
        <sz val="8.5"/>
        <rFont val="Century Gothic"/>
        <family val="2"/>
      </rPr>
      <t>Other services</t>
    </r>
  </si>
  <si>
    <t>Jadual 2.1: Bilangan Pertubuhan dan Jenis Perbelanjaan PerlindunganAlam Sekitar mengikut Sektor, 2022</t>
  </si>
  <si>
    <t>Table 2.1: Number of Establishments and Type of Environmental Protection Expenditure by Sector, 2022</t>
  </si>
  <si>
    <r>
      <t xml:space="preserve">Bilangan 
pertubuhan yang mempunyai perbelanjaan perlindungan
alam sekitar
</t>
    </r>
    <r>
      <rPr>
        <i/>
        <sz val="8.5"/>
        <rFont val="Century Gothic"/>
        <family val="2"/>
      </rPr>
      <t>Number of establishments 
with environmental protection
expenditure</t>
    </r>
  </si>
  <si>
    <r>
      <t xml:space="preserve">Pertanian
</t>
    </r>
    <r>
      <rPr>
        <i/>
        <sz val="8.5"/>
        <color indexed="8"/>
        <rFont val="Century Gothic"/>
        <family val="2"/>
      </rPr>
      <t>Agriculture</t>
    </r>
  </si>
  <si>
    <r>
      <t xml:space="preserve">Perlombongan &amp; pengkuarian
</t>
    </r>
    <r>
      <rPr>
        <i/>
        <sz val="8.5"/>
        <color indexed="8"/>
        <rFont val="Century Gothic"/>
        <family val="2"/>
      </rPr>
      <t>Mining &amp; quarrying</t>
    </r>
  </si>
  <si>
    <r>
      <t xml:space="preserve">Pembuatan
</t>
    </r>
    <r>
      <rPr>
        <i/>
        <sz val="8.5"/>
        <color indexed="8"/>
        <rFont val="Century Gothic"/>
        <family val="2"/>
      </rPr>
      <t>Manufacturing</t>
    </r>
  </si>
  <si>
    <r>
      <t xml:space="preserve">Pembinaan
</t>
    </r>
    <r>
      <rPr>
        <i/>
        <sz val="8.5"/>
        <color theme="1"/>
        <rFont val="Century Gothic"/>
        <family val="2"/>
      </rPr>
      <t>Construction</t>
    </r>
  </si>
  <si>
    <r>
      <t xml:space="preserve">Perkhidmatan
</t>
    </r>
    <r>
      <rPr>
        <i/>
        <sz val="8.5"/>
        <color indexed="8"/>
        <rFont val="Century Gothic"/>
        <family val="2"/>
      </rPr>
      <t>Services</t>
    </r>
  </si>
  <si>
    <r>
      <t xml:space="preserve">Bekalan air, pembetungan, pengurusan sisa &amp; aktiviti pemulihan
</t>
    </r>
    <r>
      <rPr>
        <i/>
        <sz val="8.5"/>
        <rFont val="Century Gothic"/>
        <family val="2"/>
      </rPr>
      <t>Water supply, sewerage, waste management &amp; remediation activities</t>
    </r>
  </si>
  <si>
    <r>
      <t xml:space="preserve">Pengangkutan &amp; penyimpanan 
</t>
    </r>
    <r>
      <rPr>
        <i/>
        <sz val="8.5"/>
        <color theme="1"/>
        <rFont val="Century Gothic"/>
        <family val="2"/>
      </rPr>
      <t>Transportation &amp; storage</t>
    </r>
  </si>
  <si>
    <r>
      <t xml:space="preserve">Lain-lain perkhidmatan
</t>
    </r>
    <r>
      <rPr>
        <i/>
        <sz val="8.5"/>
        <color theme="1"/>
        <rFont val="Century Gothic"/>
        <family val="2"/>
      </rPr>
      <t>Other services</t>
    </r>
  </si>
  <si>
    <t>Jadual 2.2: Bilangan Pertubuhan dan Jenis Perbelanjaan Modal Perlindungan Alam Sekitar mengikut Sektor, 2022</t>
  </si>
  <si>
    <t>Table 2.2: Number of Establishments and Type of Capital Expenditure on Environmental Protection by Sector, 2022</t>
  </si>
  <si>
    <r>
      <t xml:space="preserve">Perlombongan &amp; pengkuarian
</t>
    </r>
    <r>
      <rPr>
        <i/>
        <sz val="8.5"/>
        <color rgb="FF000000"/>
        <rFont val="Century Gothic"/>
        <family val="2"/>
      </rPr>
      <t>Mining &amp; quarrying</t>
    </r>
  </si>
  <si>
    <r>
      <t xml:space="preserve">Pembuatan
</t>
    </r>
    <r>
      <rPr>
        <i/>
        <sz val="8.5"/>
        <color rgb="FF000000"/>
        <rFont val="Century Gothic"/>
        <family val="2"/>
      </rPr>
      <t>Manufacturing</t>
    </r>
  </si>
  <si>
    <r>
      <t xml:space="preserve">Perkhidmatan
</t>
    </r>
    <r>
      <rPr>
        <i/>
        <sz val="8.5"/>
        <color rgb="FF000000"/>
        <rFont val="Century Gothic"/>
        <family val="2"/>
      </rPr>
      <t>Services</t>
    </r>
  </si>
  <si>
    <t>Jadual 2.3: Bilangan Pertubuhan dan Jenis Perbelanjaan Operasi Perlindungan Alam Sekitar mengikut Sektor, 2022</t>
  </si>
  <si>
    <t>Table 2.3: Number of Establishments and Type of Operating  Expenditure on Environmental Protection by Sector, 2022</t>
  </si>
  <si>
    <t xml:space="preserve">Jadual 2.4: Bilangan Pertubuhan dan Perbelanjaan Pengurusan Pencemaran mengikut Aktiviti dan Sektor, 2022 </t>
  </si>
  <si>
    <t xml:space="preserve">Table 2.4: Number of Establishments and Pollution Management Expenditure by Activity and Sector, 2022 </t>
  </si>
  <si>
    <r>
      <t xml:space="preserve">Perbelanjaan pengurusan pencemaran
</t>
    </r>
    <r>
      <rPr>
        <i/>
        <sz val="8.5"/>
        <rFont val="Century Gothic"/>
        <family val="2"/>
      </rPr>
      <t>Pollution management expenditure</t>
    </r>
  </si>
  <si>
    <t xml:space="preserve">Jadual 2.5: Bilangan Pertubuhan dan Perbelanjaan Pengurusan Pencemaran mengikut Jenis Media dan Sektor, 2022 </t>
  </si>
  <si>
    <t xml:space="preserve">Table 2.5: Number of Establishments and Pollution Management Expenditure by Type of Media and Sector, 2022 </t>
  </si>
  <si>
    <t>Jadual 2.6: Bilangan Pertubuhan yang mempunyai Pensijilan Alam Sekitar mengikut Sektor, 2022</t>
  </si>
  <si>
    <t>Table 2.6: Number of Establishments with Environmental Certification by Sector, 2022</t>
  </si>
  <si>
    <r>
      <t xml:space="preserve">Bilangan 
pertubuhan yang mempunyai perbelanjaan perlindungan
alam sekitar
</t>
    </r>
    <r>
      <rPr>
        <i/>
        <sz val="8.5"/>
        <rFont val="Century Gothic"/>
        <family val="2"/>
      </rPr>
      <t>Number of establishments
 with environmental protection
expenditure</t>
    </r>
  </si>
  <si>
    <r>
      <t xml:space="preserve">ISO 14001
</t>
    </r>
    <r>
      <rPr>
        <i/>
        <sz val="8.5"/>
        <rFont val="Century Gothic"/>
        <family val="2"/>
      </rPr>
      <t>ISO 14001</t>
    </r>
  </si>
  <si>
    <r>
      <rPr>
        <b/>
        <sz val="8.5"/>
        <rFont val="Century Gothic"/>
        <family val="2"/>
      </rPr>
      <t xml:space="preserve">Lain-lain sijil
antarabangsa
</t>
    </r>
    <r>
      <rPr>
        <i/>
        <sz val="8.5"/>
        <rFont val="Century Gothic"/>
        <family val="2"/>
      </rPr>
      <t>Other international
certification</t>
    </r>
  </si>
  <si>
    <r>
      <t xml:space="preserve">Pertanian
</t>
    </r>
    <r>
      <rPr>
        <i/>
        <sz val="8.5"/>
        <color rgb="FF000000"/>
        <rFont val="Century Gothic"/>
        <family val="2"/>
      </rPr>
      <t>Agriculture</t>
    </r>
  </si>
  <si>
    <r>
      <t xml:space="preserve">Pengangkutan &amp; penyimpanan
</t>
    </r>
    <r>
      <rPr>
        <i/>
        <sz val="8.5"/>
        <color theme="1"/>
        <rFont val="Century Gothic"/>
        <family val="2"/>
      </rPr>
      <t>Transportation &amp; storage</t>
    </r>
  </si>
  <si>
    <t>Jadual 3: Bilangan Pertubuhan dan Pecahan Perbelanjaan Perlindungan Alam Sekitar mengikut Taraf Sah, 2022</t>
  </si>
  <si>
    <t>Table 3: Number of Establishments and Share of Environmental Protection Expenditure by Legal Status, 2022</t>
  </si>
  <si>
    <r>
      <t xml:space="preserve">Taraf sah 
</t>
    </r>
    <r>
      <rPr>
        <i/>
        <sz val="8.5"/>
        <rFont val="Century Gothic"/>
        <family val="2"/>
      </rPr>
      <t>Legal status</t>
    </r>
  </si>
  <si>
    <t>Hak milik perseorangan</t>
  </si>
  <si>
    <t>Individual proprietorship</t>
  </si>
  <si>
    <t>Perkongsian</t>
  </si>
  <si>
    <t>Partnership</t>
  </si>
  <si>
    <t>Perkongsian liabiliti terhad</t>
  </si>
  <si>
    <t>Limited liabilities partnership</t>
  </si>
  <si>
    <t>Syarikat sendirian berhad</t>
  </si>
  <si>
    <t>Private limited company</t>
  </si>
  <si>
    <t>Syarikat awam berhad</t>
  </si>
  <si>
    <t>Public limited company</t>
  </si>
  <si>
    <t>Syarikat koperasi</t>
  </si>
  <si>
    <t>Co-operative</t>
  </si>
  <si>
    <t>Perbadanan awam</t>
  </si>
  <si>
    <t>Public corporation</t>
  </si>
  <si>
    <t xml:space="preserve">Pertubuhan persendirian yang tidak </t>
  </si>
  <si>
    <t>-</t>
  </si>
  <si>
    <t xml:space="preserve">mencari keuntungan </t>
  </si>
  <si>
    <t>Private non-profit making organisation</t>
  </si>
  <si>
    <t>Jadual 3.1: Bilangan Pertubuhan dan Jenis Perbelanjaan Perlindungan Alam Sekitar mengikut Taraf Sah, 2022</t>
  </si>
  <si>
    <t>Table 3.1: Number of Establishments and Type of Environmental Protection Expenditure by Legal Status, 2022</t>
  </si>
  <si>
    <t>Jadual 3.2: Bilangan Pertubuhan dan Jenis Perbelanjaan Modal Perlindungan Alam Sekitar mengikut Taraf Sah, 2022</t>
  </si>
  <si>
    <t>Table 3.2: Number of Establishments and Type of Capital Expenditure on Environmental Protection by Legal Status, 2022</t>
  </si>
  <si>
    <t>Jadual 3.3: Bilangan Pertubuhan dan Jenis Perbelanjaan Operasi Perlindungan Alam Sekitar mengikut Taraf Sah, 2022</t>
  </si>
  <si>
    <t>Table 3.3: Number of Establishments and Type of Operating Expenditure on Environmental Protection by Legal Status, 2022</t>
  </si>
  <si>
    <t>Jadual 3.4: Bilangan Pertubuhan dan Perbelanjaan Pengurusan Pencemaran mengikut Aktiviti dan Taraf Sah, 2022</t>
  </si>
  <si>
    <t>Table 3.4: Number of Establishments and Pollution Management Expenditure by Activity and  Legal Status, 2022</t>
  </si>
  <si>
    <r>
      <rPr>
        <b/>
        <sz val="8.5"/>
        <rFont val="Century Gothic"/>
        <family val="2"/>
      </rPr>
      <t xml:space="preserve">Perbelanjaan pengurusan pencemaran
</t>
    </r>
    <r>
      <rPr>
        <i/>
        <sz val="8.5"/>
        <rFont val="Century Gothic"/>
        <family val="2"/>
      </rPr>
      <t>Pollution management expenditure</t>
    </r>
  </si>
  <si>
    <t>Jadual 3.5: Bilangan Pertubuhan dan Perbelanjaan Pengurusan Pencemaran mengikut Jenis Media dan Taraf Sah, 2022</t>
  </si>
  <si>
    <t>Table 3.5: Number of Establishments and Pollution Management Expenditure by Type of Media and Legal Status, 2022</t>
  </si>
  <si>
    <t>Jadual 3.6: Bilangan Pertubuhan yang mempunyai Pensijilan Alam Sekitar mengikut Taraf Sah, 2022</t>
  </si>
  <si>
    <t>Table 3.6: Number of Establishments with Environmental Certification by Legal Status, 2022</t>
  </si>
  <si>
    <t>Jadual 4: Bilangan Pertubuhan dan Pecahan Perbelanjaan Perlindungan Alam Sekitar mengikut Hak Milik, 2022</t>
  </si>
  <si>
    <t>Table 4: Number of Establishments and Share of Environmental Protection Expenditure by Ownership, 2022</t>
  </si>
  <si>
    <r>
      <t xml:space="preserve">Hak milik
</t>
    </r>
    <r>
      <rPr>
        <i/>
        <sz val="8.5"/>
        <rFont val="Century Gothic"/>
        <family val="2"/>
      </rPr>
      <t>Ownership</t>
    </r>
  </si>
  <si>
    <t>Residen Malaysia</t>
  </si>
  <si>
    <t>Malaysian Residents</t>
  </si>
  <si>
    <t>Bukan Residen Malaysia</t>
  </si>
  <si>
    <t>Non-Malaysian Residents</t>
  </si>
  <si>
    <t>Hak Milik Bersama</t>
  </si>
  <si>
    <t>Joint Ownership</t>
  </si>
  <si>
    <t>Jadual 4.1: Bilangan Pertubuhan dan Jenis Perbelanjaan Perlindungan Alam Sekitar mengikut Hak Milik, 2022</t>
  </si>
  <si>
    <t>Table 4.1: Number of Establishments and Type of Environmental Protection Expenditure by Ownership, 2022</t>
  </si>
  <si>
    <t>Jadual 4.2: Bilangan Pertubuhan dan Jenis Perbelanjaan Modal Perlindungan Alam Sekitar mengikut Hak Milik, 2022</t>
  </si>
  <si>
    <t xml:space="preserve">Table 4.2: Number of Establishments and Type of Capital Expenditure on Environmental Protection by Ownership, 2022 </t>
  </si>
  <si>
    <t>Jadual 4.3: Bilangan Pertubuhan dan Jenis Perbelanjaan Operasi Perlindungan Alam Sekitar mengikut Hak Milik, 2022</t>
  </si>
  <si>
    <t>Table 4.3: Number of Establishments and Type of Operating Expenditure on Environmental Protection by Ownership, 2022</t>
  </si>
  <si>
    <r>
      <t xml:space="preserve">Bilangan
 pertubuhan yang mempunyai perbelanjaan perlindungan
alam sekitar
</t>
    </r>
    <r>
      <rPr>
        <i/>
        <sz val="8.5"/>
        <rFont val="Century Gothic"/>
        <family val="2"/>
      </rPr>
      <t>Number of establishments 
with environmental protection
expenditure</t>
    </r>
  </si>
  <si>
    <t>Jadual 4.4: Bilangan Pertubuhan dan Perbelanjaan Pengurusan Pencemaran mengikut Aktiviti dan Hak Milik, 2022</t>
  </si>
  <si>
    <t>Table 4.4: Number of Establishments and Pollution Management Expenditure by Activity and Ownership, 2022</t>
  </si>
  <si>
    <t>Jadual 4.5: Bilangan Pertubuhan dan Perbelanjaan Pengurusan Pencemaran mengikut Jenis Media dan Hak Milik, 2022</t>
  </si>
  <si>
    <t>Table 4.5: Number of Establishments and Pollution Management Expenditure by Type of Media and Ownership, 2022</t>
  </si>
  <si>
    <t>Jadual 4.6: Bilangan Pertubuhan yang mempunyai Pensijilan Alam Sekitar mengikut Hak Milik, 2022</t>
  </si>
  <si>
    <t>Table 4.6: Number of Establishments with Environmental Certification by Ownership, 2022</t>
  </si>
  <si>
    <t>Jadual 5: Bilangan Pertubuhan dan Pecahan Perbelanjaan Perlindungan Alam Sekitar mengikut Saiz Pekerja, 2022</t>
  </si>
  <si>
    <t>Table 5: Number of Establishments and Share of Environmental Protection Expenditure by Employment Size, 2022</t>
  </si>
  <si>
    <r>
      <t xml:space="preserve">Saiz pekerja
</t>
    </r>
    <r>
      <rPr>
        <i/>
        <sz val="8.5"/>
        <rFont val="Century Gothic"/>
        <family val="2"/>
      </rPr>
      <t>Employment size</t>
    </r>
  </si>
  <si>
    <t xml:space="preserve">Kurang daripada </t>
  </si>
  <si>
    <t>Less than</t>
  </si>
  <si>
    <t>dan lebih</t>
  </si>
  <si>
    <t>and above</t>
  </si>
  <si>
    <t>Jadual 5.1: Bilangan Pertubuhan dan Jenis Perbelanjaan Perlindungan Alam Sekitar mengikut Saiz Pekerja, 2022</t>
  </si>
  <si>
    <t>Table 5.1: Number of Establishments and Type of Environmental Protection Expenditure by Employment Size, 2022</t>
  </si>
  <si>
    <t>`</t>
  </si>
  <si>
    <t>Jadual 5.2: Bilangan Pertubuhan dan Jenis Perbelanjaan Modal Perlindungan Alam Sekitar mengikut Saiz Pekerja, 2022</t>
  </si>
  <si>
    <t>Table 5.2: Number of Establishments and Type of Capital Expenditure on Environmental Protection by Employment Size, 2022</t>
  </si>
  <si>
    <t>Jadual 5.3: Bilangan Pertubuhan dan Jenis Perbelanjaan Operasi Perlindungan Alam Sekitar mengikut Saiz Pekerja, 2022</t>
  </si>
  <si>
    <t>Table 5.3: Number of Establishments and Type of Operating Expenditure on Environmental Protection by Employment Size, 2022</t>
  </si>
  <si>
    <t>Jadual 5.4: Bilangan Pertubuhan dan Perbelanjaan Pengurusan Pencemaran mengikut Aktiviti dan Saiz Pekerja, 2022</t>
  </si>
  <si>
    <t>Table 5.4: Number of Establishments and Pollution Management Expenditure by Activity and Employment Size, 2022</t>
  </si>
  <si>
    <t>Jadual 5.5: Bilangan Pertubuhan dan Perbelanjaan Pengurusan Pencemaran mengikut Jenis Media dan Saiz Pekerja, 2022</t>
  </si>
  <si>
    <t>Table 5.5: Number of Establishments and Pollution Management Expenditure by Type of Media and Employment Size, 2022</t>
  </si>
  <si>
    <t>Jadual 6: Bilangan Pertubuhan dan Pecahan Perbelanjaan Perlindungan Alam Sekitar mengikut Saiz Output, 2022</t>
  </si>
  <si>
    <t>Table 6: Number of Establishments and Share of Environmental Protection Expenditure by Output Size, 2022</t>
  </si>
  <si>
    <r>
      <t xml:space="preserve">Saiz output
</t>
    </r>
    <r>
      <rPr>
        <i/>
        <sz val="8.5"/>
        <rFont val="Century Gothic"/>
        <family val="2"/>
      </rPr>
      <t>Output size</t>
    </r>
  </si>
  <si>
    <t>Below</t>
  </si>
  <si>
    <t xml:space="preserve">- </t>
  </si>
  <si>
    <t>&lt; 3,000</t>
  </si>
  <si>
    <t>&lt; 20,000</t>
  </si>
  <si>
    <t>Jadual 6.1: Bilangan Pertubuhan dan Jenis Perbelanjaan  Perlindungan Alam Sekitar mengikut Saiz Output, 2022</t>
  </si>
  <si>
    <t>Table 6.1: Number of Establishments and Type of Environmental Protection Expenditure by Output Size, 2022</t>
  </si>
  <si>
    <t>Jadual 6.2: Bilangan Pertubuhan dan Jenis Perbelanjaan  Modal Perlindungan Alam Sekitar mengikut Saiz Output, 2022</t>
  </si>
  <si>
    <t>Table 6.2: Number of Establishments and Type of Capital Expenditure on Environmental Protection by Output Size, 2022</t>
  </si>
  <si>
    <t xml:space="preserve">Jadual 6.3: Bilangan Pertubuhan dan Jenis Perbelanjaan Operasi Perlindungan Alam Sekitar mengikut Saiz Output, 2022 </t>
  </si>
  <si>
    <t>Table 6.3: Number of Establishments and Type of Operating Expenditure on Environmental Protection by Output Size, 2022</t>
  </si>
  <si>
    <t>Jadual 6.4: Bilangan Pertubuhan dan Perbelanjaan Pengurusan Pencemaran mengikut Aktiviti dan Saiz Output, 2022</t>
  </si>
  <si>
    <t>Table 6.4: Number of Establishments and Pollution Management Expenditure by Activity and Output Size, 2022</t>
  </si>
  <si>
    <r>
      <rPr>
        <b/>
        <sz val="8.5"/>
        <rFont val="Century Gothic"/>
        <family val="2"/>
      </rPr>
      <t xml:space="preserve">Perbelanjaan pengurusan pencemaran
</t>
    </r>
    <r>
      <rPr>
        <i/>
        <sz val="8.5"/>
        <rFont val="Century Gothic"/>
        <family val="2"/>
      </rPr>
      <t>Environmental protection expenditure</t>
    </r>
  </si>
  <si>
    <t>Jadual 6.5: Bilangan Pertubuhan dan Perbelanjaan Pengurusan Pencemaran mengikut Jenis Media dan Saiz Output, 2022</t>
  </si>
  <si>
    <t>Table 6.5: Number of Establishments and Pollution Management Expenditure by Type of Media and  Size Output, 2022</t>
  </si>
  <si>
    <t>Jadual 7: Bilangan Pertubuhan dan Pecahan Perbelanjaan Perlindungan Alam Sekitar mengikut Saiz Harta Tetap, 2022</t>
  </si>
  <si>
    <t>Table 7: Number of Establishments and Share of Environmental Protection Expenditure by Size of Fixed Assets, 2022</t>
  </si>
  <si>
    <r>
      <t xml:space="preserve">Saiz harta tetap
</t>
    </r>
    <r>
      <rPr>
        <i/>
        <sz val="8.5"/>
        <rFont val="Century Gothic"/>
        <family val="2"/>
      </rPr>
      <t>Fixed assets size</t>
    </r>
  </si>
  <si>
    <t>Kurang daripada</t>
  </si>
  <si>
    <t>&lt; 100</t>
  </si>
  <si>
    <t>&lt; 200</t>
  </si>
  <si>
    <t>&lt; 500</t>
  </si>
  <si>
    <t>&lt; 1,000</t>
  </si>
  <si>
    <t>&lt; 5,000</t>
  </si>
  <si>
    <t>&lt; 10,000</t>
  </si>
  <si>
    <t>&lt; 50,000</t>
  </si>
  <si>
    <t>&lt; 100,000</t>
  </si>
  <si>
    <t>&lt; 200,000</t>
  </si>
  <si>
    <t>.</t>
  </si>
  <si>
    <r>
      <t xml:space="preserve">dan lebih
</t>
    </r>
    <r>
      <rPr>
        <i/>
        <sz val="8.5"/>
        <rFont val="Century Gothic"/>
        <family val="2"/>
      </rPr>
      <t>and above</t>
    </r>
  </si>
  <si>
    <t>Jadual 7.1: Bilangan Pertubuhan dan Jenis Perbelanjaan  Perlindungan Alam Sekitar mengikut Saiz Harta Tetap, 2022</t>
  </si>
  <si>
    <t>Table 7.1: Number of Establishments and Type of Environmental Protection Expenditure by Size of Fixed Assets, 2022</t>
  </si>
  <si>
    <t>Jadual 7.2: Bilangan Pertubuhan dan Jenis Perbelanjaan Modal Perlindungan Alam Sekitar mengikut Saiz Harta Tetap, 2022</t>
  </si>
  <si>
    <t>Table 7.2: Number of Establishments and Type of Capital Expenditure on Environmental Protection by Size of Fixed Assets, 2022</t>
  </si>
  <si>
    <t>Jadual 7.3: Bilangan Pertubuhan dan Jenis Perbelanjaan Operasi Perlindungan Alam Sekitar mengikut Saiz Harta Tetap, 2022</t>
  </si>
  <si>
    <t>Table 7.3: Number of Establishments and Type of Operating Expenditure on Environmental Protection by Size of Fixed Assets, 2022</t>
  </si>
  <si>
    <t>Jadual 7.4: Bilangan Pertubuhan dan Perbelanjaan Pengurusan Pencemaran mengikut Aktiviti dan Harta Tetap, 2022</t>
  </si>
  <si>
    <t>Table 7.4: Number of Establishments and Pollution Management Expenditure by Activity and Fixed Assets, 2022</t>
  </si>
  <si>
    <t>Jadual 7.5: Bilangan Pertubuhan dan Perbelanjaan Pengurusan Pencemaran mengikut Jenis Media dan Harta Tetap, 2022</t>
  </si>
  <si>
    <t>Table 7.5: Number of Establishments and Pollution Management Expenditure by Type of Media and Fixed Assets, 2022</t>
  </si>
  <si>
    <t>Jadual 8: Bilangan Pertubuhan Milikan Wanita dan Pecahan Perbelanjaan Perlindungan Alam Sekitar mengikut Sektor, 2022</t>
  </si>
  <si>
    <t>Table 8: Number of Women-Owned Establishments and Share of Environmental Protection Expenditure by Sector, 2022</t>
  </si>
  <si>
    <t>Jadual 8.1: Bilangan Pertubuhan Milikan Wanita dan Jenis Perbelanjaan Perlindungan Alam Sekitar mengikut Sektor, 2022</t>
  </si>
  <si>
    <t>Table 8.1: Number of Women-Owned Establishments and Type of Environmental Protection Expenditure by Sector, 2022</t>
  </si>
  <si>
    <t>Jadual 8.2: Bilangan Pertubuhan Milikan Wanita dan Pecahan Perbelanjaan Perlindungan Alam Sekitar mengikut Taraf Sah, 2022</t>
  </si>
  <si>
    <t>Table 8.2: Number of Women-Owned Establishments and Share of Environmental Protection Expenditure by Legal Status, 2022</t>
  </si>
  <si>
    <t>Jadual 8.3: Bilangan Pertubuhan Milikan Wanita dan Jenis Perbelanjaan Perlindungan Alam Sekitar mengikut Taraf Sah, 2022</t>
  </si>
  <si>
    <t>Table 8.3: Number of Women-Owned Establishments and Type of Environmental Protection Expenditure by Legal Status, 2022</t>
  </si>
  <si>
    <t>Jadual 8.4: Bilangan Pertubuhan Milikan Wanita dan Pecahan Perbelanjaan Perlindungan Alam Sekitar mengikut Hak Milik, 2022</t>
  </si>
  <si>
    <t>Table 8.4: Number of Women-Owned Establishments and Share of Environmental Protection Expenditure by Ownership, 2022</t>
  </si>
  <si>
    <t>Malaysian residents</t>
  </si>
  <si>
    <t>Bukan residen Malaysia</t>
  </si>
  <si>
    <t>Non-Malaysian residents</t>
  </si>
  <si>
    <t>Hak milik bersama</t>
  </si>
  <si>
    <t>Joint ownership</t>
  </si>
  <si>
    <t>Jadual 8.5: Bilangan Pertubuhan Milikan Wanita dan Jenis Perbelanjaan Perlindungan Alam Sekitar mengikut Hak Milik, 2022</t>
  </si>
  <si>
    <t>Table 8.5: Number of Women-Owned Establishments and Type of Environmental Protection Expenditure by Ownership, 2022</t>
  </si>
  <si>
    <t>Jadual 8.6: Bilangan Pertubuhan Milikan Wanita yang mempunyai Pensijilan Alam Sekitar, 2022</t>
  </si>
  <si>
    <t>Table 8.6: Number of Women-Owned Establishments with Environmental Certification, 2022</t>
  </si>
  <si>
    <r>
      <t xml:space="preserve">Sijil
</t>
    </r>
    <r>
      <rPr>
        <i/>
        <sz val="8.5"/>
        <rFont val="Century Gothic"/>
        <family val="2"/>
      </rPr>
      <t>Certificate</t>
    </r>
  </si>
  <si>
    <r>
      <t xml:space="preserve">Bilangan 
pertubuhan yang mempunyai pensijilan alam sekitar
</t>
    </r>
    <r>
      <rPr>
        <i/>
        <sz val="8.5"/>
        <rFont val="Century Gothic"/>
        <family val="2"/>
      </rPr>
      <t>Number of establishments
 with environmental  certificate</t>
    </r>
  </si>
  <si>
    <r>
      <rPr>
        <b/>
        <sz val="8.5"/>
        <rFont val="Century Gothic"/>
        <family val="2"/>
      </rPr>
      <t xml:space="preserve">Pertubuhan milikan wanita yang 
mempunyai pensijilan alam sekitar
</t>
    </r>
    <r>
      <rPr>
        <i/>
        <sz val="8.5"/>
        <rFont val="Century Gothic"/>
        <family val="2"/>
      </rPr>
      <t>Women-owned establishments with 
environmental certification</t>
    </r>
  </si>
  <si>
    <t xml:space="preserve">ISO 14001 </t>
  </si>
  <si>
    <t>Lain-lain sijil antarabangsa</t>
  </si>
  <si>
    <t>Other international certification</t>
  </si>
  <si>
    <t>ISO 14001 dan lain-lain sijil antarabangsa</t>
  </si>
  <si>
    <t>ISO 14001 and other international certification</t>
  </si>
  <si>
    <r>
      <t xml:space="preserve">Besar
</t>
    </r>
    <r>
      <rPr>
        <i/>
        <sz val="8.5"/>
        <rFont val="Century Gothic"/>
        <family val="2"/>
      </rPr>
      <t>Large</t>
    </r>
  </si>
  <si>
    <r>
      <t xml:space="preserve">PKS
</t>
    </r>
    <r>
      <rPr>
        <i/>
        <sz val="8.5"/>
        <rFont val="Century Gothic"/>
        <family val="2"/>
      </rPr>
      <t>SMEs</t>
    </r>
  </si>
  <si>
    <r>
      <t xml:space="preserve">Bilangan
</t>
    </r>
    <r>
      <rPr>
        <i/>
        <sz val="8.5"/>
        <rFont val="Century Gothic"/>
        <family val="2"/>
      </rPr>
      <t>Numbers</t>
    </r>
  </si>
  <si>
    <r>
      <t xml:space="preserve">Mikro
</t>
    </r>
    <r>
      <rPr>
        <i/>
        <sz val="8.5"/>
        <rFont val="Century Gothic"/>
        <family val="2"/>
      </rPr>
      <t>Micro</t>
    </r>
  </si>
  <si>
    <r>
      <t xml:space="preserve">Kecil
</t>
    </r>
    <r>
      <rPr>
        <i/>
        <sz val="8.5"/>
        <rFont val="Century Gothic"/>
        <family val="2"/>
      </rPr>
      <t>Small</t>
    </r>
  </si>
  <si>
    <r>
      <t xml:space="preserve">Sederhana
</t>
    </r>
    <r>
      <rPr>
        <i/>
        <sz val="8.5"/>
        <rFont val="Century Gothic"/>
        <family val="2"/>
      </rPr>
      <t>Medium</t>
    </r>
  </si>
  <si>
    <t>Jadual 9: Bilangan Pertubuhan dan Perbelanjaan Perlindungan Alam Sekitar mengikut Saiz Pertubuhan dan Sektor, 2022</t>
  </si>
  <si>
    <t>Table 9: Number of Establishments and Environmental Protection Expenditure by Establishment Size and Sector, 2022</t>
  </si>
  <si>
    <t xml:space="preserve">Jadual 10: Perbelanjaan Perlindungan Alam Sekitar mengikut Sektor, 2010, 2015 &amp; 2022 </t>
  </si>
  <si>
    <t>Table 10:  Environmental Protection Expenditure by Sector, 2010, 2015 &amp; 2022</t>
  </si>
  <si>
    <r>
      <rPr>
        <b/>
        <sz val="8.5"/>
        <rFont val="Century Gothic"/>
        <family val="2"/>
      </rPr>
      <t xml:space="preserve">Jumlah
</t>
    </r>
    <r>
      <rPr>
        <i/>
        <sz val="8.5"/>
        <rFont val="Century Gothic"/>
        <family val="2"/>
      </rPr>
      <t xml:space="preserve">Total </t>
    </r>
    <r>
      <rPr>
        <sz val="10"/>
        <rFont val="Arial"/>
        <family val="2"/>
      </rPr>
      <t/>
    </r>
  </si>
  <si>
    <t xml:space="preserve">Jadual 11: Peratusan Perbelanjaan Perlindungan Alam Sekitar oleh Pertubuhan kepada Keluaran Dalam Negeri Kasar, 2017-2022  </t>
  </si>
  <si>
    <t>Table 11: Percentage of Environmental Protection Expenditure by Establishments to Gross Domestic Product, 2017-2022</t>
  </si>
  <si>
    <t>2022*</t>
  </si>
  <si>
    <t>(RM juta)</t>
  </si>
  <si>
    <t>(RM million)</t>
  </si>
  <si>
    <r>
      <t xml:space="preserve">Perbelanjaan alam sekitar
</t>
    </r>
    <r>
      <rPr>
        <i/>
        <sz val="8.5"/>
        <color indexed="8"/>
        <rFont val="Century Gothic"/>
        <family val="2"/>
      </rPr>
      <t>Environmental expenditure</t>
    </r>
  </si>
  <si>
    <r>
      <t xml:space="preserve">Keluaran Dalam Negeri kasar
</t>
    </r>
    <r>
      <rPr>
        <i/>
        <sz val="8.5"/>
        <color indexed="8"/>
        <rFont val="Century Gothic"/>
        <family val="2"/>
      </rPr>
      <t>Gross Domestic Product</t>
    </r>
  </si>
  <si>
    <r>
      <t xml:space="preserve">Peratusan (%)
</t>
    </r>
    <r>
      <rPr>
        <i/>
        <sz val="8.5"/>
        <color indexed="8"/>
        <rFont val="Century Gothic"/>
        <family val="2"/>
      </rPr>
      <t>Percentage</t>
    </r>
  </si>
  <si>
    <t>Nota:</t>
  </si>
  <si>
    <r>
      <rPr>
        <b/>
        <sz val="8.5"/>
        <rFont val="Century Gothic"/>
        <family val="2"/>
      </rPr>
      <t>* Data Banci</t>
    </r>
    <r>
      <rPr>
        <sz val="8.5"/>
        <rFont val="Century Gothic"/>
        <family val="2"/>
      </rPr>
      <t xml:space="preserve">/ </t>
    </r>
    <r>
      <rPr>
        <i/>
        <sz val="8.5"/>
        <rFont val="Century Gothic"/>
        <family val="2"/>
      </rPr>
      <t>Cencus data</t>
    </r>
  </si>
  <si>
    <t>Jadual 8.7: Bilangan Pertubuhan Milikan Wanita dan Perbelanjaan Perlindungan Alam Sekitar mengikut Saiz Pertubuhan dan Sektor, 2022</t>
  </si>
  <si>
    <t>Table 8.7: Number of Women-Owned Establishments and Environmental Protection Expenditure by Establishment Size and Sector,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</si>
</sst>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0.0%"/>
    <numFmt numFmtId="169" formatCode="_-* #,##0_-;\-* #,##0_-;_-* &quot;-&quot;??_-;_-@_-"/>
    <numFmt numFmtId="170" formatCode="_(* #,##0.0_);_(* \(#,##0.0\);_(* &quot;-&quot;??_);_(@_)"/>
    <numFmt numFmtId="171" formatCode="[$-409]mmm\-yy;@"/>
    <numFmt numFmtId="172" formatCode="_(* #,##0.00_);_(* \(#,##0.00\);_(* \-??_);_(@_)"/>
    <numFmt numFmtId="173" formatCode="[$-14409]dd/mm/yyyy;@"/>
    <numFmt numFmtId="174" formatCode="0.0"/>
    <numFmt numFmtId="175" formatCode="#,##0.0"/>
    <numFmt numFmtId="176" formatCode="_-* #,##0.0_-;\-* #,##0.0_-;_-* &quot;-&quot;??_-;_-@_-"/>
  </numFmts>
  <fonts count="5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sz val="8"/>
      <name val="Verdana Ref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sz val="12"/>
      <name val="Helv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Helv"/>
    </font>
    <font>
      <b/>
      <sz val="14"/>
      <name val="Helv"/>
    </font>
    <font>
      <sz val="11"/>
      <color indexed="8"/>
      <name val="Calibri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0"/>
      <name val="Courier"/>
      <family val="3"/>
    </font>
    <font>
      <sz val="12"/>
      <name val="Arial"/>
      <family val="2"/>
    </font>
    <font>
      <sz val="10"/>
      <name val="Helv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4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.5"/>
      <name val="Century Gothic"/>
      <family val="2"/>
    </font>
    <font>
      <b/>
      <sz val="8.5"/>
      <name val="Century Gothic"/>
      <family val="2"/>
    </font>
    <font>
      <i/>
      <sz val="8.5"/>
      <name val="Century Gothic"/>
      <family val="2"/>
    </font>
    <font>
      <sz val="8.5"/>
      <color theme="1"/>
      <name val="Century Gothic"/>
      <family val="2"/>
    </font>
    <font>
      <b/>
      <sz val="8.5"/>
      <color theme="1"/>
      <name val="Century Gothic"/>
      <family val="2"/>
    </font>
    <font>
      <b/>
      <sz val="8.5"/>
      <color indexed="8"/>
      <name val="Century Gothic"/>
      <family val="2"/>
    </font>
    <font>
      <i/>
      <sz val="8.5"/>
      <color indexed="8"/>
      <name val="Century Gothic"/>
      <family val="2"/>
    </font>
    <font>
      <i/>
      <sz val="8.5"/>
      <color theme="1"/>
      <name val="Century Gothic"/>
      <family val="2"/>
    </font>
    <font>
      <i/>
      <sz val="8.5"/>
      <color rgb="FF000000"/>
      <name val="Century Gothic"/>
      <family val="2"/>
    </font>
    <font>
      <b/>
      <i/>
      <sz val="8.5"/>
      <name val="Century Gothic"/>
      <family val="2"/>
    </font>
    <font>
      <sz val="8.5"/>
      <color indexed="10"/>
      <name val="Century Gothic"/>
      <family val="2"/>
    </font>
    <font>
      <sz val="8.5"/>
      <color rgb="FF000000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CD2BA"/>
        <bgColor indexed="64"/>
      </patternFill>
    </fill>
    <fill>
      <patternFill patternType="solid">
        <fgColor rgb="FFFAD2B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5C374C"/>
      </bottom>
      <diagonal/>
    </border>
    <border>
      <left/>
      <right/>
      <top/>
      <bottom style="medium">
        <color rgb="FF006666"/>
      </bottom>
      <diagonal/>
    </border>
    <border>
      <left/>
      <right/>
      <top style="medium">
        <color auto="1"/>
      </top>
      <bottom/>
      <diagonal/>
    </border>
  </borders>
  <cellStyleXfs count="4998">
    <xf numFmtId="0" fontId="0" fillId="0" borderId="0"/>
    <xf numFmtId="37" fontId="3" fillId="2" borderId="1" applyBorder="0" applyProtection="0">
      <alignment vertical="center"/>
    </xf>
    <xf numFmtId="0" fontId="4" fillId="3" borderId="0" applyBorder="0">
      <alignment horizontal="left" vertical="center" inden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5" fillId="4" borderId="2" applyBorder="0">
      <alignment horizontal="left" vertical="center" indent="1"/>
    </xf>
    <xf numFmtId="37" fontId="6" fillId="5" borderId="3" applyFill="0">
      <alignment vertical="center"/>
    </xf>
    <xf numFmtId="0" fontId="6" fillId="6" borderId="4" applyNumberFormat="0">
      <alignment horizontal="left" vertical="top" indent="1"/>
    </xf>
    <xf numFmtId="0" fontId="6" fillId="2" borderId="0" applyBorder="0">
      <alignment horizontal="left" vertical="center" indent="1"/>
    </xf>
    <xf numFmtId="0" fontId="6" fillId="0" borderId="4" applyNumberFormat="0" applyFill="0">
      <alignment horizontal="centerContinuous" vertical="top"/>
    </xf>
    <xf numFmtId="0" fontId="7" fillId="2" borderId="5" applyNumberFormat="0" applyBorder="0">
      <alignment horizontal="left" vertical="center" indent="1"/>
    </xf>
    <xf numFmtId="0" fontId="4" fillId="5" borderId="0">
      <alignment horizontal="right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9" fillId="3" borderId="0">
      <alignment horizontal="left" indent="1"/>
    </xf>
    <xf numFmtId="0" fontId="10" fillId="3" borderId="0" applyBorder="0">
      <alignment horizontal="left" vertical="center" indent="1"/>
    </xf>
    <xf numFmtId="165" fontId="12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8" fillId="0" borderId="0"/>
    <xf numFmtId="0" fontId="8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2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5" borderId="0" applyNumberFormat="0" applyBorder="0" applyAlignment="0" applyProtection="0"/>
    <xf numFmtId="0" fontId="22" fillId="9" borderId="0" applyNumberFormat="0" applyBorder="0" applyAlignment="0" applyProtection="0"/>
    <xf numFmtId="0" fontId="23" fillId="26" borderId="6" applyNumberFormat="0" applyAlignment="0" applyProtection="0"/>
    <xf numFmtId="0" fontId="23" fillId="26" borderId="6" applyNumberFormat="0" applyAlignment="0" applyProtection="0"/>
    <xf numFmtId="0" fontId="23" fillId="26" borderId="6" applyNumberFormat="0" applyAlignment="0" applyProtection="0"/>
    <xf numFmtId="171" fontId="23" fillId="26" borderId="6" applyNumberFormat="0" applyAlignment="0" applyProtection="0"/>
    <xf numFmtId="0" fontId="23" fillId="26" borderId="6" applyNumberFormat="0" applyAlignment="0" applyProtection="0"/>
    <xf numFmtId="171" fontId="23" fillId="26" borderId="6" applyNumberFormat="0" applyAlignment="0" applyProtection="0"/>
    <xf numFmtId="171" fontId="23" fillId="26" borderId="6" applyNumberFormat="0" applyAlignment="0" applyProtection="0"/>
    <xf numFmtId="0" fontId="23" fillId="26" borderId="6" applyNumberFormat="0" applyAlignment="0" applyProtection="0"/>
    <xf numFmtId="171" fontId="23" fillId="26" borderId="6" applyNumberFormat="0" applyAlignment="0" applyProtection="0"/>
    <xf numFmtId="0" fontId="23" fillId="26" borderId="6" applyNumberFormat="0" applyAlignment="0" applyProtection="0"/>
    <xf numFmtId="171" fontId="23" fillId="26" borderId="6" applyNumberFormat="0" applyAlignment="0" applyProtection="0"/>
    <xf numFmtId="171" fontId="23" fillId="26" borderId="6" applyNumberFormat="0" applyAlignment="0" applyProtection="0"/>
    <xf numFmtId="0" fontId="24" fillId="27" borderId="7" applyNumberFormat="0" applyAlignment="0" applyProtection="0"/>
    <xf numFmtId="164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13" borderId="6" applyNumberFormat="0" applyAlignment="0" applyProtection="0"/>
    <xf numFmtId="0" fontId="33" fillId="13" borderId="6" applyNumberFormat="0" applyAlignment="0" applyProtection="0"/>
    <xf numFmtId="0" fontId="33" fillId="13" borderId="6" applyNumberFormat="0" applyAlignment="0" applyProtection="0"/>
    <xf numFmtId="171" fontId="33" fillId="13" borderId="6" applyNumberFormat="0" applyAlignment="0" applyProtection="0"/>
    <xf numFmtId="0" fontId="33" fillId="13" borderId="6" applyNumberFormat="0" applyAlignment="0" applyProtection="0"/>
    <xf numFmtId="171" fontId="33" fillId="13" borderId="6" applyNumberFormat="0" applyAlignment="0" applyProtection="0"/>
    <xf numFmtId="171" fontId="33" fillId="13" borderId="6" applyNumberFormat="0" applyAlignment="0" applyProtection="0"/>
    <xf numFmtId="0" fontId="33" fillId="13" borderId="6" applyNumberFormat="0" applyAlignment="0" applyProtection="0"/>
    <xf numFmtId="171" fontId="33" fillId="13" borderId="6" applyNumberFormat="0" applyAlignment="0" applyProtection="0"/>
    <xf numFmtId="0" fontId="33" fillId="13" borderId="6" applyNumberFormat="0" applyAlignment="0" applyProtection="0"/>
    <xf numFmtId="171" fontId="33" fillId="13" borderId="6" applyNumberFormat="0" applyAlignment="0" applyProtection="0"/>
    <xf numFmtId="171" fontId="33" fillId="13" borderId="6" applyNumberFormat="0" applyAlignment="0" applyProtection="0"/>
    <xf numFmtId="0" fontId="34" fillId="0" borderId="11" applyNumberFormat="0" applyFill="0" applyAlignment="0" applyProtection="0"/>
    <xf numFmtId="0" fontId="35" fillId="2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5" fillId="0" borderId="0"/>
    <xf numFmtId="0" fontId="16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5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171" fontId="12" fillId="0" borderId="0"/>
    <xf numFmtId="0" fontId="16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2" fillId="0" borderId="0"/>
    <xf numFmtId="0" fontId="12" fillId="0" borderId="0"/>
    <xf numFmtId="0" fontId="27" fillId="0" borderId="0"/>
    <xf numFmtId="0" fontId="25" fillId="0" borderId="0"/>
    <xf numFmtId="0" fontId="12" fillId="0" borderId="0"/>
    <xf numFmtId="0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2" fillId="0" borderId="0"/>
    <xf numFmtId="171" fontId="12" fillId="0" borderId="0"/>
    <xf numFmtId="171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6" fillId="0" borderId="0"/>
    <xf numFmtId="171" fontId="12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25" fillId="0" borderId="0"/>
    <xf numFmtId="0" fontId="25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6" fillId="0" borderId="0"/>
    <xf numFmtId="0" fontId="1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0" fontId="1" fillId="0" borderId="0"/>
    <xf numFmtId="0" fontId="12" fillId="0" borderId="0"/>
    <xf numFmtId="171" fontId="12" fillId="0" borderId="0"/>
    <xf numFmtId="171" fontId="1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0" fontId="25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1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36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6" fillId="0" borderId="0"/>
    <xf numFmtId="0" fontId="1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0" fontId="38" fillId="0" borderId="0">
      <alignment vertical="center"/>
    </xf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5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2" fillId="0" borderId="0"/>
    <xf numFmtId="173" fontId="12" fillId="0" borderId="0"/>
    <xf numFmtId="0" fontId="25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5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171" fontId="12" fillId="0" borderId="0"/>
    <xf numFmtId="173" fontId="12" fillId="0" borderId="0"/>
    <xf numFmtId="0" fontId="25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5" fillId="29" borderId="12" applyNumberFormat="0" applyFont="0" applyAlignment="0" applyProtection="0"/>
    <xf numFmtId="0" fontId="15" fillId="29" borderId="12" applyNumberFormat="0" applyFont="0" applyAlignment="0" applyProtection="0"/>
    <xf numFmtId="0" fontId="1" fillId="29" borderId="12" applyNumberFormat="0" applyFont="0" applyAlignment="0" applyProtection="0"/>
    <xf numFmtId="171" fontId="1" fillId="29" borderId="12" applyNumberFormat="0" applyFont="0" applyAlignment="0" applyProtection="0"/>
    <xf numFmtId="171" fontId="1" fillId="29" borderId="12" applyNumberFormat="0" applyFont="0" applyAlignment="0" applyProtection="0"/>
    <xf numFmtId="0" fontId="15" fillId="29" borderId="12" applyNumberFormat="0" applyFont="0" applyAlignment="0" applyProtection="0"/>
    <xf numFmtId="0" fontId="1" fillId="29" borderId="12" applyNumberFormat="0" applyFont="0" applyAlignment="0" applyProtection="0"/>
    <xf numFmtId="171" fontId="1" fillId="29" borderId="12" applyNumberFormat="0" applyFont="0" applyAlignment="0" applyProtection="0"/>
    <xf numFmtId="171" fontId="1" fillId="29" borderId="12" applyNumberFormat="0" applyFont="0" applyAlignment="0" applyProtection="0"/>
    <xf numFmtId="0" fontId="15" fillId="29" borderId="12" applyNumberFormat="0" applyFont="0" applyAlignment="0" applyProtection="0"/>
    <xf numFmtId="0" fontId="39" fillId="26" borderId="13" applyNumberFormat="0" applyAlignment="0" applyProtection="0"/>
    <xf numFmtId="0" fontId="39" fillId="26" borderId="13" applyNumberFormat="0" applyAlignment="0" applyProtection="0"/>
    <xf numFmtId="0" fontId="39" fillId="26" borderId="13" applyNumberFormat="0" applyAlignment="0" applyProtection="0"/>
    <xf numFmtId="171" fontId="39" fillId="26" borderId="13" applyNumberFormat="0" applyAlignment="0" applyProtection="0"/>
    <xf numFmtId="171" fontId="39" fillId="26" borderId="13" applyNumberFormat="0" applyAlignment="0" applyProtection="0"/>
    <xf numFmtId="0" fontId="39" fillId="26" borderId="13" applyNumberFormat="0" applyAlignment="0" applyProtection="0"/>
    <xf numFmtId="171" fontId="39" fillId="26" borderId="13" applyNumberFormat="0" applyAlignment="0" applyProtection="0"/>
    <xf numFmtId="171" fontId="39" fillId="26" borderId="13" applyNumberFormat="0" applyAlignment="0" applyProtection="0"/>
    <xf numFmtId="40" fontId="2" fillId="2" borderId="0">
      <alignment horizontal="right"/>
    </xf>
    <xf numFmtId="0" fontId="40" fillId="30" borderId="0">
      <alignment horizontal="center"/>
    </xf>
    <xf numFmtId="0" fontId="41" fillId="31" borderId="14"/>
    <xf numFmtId="0" fontId="42" fillId="0" borderId="0" applyBorder="0">
      <alignment horizontal="centerContinuous"/>
    </xf>
    <xf numFmtId="0" fontId="43" fillId="0" borderId="0" applyBorder="0">
      <alignment horizontal="centerContinuous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171" fontId="45" fillId="0" borderId="15" applyNumberFormat="0" applyFill="0" applyAlignment="0" applyProtection="0"/>
    <xf numFmtId="171" fontId="45" fillId="0" borderId="15" applyNumberFormat="0" applyFill="0" applyAlignment="0" applyProtection="0"/>
    <xf numFmtId="0" fontId="45" fillId="0" borderId="15" applyNumberFormat="0" applyFill="0" applyAlignment="0" applyProtection="0"/>
    <xf numFmtId="171" fontId="45" fillId="0" borderId="15" applyNumberFormat="0" applyFill="0" applyAlignment="0" applyProtection="0"/>
    <xf numFmtId="171" fontId="45" fillId="0" borderId="15" applyNumberFormat="0" applyFill="0" applyAlignment="0" applyProtection="0"/>
    <xf numFmtId="0" fontId="46" fillId="0" borderId="0" applyNumberFormat="0" applyFill="0" applyBorder="0" applyAlignment="0" applyProtection="0"/>
  </cellStyleXfs>
  <cellXfs count="558">
    <xf numFmtId="0" fontId="0" fillId="0" borderId="0" xfId="0"/>
    <xf numFmtId="0" fontId="47" fillId="0" borderId="0" xfId="0" applyFont="1" applyAlignment="1">
      <alignment horizontal="left"/>
    </xf>
    <xf numFmtId="0" fontId="47" fillId="0" borderId="0" xfId="0" applyFont="1"/>
    <xf numFmtId="0" fontId="47" fillId="0" borderId="0" xfId="0" applyNumberFormat="1" applyFont="1"/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7" fillId="0" borderId="16" xfId="0" applyFont="1" applyBorder="1" applyAlignment="1">
      <alignment horizontal="left" vertical="top"/>
    </xf>
    <xf numFmtId="0" fontId="47" fillId="0" borderId="16" xfId="0" applyFont="1" applyBorder="1"/>
    <xf numFmtId="0" fontId="47" fillId="0" borderId="16" xfId="0" applyFont="1" applyBorder="1" applyAlignment="1">
      <alignment vertical="top" wrapText="1"/>
    </xf>
    <xf numFmtId="0" fontId="47" fillId="0" borderId="0" xfId="0" applyFont="1" applyBorder="1"/>
    <xf numFmtId="0" fontId="47" fillId="0" borderId="0" xfId="0" applyFont="1" applyBorder="1" applyAlignment="1">
      <alignment horizontal="center" vertical="top"/>
    </xf>
    <xf numFmtId="0" fontId="48" fillId="0" borderId="0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right" vertical="top" wrapText="1"/>
    </xf>
    <xf numFmtId="0" fontId="48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top" wrapText="1"/>
    </xf>
    <xf numFmtId="0" fontId="47" fillId="0" borderId="0" xfId="0" applyFont="1" applyBorder="1" applyAlignment="1">
      <alignment vertical="center"/>
    </xf>
    <xf numFmtId="170" fontId="48" fillId="0" borderId="0" xfId="30" applyNumberFormat="1" applyFont="1" applyBorder="1" applyAlignment="1">
      <alignment horizontal="right" vertical="center"/>
    </xf>
    <xf numFmtId="170" fontId="48" fillId="0" borderId="16" xfId="30" applyNumberFormat="1" applyFont="1" applyBorder="1" applyAlignment="1">
      <alignment horizontal="right"/>
    </xf>
    <xf numFmtId="0" fontId="47" fillId="0" borderId="0" xfId="0" applyFont="1" applyBorder="1" applyAlignment="1">
      <alignment horizontal="left"/>
    </xf>
    <xf numFmtId="170" fontId="47" fillId="0" borderId="0" xfId="30" applyNumberFormat="1" applyFont="1" applyAlignment="1">
      <alignment horizontal="right"/>
    </xf>
    <xf numFmtId="0" fontId="48" fillId="0" borderId="0" xfId="25" applyFont="1" applyAlignment="1">
      <alignment vertical="center"/>
    </xf>
    <xf numFmtId="170" fontId="47" fillId="0" borderId="0" xfId="30" applyNumberFormat="1" applyFont="1" applyBorder="1" applyAlignment="1">
      <alignment horizontal="right" vertical="center"/>
    </xf>
    <xf numFmtId="0" fontId="48" fillId="0" borderId="0" xfId="25" applyFont="1" applyFill="1" applyAlignment="1">
      <alignment vertical="center"/>
    </xf>
    <xf numFmtId="0" fontId="48" fillId="0" borderId="0" xfId="25" applyFont="1" applyBorder="1" applyAlignment="1">
      <alignment vertical="center"/>
    </xf>
    <xf numFmtId="0" fontId="47" fillId="0" borderId="16" xfId="0" applyFont="1" applyBorder="1" applyAlignment="1">
      <alignment horizontal="left" vertical="center"/>
    </xf>
    <xf numFmtId="0" fontId="47" fillId="0" borderId="16" xfId="0" applyFont="1" applyBorder="1" applyAlignment="1">
      <alignment vertical="center"/>
    </xf>
    <xf numFmtId="0" fontId="47" fillId="0" borderId="0" xfId="0" applyFont="1" applyBorder="1" applyAlignment="1">
      <alignment horizontal="center"/>
    </xf>
    <xf numFmtId="2" fontId="47" fillId="0" borderId="0" xfId="0" applyNumberFormat="1" applyFont="1" applyBorder="1" applyAlignment="1">
      <alignment horizontal="center"/>
    </xf>
    <xf numFmtId="0" fontId="47" fillId="0" borderId="16" xfId="0" applyFont="1" applyBorder="1" applyAlignment="1">
      <alignment vertical="top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3" fontId="48" fillId="0" borderId="0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9" fillId="0" borderId="16" xfId="0" applyFont="1" applyBorder="1" applyAlignment="1">
      <alignment horizontal="left" vertical="center"/>
    </xf>
    <xf numFmtId="0" fontId="48" fillId="0" borderId="16" xfId="0" applyFont="1" applyBorder="1" applyAlignment="1">
      <alignment horizontal="left"/>
    </xf>
    <xf numFmtId="3" fontId="48" fillId="0" borderId="16" xfId="0" applyNumberFormat="1" applyFont="1" applyBorder="1"/>
    <xf numFmtId="0" fontId="48" fillId="0" borderId="16" xfId="0" applyFont="1" applyBorder="1"/>
    <xf numFmtId="0" fontId="47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left"/>
    </xf>
    <xf numFmtId="3" fontId="48" fillId="0" borderId="0" xfId="0" applyNumberFormat="1" applyFont="1" applyBorder="1"/>
    <xf numFmtId="0" fontId="48" fillId="0" borderId="0" xfId="0" applyFont="1" applyBorder="1"/>
    <xf numFmtId="167" fontId="47" fillId="0" borderId="0" xfId="30" applyNumberFormat="1" applyFont="1" applyBorder="1" applyAlignment="1">
      <alignment vertical="center"/>
    </xf>
    <xf numFmtId="167" fontId="47" fillId="0" borderId="0" xfId="30" applyNumberFormat="1" applyFont="1" applyAlignment="1">
      <alignment vertical="center"/>
    </xf>
    <xf numFmtId="0" fontId="47" fillId="0" borderId="0" xfId="0" applyFont="1" applyAlignment="1">
      <alignment vertical="top"/>
    </xf>
    <xf numFmtId="0" fontId="47" fillId="0" borderId="16" xfId="0" applyFont="1" applyFill="1" applyBorder="1"/>
    <xf numFmtId="0" fontId="48" fillId="0" borderId="0" xfId="0" applyFont="1" applyBorder="1" applyAlignment="1">
      <alignment horizontal="right" vertical="center" wrapText="1"/>
    </xf>
    <xf numFmtId="0" fontId="48" fillId="0" borderId="16" xfId="0" applyFont="1" applyBorder="1" applyAlignment="1">
      <alignment horizontal="left" vertical="center"/>
    </xf>
    <xf numFmtId="3" fontId="48" fillId="0" borderId="16" xfId="0" applyNumberFormat="1" applyFont="1" applyBorder="1" applyAlignment="1">
      <alignment vertical="center"/>
    </xf>
    <xf numFmtId="0" fontId="48" fillId="0" borderId="16" xfId="0" applyFont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16" xfId="25" applyFont="1" applyFill="1" applyBorder="1" applyAlignment="1">
      <alignment vertical="center"/>
    </xf>
    <xf numFmtId="0" fontId="47" fillId="0" borderId="16" xfId="0" applyFont="1" applyFill="1" applyBorder="1" applyAlignment="1">
      <alignment vertical="center"/>
    </xf>
    <xf numFmtId="167" fontId="48" fillId="0" borderId="16" xfId="30" applyNumberFormat="1" applyFont="1" applyFill="1" applyBorder="1" applyAlignment="1">
      <alignment vertical="center"/>
    </xf>
    <xf numFmtId="167" fontId="47" fillId="0" borderId="16" xfId="3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Alignment="1">
      <alignment horizontal="right" vertical="center"/>
    </xf>
    <xf numFmtId="0" fontId="47" fillId="0" borderId="16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48" fillId="0" borderId="16" xfId="0" applyFont="1" applyBorder="1" applyAlignment="1">
      <alignment horizontal="right" vertical="center"/>
    </xf>
    <xf numFmtId="167" fontId="47" fillId="0" borderId="16" xfId="30" applyNumberFormat="1" applyFont="1" applyBorder="1" applyAlignment="1">
      <alignment vertical="center"/>
    </xf>
    <xf numFmtId="167" fontId="48" fillId="0" borderId="16" xfId="30" applyNumberFormat="1" applyFont="1" applyBorder="1" applyAlignment="1">
      <alignment vertical="center"/>
    </xf>
    <xf numFmtId="167" fontId="48" fillId="0" borderId="0" xfId="30" applyNumberFormat="1" applyFont="1" applyBorder="1" applyAlignment="1">
      <alignment vertical="center"/>
    </xf>
    <xf numFmtId="0" fontId="47" fillId="0" borderId="0" xfId="0" applyFont="1" applyBorder="1" applyAlignment="1">
      <alignment horizontal="right" vertical="center" wrapText="1"/>
    </xf>
    <xf numFmtId="1" fontId="48" fillId="0" borderId="0" xfId="30" applyNumberFormat="1" applyFont="1" applyBorder="1" applyAlignment="1">
      <alignment horizontal="right" vertical="center" wrapText="1"/>
    </xf>
    <xf numFmtId="174" fontId="48" fillId="0" borderId="0" xfId="30" applyNumberFormat="1" applyFont="1" applyBorder="1" applyAlignment="1">
      <alignment horizontal="right" vertical="center" wrapText="1"/>
    </xf>
    <xf numFmtId="167" fontId="48" fillId="0" borderId="0" xfId="30" applyNumberFormat="1" applyFont="1" applyBorder="1" applyAlignment="1">
      <alignment horizontal="right" vertical="center" wrapText="1"/>
    </xf>
    <xf numFmtId="170" fontId="48" fillId="0" borderId="0" xfId="30" applyNumberFormat="1" applyFont="1" applyBorder="1" applyAlignment="1">
      <alignment horizontal="right" vertical="center" wrapText="1"/>
    </xf>
    <xf numFmtId="1" fontId="48" fillId="0" borderId="16" xfId="0" applyNumberFormat="1" applyFont="1" applyBorder="1" applyAlignment="1">
      <alignment horizontal="right" wrapText="1"/>
    </xf>
    <xf numFmtId="174" fontId="48" fillId="0" borderId="16" xfId="0" applyNumberFormat="1" applyFont="1" applyBorder="1" applyAlignment="1">
      <alignment horizontal="right" wrapText="1"/>
    </xf>
    <xf numFmtId="0" fontId="47" fillId="0" borderId="16" xfId="0" applyFont="1" applyBorder="1" applyAlignment="1">
      <alignment horizontal="right" wrapText="1"/>
    </xf>
    <xf numFmtId="167" fontId="48" fillId="0" borderId="16" xfId="30" applyNumberFormat="1" applyFont="1" applyBorder="1" applyAlignment="1">
      <alignment horizontal="right" wrapText="1"/>
    </xf>
    <xf numFmtId="170" fontId="48" fillId="0" borderId="16" xfId="30" applyNumberFormat="1" applyFont="1" applyBorder="1" applyAlignment="1">
      <alignment horizontal="right" wrapText="1"/>
    </xf>
    <xf numFmtId="1" fontId="47" fillId="0" borderId="0" xfId="0" applyNumberFormat="1" applyFont="1" applyBorder="1" applyAlignment="1">
      <alignment horizontal="right" wrapText="1"/>
    </xf>
    <xf numFmtId="174" fontId="47" fillId="0" borderId="0" xfId="0" applyNumberFormat="1" applyFont="1" applyBorder="1" applyAlignment="1">
      <alignment horizontal="right" wrapText="1"/>
    </xf>
    <xf numFmtId="0" fontId="47" fillId="0" borderId="0" xfId="0" applyFont="1" applyAlignment="1">
      <alignment horizontal="right" wrapText="1"/>
    </xf>
    <xf numFmtId="167" fontId="47" fillId="0" borderId="0" xfId="30" applyNumberFormat="1" applyFont="1" applyAlignment="1">
      <alignment horizontal="right" wrapText="1"/>
    </xf>
    <xf numFmtId="1" fontId="47" fillId="0" borderId="0" xfId="0" applyNumberFormat="1" applyFont="1" applyAlignment="1">
      <alignment horizontal="right" wrapText="1"/>
    </xf>
    <xf numFmtId="174" fontId="47" fillId="0" borderId="0" xfId="0" applyNumberFormat="1" applyFont="1" applyAlignment="1">
      <alignment horizontal="right" wrapText="1"/>
    </xf>
    <xf numFmtId="170" fontId="47" fillId="0" borderId="0" xfId="30" applyNumberFormat="1" applyFont="1" applyAlignment="1">
      <alignment horizontal="right" wrapText="1"/>
    </xf>
    <xf numFmtId="1" fontId="47" fillId="0" borderId="0" xfId="0" applyNumberFormat="1" applyFont="1" applyBorder="1" applyAlignment="1">
      <alignment horizontal="right" vertical="center" wrapText="1"/>
    </xf>
    <xf numFmtId="174" fontId="47" fillId="0" borderId="0" xfId="3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right" vertical="center" wrapText="1"/>
    </xf>
    <xf numFmtId="167" fontId="47" fillId="0" borderId="0" xfId="30" applyNumberFormat="1" applyFont="1" applyBorder="1" applyAlignment="1">
      <alignment horizontal="right" vertical="center" wrapText="1"/>
    </xf>
    <xf numFmtId="170" fontId="47" fillId="0" borderId="0" xfId="30" applyNumberFormat="1" applyFont="1" applyBorder="1" applyAlignment="1">
      <alignment horizontal="right" vertical="center" wrapText="1"/>
    </xf>
    <xf numFmtId="1" fontId="47" fillId="0" borderId="0" xfId="0" applyNumberFormat="1" applyFont="1" applyAlignment="1">
      <alignment horizontal="right" vertical="center" wrapText="1"/>
    </xf>
    <xf numFmtId="167" fontId="47" fillId="0" borderId="0" xfId="30" applyNumberFormat="1" applyFont="1" applyAlignment="1">
      <alignment horizontal="right" vertical="center" wrapText="1"/>
    </xf>
    <xf numFmtId="167" fontId="47" fillId="0" borderId="0" xfId="30" applyNumberFormat="1" applyFont="1" applyBorder="1" applyAlignment="1">
      <alignment horizontal="right" wrapText="1"/>
    </xf>
    <xf numFmtId="0" fontId="48" fillId="32" borderId="0" xfId="0" applyFont="1" applyFill="1" applyBorder="1" applyAlignment="1">
      <alignment horizontal="left" vertical="top" wrapText="1"/>
    </xf>
    <xf numFmtId="0" fontId="47" fillId="32" borderId="0" xfId="0" applyFont="1" applyFill="1" applyBorder="1" applyAlignment="1">
      <alignment horizontal="left" vertical="top"/>
    </xf>
    <xf numFmtId="0" fontId="47" fillId="32" borderId="0" xfId="0" applyFont="1" applyFill="1" applyBorder="1"/>
    <xf numFmtId="0" fontId="47" fillId="32" borderId="0" xfId="0" applyFont="1" applyFill="1" applyBorder="1" applyAlignment="1">
      <alignment horizontal="center" vertical="top"/>
    </xf>
    <xf numFmtId="0" fontId="48" fillId="32" borderId="0" xfId="0" applyFont="1" applyFill="1" applyBorder="1" applyAlignment="1">
      <alignment vertical="top" wrapText="1"/>
    </xf>
    <xf numFmtId="0" fontId="48" fillId="32" borderId="16" xfId="0" applyFont="1" applyFill="1" applyBorder="1" applyAlignment="1">
      <alignment horizontal="center" vertical="top" wrapText="1"/>
    </xf>
    <xf numFmtId="0" fontId="48" fillId="32" borderId="0" xfId="0" applyFont="1" applyFill="1" applyBorder="1" applyAlignment="1">
      <alignment horizontal="center" vertical="top" wrapText="1"/>
    </xf>
    <xf numFmtId="0" fontId="48" fillId="32" borderId="0" xfId="0" applyFont="1" applyFill="1" applyBorder="1" applyAlignment="1">
      <alignment vertical="top"/>
    </xf>
    <xf numFmtId="0" fontId="48" fillId="32" borderId="0" xfId="0" applyFont="1" applyFill="1" applyBorder="1" applyAlignment="1">
      <alignment horizontal="right" vertical="top" wrapText="1"/>
    </xf>
    <xf numFmtId="0" fontId="47" fillId="32" borderId="0" xfId="0" applyFont="1" applyFill="1" applyBorder="1" applyAlignment="1">
      <alignment horizontal="right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horizontal="left" vertical="top" wrapText="1"/>
    </xf>
    <xf numFmtId="0" fontId="47" fillId="32" borderId="16" xfId="0" applyFont="1" applyFill="1" applyBorder="1" applyAlignment="1">
      <alignment horizontal="center" vertical="top"/>
    </xf>
    <xf numFmtId="0" fontId="48" fillId="32" borderId="16" xfId="0" applyFont="1" applyFill="1" applyBorder="1" applyAlignment="1">
      <alignment horizontal="right" vertical="top"/>
    </xf>
    <xf numFmtId="0" fontId="48" fillId="32" borderId="16" xfId="0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horizontal="center" vertical="center" wrapText="1"/>
    </xf>
    <xf numFmtId="0" fontId="47" fillId="32" borderId="0" xfId="0" applyFont="1" applyFill="1" applyBorder="1" applyAlignment="1">
      <alignment vertical="center"/>
    </xf>
    <xf numFmtId="0" fontId="47" fillId="32" borderId="0" xfId="0" applyFont="1" applyFill="1" applyBorder="1" applyAlignment="1">
      <alignment horizontal="right" vertical="center"/>
    </xf>
    <xf numFmtId="0" fontId="47" fillId="32" borderId="0" xfId="0" applyFont="1" applyFill="1" applyBorder="1" applyAlignment="1">
      <alignment horizontal="center" vertical="center"/>
    </xf>
    <xf numFmtId="0" fontId="48" fillId="32" borderId="0" xfId="0" applyFont="1" applyFill="1" applyBorder="1" applyAlignment="1">
      <alignment horizontal="right" vertical="top" wrapText="1"/>
    </xf>
    <xf numFmtId="0" fontId="47" fillId="32" borderId="16" xfId="0" applyFont="1" applyFill="1" applyBorder="1" applyAlignment="1">
      <alignment vertical="center" wrapText="1"/>
    </xf>
    <xf numFmtId="0" fontId="47" fillId="32" borderId="0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vertical="center" wrapText="1"/>
    </xf>
    <xf numFmtId="0" fontId="47" fillId="32" borderId="16" xfId="0" applyFont="1" applyFill="1" applyBorder="1" applyAlignment="1">
      <alignment horizontal="center" vertical="center"/>
    </xf>
    <xf numFmtId="0" fontId="48" fillId="32" borderId="16" xfId="0" applyFont="1" applyFill="1" applyBorder="1" applyAlignment="1">
      <alignment horizontal="right" vertical="top" wrapText="1"/>
    </xf>
    <xf numFmtId="0" fontId="47" fillId="32" borderId="16" xfId="0" applyFont="1" applyFill="1" applyBorder="1" applyAlignment="1">
      <alignment horizontal="right" vertical="top" wrapText="1"/>
    </xf>
    <xf numFmtId="0" fontId="49" fillId="32" borderId="16" xfId="0" applyFont="1" applyFill="1" applyBorder="1" applyAlignment="1">
      <alignment horizontal="right" vertical="top" wrapText="1"/>
    </xf>
    <xf numFmtId="0" fontId="47" fillId="32" borderId="0" xfId="0" applyFont="1" applyFill="1" applyBorder="1" applyAlignment="1">
      <alignment vertical="top"/>
    </xf>
    <xf numFmtId="0" fontId="48" fillId="32" borderId="0" xfId="0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horizontal="left" vertical="center" wrapText="1"/>
    </xf>
    <xf numFmtId="167" fontId="47" fillId="0" borderId="0" xfId="30" applyNumberFormat="1" applyFont="1" applyFill="1" applyBorder="1" applyAlignment="1">
      <alignment horizontal="right" vertical="center" wrapText="1"/>
    </xf>
    <xf numFmtId="167" fontId="47" fillId="0" borderId="0" xfId="30" applyNumberFormat="1" applyFont="1" applyFill="1" applyAlignment="1">
      <alignment horizontal="right" vertical="center" wrapText="1"/>
    </xf>
    <xf numFmtId="0" fontId="48" fillId="32" borderId="0" xfId="0" applyFont="1" applyFill="1" applyBorder="1" applyAlignment="1">
      <alignment horizontal="left" vertical="top" wrapText="1"/>
    </xf>
    <xf numFmtId="0" fontId="48" fillId="32" borderId="16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right" vertical="top" wrapText="1"/>
    </xf>
    <xf numFmtId="3" fontId="48" fillId="0" borderId="0" xfId="0" applyNumberFormat="1" applyFont="1" applyBorder="1" applyAlignment="1">
      <alignment vertical="center"/>
    </xf>
    <xf numFmtId="0" fontId="48" fillId="32" borderId="16" xfId="0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left" vertical="top" wrapText="1"/>
    </xf>
    <xf numFmtId="0" fontId="48" fillId="32" borderId="16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horizontal="right" vertical="top" wrapText="1"/>
    </xf>
    <xf numFmtId="0" fontId="49" fillId="32" borderId="0" xfId="0" applyFont="1" applyFill="1" applyBorder="1" applyAlignment="1">
      <alignment horizontal="right" vertical="top" wrapText="1"/>
    </xf>
    <xf numFmtId="167" fontId="48" fillId="0" borderId="0" xfId="30" applyNumberFormat="1" applyFont="1" applyBorder="1" applyAlignment="1">
      <alignment horizontal="right" vertical="center"/>
    </xf>
    <xf numFmtId="174" fontId="47" fillId="0" borderId="0" xfId="0" applyNumberFormat="1" applyFont="1"/>
    <xf numFmtId="167" fontId="50" fillId="0" borderId="0" xfId="30" applyNumberFormat="1" applyFont="1" applyAlignment="1">
      <alignment horizontal="right" vertical="center" wrapText="1"/>
    </xf>
    <xf numFmtId="0" fontId="47" fillId="0" borderId="0" xfId="0" applyFont="1" applyFill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167" fontId="47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horizontal="left" vertical="center" wrapText="1"/>
    </xf>
    <xf numFmtId="0" fontId="48" fillId="32" borderId="0" xfId="0" applyFont="1" applyFill="1" applyBorder="1" applyAlignment="1">
      <alignment horizontal="left" vertical="top" wrapText="1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32" borderId="16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right" vertical="top" wrapText="1"/>
    </xf>
    <xf numFmtId="0" fontId="47" fillId="32" borderId="16" xfId="0" applyFont="1" applyFill="1" applyBorder="1" applyAlignment="1">
      <alignment horizontal="center" vertical="top" wrapText="1"/>
    </xf>
    <xf numFmtId="3" fontId="48" fillId="0" borderId="0" xfId="0" applyNumberFormat="1" applyFont="1" applyBorder="1" applyAlignment="1">
      <alignment vertical="center"/>
    </xf>
    <xf numFmtId="0" fontId="48" fillId="0" borderId="0" xfId="0" applyFont="1" applyBorder="1" applyAlignment="1">
      <alignment horizontal="left" vertical="center" wrapText="1"/>
    </xf>
    <xf numFmtId="0" fontId="48" fillId="32" borderId="16" xfId="0" applyFont="1" applyFill="1" applyBorder="1" applyAlignment="1">
      <alignment horizontal="center" vertical="center" wrapText="1"/>
    </xf>
    <xf numFmtId="167" fontId="48" fillId="0" borderId="0" xfId="30" applyNumberFormat="1" applyFont="1" applyBorder="1" applyAlignment="1">
      <alignment horizontal="right" vertical="center" wrapText="1"/>
    </xf>
    <xf numFmtId="167" fontId="48" fillId="0" borderId="0" xfId="30" applyNumberFormat="1" applyFont="1" applyBorder="1" applyAlignment="1">
      <alignment horizontal="right" vertical="center"/>
    </xf>
    <xf numFmtId="0" fontId="48" fillId="32" borderId="16" xfId="0" applyFont="1" applyFill="1" applyBorder="1" applyAlignment="1">
      <alignment horizontal="right" vertical="top" wrapText="1"/>
    </xf>
    <xf numFmtId="0" fontId="47" fillId="0" borderId="0" xfId="0" applyFont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47" fillId="0" borderId="0" xfId="0" applyFont="1" applyBorder="1" applyAlignment="1">
      <alignment vertical="center" wrapText="1"/>
    </xf>
    <xf numFmtId="0" fontId="47" fillId="0" borderId="16" xfId="0" applyFont="1" applyFill="1" applyBorder="1" applyAlignment="1">
      <alignment horizontal="left" vertical="center"/>
    </xf>
    <xf numFmtId="0" fontId="47" fillId="0" borderId="16" xfId="0" applyFont="1" applyFill="1" applyBorder="1" applyAlignment="1">
      <alignment horizontal="right" vertical="center"/>
    </xf>
    <xf numFmtId="0" fontId="47" fillId="0" borderId="16" xfId="0" applyFont="1" applyBorder="1" applyAlignment="1">
      <alignment vertical="center" wrapText="1"/>
    </xf>
    <xf numFmtId="0" fontId="47" fillId="32" borderId="0" xfId="0" applyFont="1" applyFill="1" applyBorder="1" applyAlignment="1">
      <alignment horizontal="left" vertical="center"/>
    </xf>
    <xf numFmtId="0" fontId="47" fillId="32" borderId="17" xfId="0" applyFont="1" applyFill="1" applyBorder="1" applyAlignment="1">
      <alignment vertical="center" wrapText="1"/>
    </xf>
    <xf numFmtId="0" fontId="48" fillId="32" borderId="0" xfId="0" applyFont="1" applyFill="1" applyBorder="1" applyAlignment="1">
      <alignment vertical="center"/>
    </xf>
    <xf numFmtId="0" fontId="48" fillId="32" borderId="16" xfId="0" applyFont="1" applyFill="1" applyBorder="1" applyAlignment="1">
      <alignment horizontal="left" vertical="center" wrapText="1"/>
    </xf>
    <xf numFmtId="0" fontId="48" fillId="32" borderId="16" xfId="0" applyFont="1" applyFill="1" applyBorder="1" applyAlignment="1">
      <alignment horizontal="right" vertical="center" wrapText="1"/>
    </xf>
    <xf numFmtId="0" fontId="48" fillId="32" borderId="16" xfId="0" applyFont="1" applyFill="1" applyBorder="1" applyAlignment="1">
      <alignment horizontal="right" vertical="center"/>
    </xf>
    <xf numFmtId="0" fontId="47" fillId="32" borderId="16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right" vertical="center" wrapText="1"/>
    </xf>
    <xf numFmtId="0" fontId="47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right" vertical="center"/>
    </xf>
    <xf numFmtId="3" fontId="48" fillId="0" borderId="0" xfId="0" applyNumberFormat="1" applyFont="1" applyBorder="1" applyAlignment="1">
      <alignment horizontal="right" vertical="center" wrapText="1"/>
    </xf>
    <xf numFmtId="175" fontId="48" fillId="0" borderId="0" xfId="0" applyNumberFormat="1" applyFont="1" applyBorder="1" applyAlignment="1">
      <alignment horizontal="right" vertical="center" wrapText="1"/>
    </xf>
    <xf numFmtId="0" fontId="49" fillId="0" borderId="0" xfId="0" applyFont="1" applyFill="1" applyBorder="1" applyAlignment="1">
      <alignment horizontal="left" vertical="center"/>
    </xf>
    <xf numFmtId="0" fontId="48" fillId="0" borderId="16" xfId="0" applyFont="1" applyFill="1" applyBorder="1" applyAlignment="1">
      <alignment horizontal="right" vertical="center"/>
    </xf>
    <xf numFmtId="3" fontId="48" fillId="0" borderId="16" xfId="0" applyNumberFormat="1" applyFont="1" applyBorder="1" applyAlignment="1">
      <alignment horizontal="right" vertical="top" wrapText="1"/>
    </xf>
    <xf numFmtId="0" fontId="47" fillId="0" borderId="16" xfId="0" applyFont="1" applyBorder="1" applyAlignment="1">
      <alignment horizontal="right" vertical="top" wrapText="1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right" vertical="top" wrapText="1"/>
    </xf>
    <xf numFmtId="0" fontId="48" fillId="0" borderId="0" xfId="0" applyFont="1" applyFill="1" applyAlignment="1">
      <alignment horizontal="right" vertical="top" wrapText="1"/>
    </xf>
    <xf numFmtId="0" fontId="48" fillId="0" borderId="0" xfId="0" applyFont="1" applyAlignment="1">
      <alignment vertical="center"/>
    </xf>
    <xf numFmtId="0" fontId="51" fillId="0" borderId="0" xfId="0" applyFont="1" applyAlignment="1">
      <alignment horizontal="right" vertical="top"/>
    </xf>
    <xf numFmtId="167" fontId="48" fillId="0" borderId="0" xfId="30" applyNumberFormat="1" applyFont="1" applyAlignment="1">
      <alignment horizontal="right" vertical="top" wrapText="1"/>
    </xf>
    <xf numFmtId="170" fontId="48" fillId="0" borderId="0" xfId="30" applyNumberFormat="1" applyFont="1" applyAlignment="1">
      <alignment horizontal="right" vertical="top" wrapText="1"/>
    </xf>
    <xf numFmtId="167" fontId="51" fillId="0" borderId="0" xfId="30" applyNumberFormat="1" applyFont="1" applyAlignment="1">
      <alignment horizontal="right" vertical="top" wrapText="1"/>
    </xf>
    <xf numFmtId="170" fontId="48" fillId="0" borderId="0" xfId="30" applyNumberFormat="1" applyFont="1" applyBorder="1" applyAlignment="1">
      <alignment horizontal="right" vertical="top" wrapText="1"/>
    </xf>
    <xf numFmtId="169" fontId="51" fillId="0" borderId="0" xfId="30" applyNumberFormat="1" applyFont="1" applyAlignment="1">
      <alignment horizontal="right" vertical="top" wrapText="1"/>
    </xf>
    <xf numFmtId="0" fontId="48" fillId="0" borderId="0" xfId="0" applyFont="1" applyBorder="1" applyAlignment="1">
      <alignment vertical="top"/>
    </xf>
    <xf numFmtId="3" fontId="48" fillId="0" borderId="0" xfId="0" applyNumberFormat="1" applyFont="1" applyAlignment="1">
      <alignment vertical="center"/>
    </xf>
    <xf numFmtId="0" fontId="47" fillId="0" borderId="0" xfId="0" applyFont="1" applyFill="1" applyBorder="1" applyAlignment="1">
      <alignment horizontal="right" vertical="center" wrapText="1"/>
    </xf>
    <xf numFmtId="167" fontId="48" fillId="0" borderId="0" xfId="30" applyNumberFormat="1" applyFont="1" applyBorder="1" applyAlignment="1">
      <alignment horizontal="right" vertical="top" wrapText="1"/>
    </xf>
    <xf numFmtId="167" fontId="48" fillId="0" borderId="0" xfId="0" applyNumberFormat="1" applyFont="1" applyBorder="1" applyAlignment="1">
      <alignment horizontal="right" vertical="top" wrapText="1"/>
    </xf>
    <xf numFmtId="0" fontId="47" fillId="0" borderId="0" xfId="0" applyFont="1" applyAlignment="1">
      <alignment horizontal="right" vertical="top" wrapText="1"/>
    </xf>
    <xf numFmtId="0" fontId="47" fillId="0" borderId="0" xfId="0" applyFont="1" applyBorder="1" applyAlignment="1">
      <alignment vertical="top"/>
    </xf>
    <xf numFmtId="0" fontId="48" fillId="0" borderId="0" xfId="0" applyFont="1" applyFill="1" applyBorder="1" applyAlignment="1">
      <alignment horizontal="left" vertical="center"/>
    </xf>
    <xf numFmtId="0" fontId="51" fillId="0" borderId="0" xfId="0" applyFont="1" applyAlignment="1">
      <alignment horizontal="right" vertical="top" wrapText="1"/>
    </xf>
    <xf numFmtId="0" fontId="48" fillId="0" borderId="0" xfId="0" applyFont="1" applyAlignment="1">
      <alignment horizontal="right" vertical="top" wrapText="1"/>
    </xf>
    <xf numFmtId="167" fontId="48" fillId="0" borderId="0" xfId="30" applyNumberFormat="1" applyFont="1" applyBorder="1" applyAlignment="1">
      <alignment horizontal="right" vertical="top"/>
    </xf>
    <xf numFmtId="170" fontId="48" fillId="0" borderId="0" xfId="30" applyNumberFormat="1" applyFont="1" applyBorder="1" applyAlignment="1">
      <alignment horizontal="right" vertical="top"/>
    </xf>
    <xf numFmtId="167" fontId="48" fillId="0" borderId="0" xfId="30" applyNumberFormat="1" applyFont="1" applyBorder="1" applyAlignment="1">
      <alignment vertical="top"/>
    </xf>
    <xf numFmtId="170" fontId="48" fillId="0" borderId="0" xfId="30" applyNumberFormat="1" applyFont="1" applyAlignment="1">
      <alignment horizontal="center" vertical="top" wrapText="1"/>
    </xf>
    <xf numFmtId="170" fontId="48" fillId="0" borderId="0" xfId="30" applyNumberFormat="1" applyFont="1" applyBorder="1" applyAlignment="1">
      <alignment vertical="top"/>
    </xf>
    <xf numFmtId="0" fontId="49" fillId="0" borderId="0" xfId="0" applyFont="1" applyFill="1" applyBorder="1" applyAlignment="1">
      <alignment horizontal="left" vertical="center" wrapText="1"/>
    </xf>
    <xf numFmtId="167" fontId="47" fillId="0" borderId="0" xfId="30" applyNumberFormat="1" applyFont="1" applyBorder="1" applyAlignment="1">
      <alignment vertical="top"/>
    </xf>
    <xf numFmtId="170" fontId="47" fillId="0" borderId="0" xfId="30" applyNumberFormat="1" applyFont="1" applyBorder="1" applyAlignment="1">
      <alignment vertical="top"/>
    </xf>
    <xf numFmtId="167" fontId="47" fillId="0" borderId="0" xfId="0" applyNumberFormat="1" applyFont="1" applyBorder="1" applyAlignment="1">
      <alignment horizontal="right" vertical="top" wrapText="1"/>
    </xf>
    <xf numFmtId="167" fontId="47" fillId="0" borderId="0" xfId="30" applyNumberFormat="1" applyFont="1" applyBorder="1" applyAlignment="1">
      <alignment horizontal="right" vertical="top" wrapText="1"/>
    </xf>
    <xf numFmtId="170" fontId="47" fillId="0" borderId="0" xfId="30" applyNumberFormat="1" applyFont="1" applyBorder="1" applyAlignment="1">
      <alignment horizontal="right" vertical="top" wrapText="1"/>
    </xf>
    <xf numFmtId="167" fontId="47" fillId="0" borderId="0" xfId="30" applyNumberFormat="1" applyFont="1" applyAlignment="1">
      <alignment horizontal="right" vertical="top" wrapText="1"/>
    </xf>
    <xf numFmtId="0" fontId="48" fillId="0" borderId="0" xfId="0" applyFont="1" applyFill="1" applyBorder="1" applyAlignment="1">
      <alignment horizontal="left" vertical="top" wrapText="1"/>
    </xf>
    <xf numFmtId="0" fontId="50" fillId="0" borderId="0" xfId="0" applyFont="1" applyAlignment="1">
      <alignment horizontal="right" vertical="top"/>
    </xf>
    <xf numFmtId="170" fontId="47" fillId="0" borderId="0" xfId="30" applyNumberFormat="1" applyFont="1" applyAlignment="1">
      <alignment horizontal="right" vertical="top" wrapText="1"/>
    </xf>
    <xf numFmtId="169" fontId="50" fillId="0" borderId="0" xfId="30" applyNumberFormat="1" applyFont="1" applyAlignment="1">
      <alignment horizontal="right" vertical="top" wrapText="1"/>
    </xf>
    <xf numFmtId="0" fontId="47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right" vertical="top" wrapText="1"/>
    </xf>
    <xf numFmtId="0" fontId="48" fillId="0" borderId="0" xfId="0" applyFont="1" applyFill="1" applyAlignment="1">
      <alignment vertical="top" wrapText="1"/>
    </xf>
    <xf numFmtId="170" fontId="47" fillId="0" borderId="0" xfId="30" applyNumberFormat="1" applyFont="1" applyBorder="1" applyAlignment="1">
      <alignment horizontal="right" vertical="top"/>
    </xf>
    <xf numFmtId="167" fontId="47" fillId="0" borderId="0" xfId="30" applyNumberFormat="1" applyFont="1" applyAlignment="1">
      <alignment vertical="top"/>
    </xf>
    <xf numFmtId="0" fontId="47" fillId="0" borderId="0" xfId="0" applyFont="1" applyAlignment="1">
      <alignment horizontal="right" vertical="top"/>
    </xf>
    <xf numFmtId="0" fontId="48" fillId="0" borderId="0" xfId="0" applyFont="1" applyAlignment="1">
      <alignment horizontal="left" vertical="center"/>
    </xf>
    <xf numFmtId="0" fontId="47" fillId="0" borderId="0" xfId="0" applyFont="1" applyFill="1" applyAlignment="1">
      <alignment horizontal="left"/>
    </xf>
    <xf numFmtId="0" fontId="47" fillId="0" borderId="0" xfId="0" applyFont="1" applyBorder="1" applyAlignment="1">
      <alignment vertical="top" wrapText="1"/>
    </xf>
    <xf numFmtId="0" fontId="47" fillId="0" borderId="16" xfId="0" applyFont="1" applyFill="1" applyBorder="1" applyAlignment="1">
      <alignment horizontal="left" vertical="top"/>
    </xf>
    <xf numFmtId="0" fontId="47" fillId="32" borderId="17" xfId="0" applyFont="1" applyFill="1" applyBorder="1" applyAlignment="1">
      <alignment vertical="top" wrapText="1"/>
    </xf>
    <xf numFmtId="0" fontId="47" fillId="32" borderId="0" xfId="0" applyFont="1" applyFill="1" applyBorder="1" applyAlignment="1">
      <alignment vertical="top" wrapText="1"/>
    </xf>
    <xf numFmtId="170" fontId="48" fillId="0" borderId="0" xfId="30" applyNumberFormat="1" applyFont="1" applyBorder="1" applyAlignment="1">
      <alignment vertical="center"/>
    </xf>
    <xf numFmtId="0" fontId="48" fillId="0" borderId="0" xfId="0" applyFont="1" applyBorder="1" applyAlignment="1"/>
    <xf numFmtId="0" fontId="47" fillId="0" borderId="0" xfId="0" applyFont="1" applyBorder="1" applyAlignment="1"/>
    <xf numFmtId="3" fontId="48" fillId="0" borderId="16" xfId="0" applyNumberFormat="1" applyFont="1" applyBorder="1" applyAlignment="1">
      <alignment horizontal="left"/>
    </xf>
    <xf numFmtId="3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3" fontId="47" fillId="0" borderId="0" xfId="0" applyNumberFormat="1" applyFont="1"/>
    <xf numFmtId="0" fontId="52" fillId="0" borderId="0" xfId="0" applyFont="1" applyFill="1" applyBorder="1" applyAlignment="1">
      <alignment wrapText="1"/>
    </xf>
    <xf numFmtId="0" fontId="47" fillId="0" borderId="0" xfId="0" applyFont="1" applyFill="1" applyBorder="1" applyAlignment="1">
      <alignment horizontal="left" vertical="top"/>
    </xf>
    <xf numFmtId="167" fontId="47" fillId="0" borderId="0" xfId="30" applyNumberFormat="1" applyFont="1"/>
    <xf numFmtId="167" fontId="48" fillId="0" borderId="0" xfId="30" applyNumberFormat="1" applyFont="1" applyFill="1" applyBorder="1" applyAlignment="1">
      <alignment horizontal="right" vertical="top" wrapText="1"/>
    </xf>
    <xf numFmtId="0" fontId="48" fillId="0" borderId="0" xfId="0" applyFont="1" applyFill="1" applyBorder="1" applyAlignment="1">
      <alignment horizontal="left" wrapText="1"/>
    </xf>
    <xf numFmtId="167" fontId="47" fillId="0" borderId="0" xfId="30" applyNumberFormat="1" applyFont="1" applyBorder="1"/>
    <xf numFmtId="0" fontId="48" fillId="0" borderId="0" xfId="0" applyFont="1" applyFill="1" applyBorder="1" applyAlignment="1">
      <alignment horizontal="right"/>
    </xf>
    <xf numFmtId="0" fontId="48" fillId="0" borderId="0" xfId="0" applyFont="1" applyFill="1" applyBorder="1" applyAlignment="1">
      <alignment wrapText="1"/>
    </xf>
    <xf numFmtId="0" fontId="50" fillId="0" borderId="0" xfId="0" applyFont="1" applyAlignment="1">
      <alignment horizontal="left"/>
    </xf>
    <xf numFmtId="0" fontId="49" fillId="0" borderId="0" xfId="0" applyFont="1" applyFill="1" applyBorder="1" applyAlignment="1">
      <alignment horizontal="left" vertical="top" wrapText="1"/>
    </xf>
    <xf numFmtId="0" fontId="50" fillId="0" borderId="0" xfId="0" applyFont="1" applyAlignment="1">
      <alignment horizontal="right" vertical="top" wrapText="1"/>
    </xf>
    <xf numFmtId="0" fontId="48" fillId="0" borderId="0" xfId="0" applyFont="1" applyFill="1" applyAlignment="1">
      <alignment horizontal="left" vertical="top" wrapText="1"/>
    </xf>
    <xf numFmtId="0" fontId="51" fillId="0" borderId="0" xfId="0" applyFont="1" applyFill="1" applyAlignment="1">
      <alignment wrapText="1"/>
    </xf>
    <xf numFmtId="0" fontId="51" fillId="0" borderId="0" xfId="0" applyFont="1" applyFill="1" applyAlignment="1">
      <alignment horizontal="left" vertical="top" wrapText="1"/>
    </xf>
    <xf numFmtId="0" fontId="51" fillId="0" borderId="0" xfId="0" applyFont="1" applyFill="1"/>
    <xf numFmtId="0" fontId="54" fillId="0" borderId="0" xfId="0" applyFont="1" applyFill="1"/>
    <xf numFmtId="0" fontId="51" fillId="0" borderId="0" xfId="0" applyFont="1" applyAlignment="1">
      <alignment horizontal="left"/>
    </xf>
    <xf numFmtId="0" fontId="47" fillId="0" borderId="16" xfId="0" applyFont="1" applyFill="1" applyBorder="1" applyAlignment="1">
      <alignment horizontal="left"/>
    </xf>
    <xf numFmtId="167" fontId="47" fillId="0" borderId="16" xfId="30" applyNumberFormat="1" applyFont="1" applyBorder="1"/>
    <xf numFmtId="0" fontId="53" fillId="0" borderId="0" xfId="0" applyFont="1" applyFill="1" applyBorder="1" applyAlignment="1">
      <alignment horizontal="left" vertical="top"/>
    </xf>
    <xf numFmtId="0" fontId="52" fillId="0" borderId="0" xfId="0" applyFont="1" applyFill="1" applyBorder="1" applyAlignment="1">
      <alignment vertical="top" wrapText="1"/>
    </xf>
    <xf numFmtId="0" fontId="54" fillId="0" borderId="0" xfId="0" applyFont="1" applyAlignment="1">
      <alignment horizontal="left" vertical="top"/>
    </xf>
    <xf numFmtId="0" fontId="53" fillId="0" borderId="0" xfId="0" applyFont="1" applyFill="1" applyBorder="1" applyAlignment="1">
      <alignment horizontal="left" vertical="center"/>
    </xf>
    <xf numFmtId="0" fontId="51" fillId="0" borderId="0" xfId="0" applyFont="1" applyFill="1" applyAlignment="1">
      <alignment vertical="top" wrapText="1"/>
    </xf>
    <xf numFmtId="167" fontId="48" fillId="0" borderId="0" xfId="30" applyNumberFormat="1" applyFont="1" applyFill="1" applyBorder="1" applyAlignment="1">
      <alignment vertical="top"/>
    </xf>
    <xf numFmtId="167" fontId="48" fillId="0" borderId="0" xfId="30" applyNumberFormat="1" applyFont="1" applyAlignment="1">
      <alignment vertical="top"/>
    </xf>
    <xf numFmtId="167" fontId="47" fillId="0" borderId="0" xfId="30" applyNumberFormat="1" applyFont="1" applyBorder="1" applyAlignment="1">
      <alignment horizontal="center" vertical="top"/>
    </xf>
    <xf numFmtId="167" fontId="47" fillId="0" borderId="0" xfId="30" applyNumberFormat="1" applyFont="1" applyFill="1" applyBorder="1" applyAlignment="1">
      <alignment horizontal="right" vertical="top" wrapText="1"/>
    </xf>
    <xf numFmtId="0" fontId="47" fillId="0" borderId="16" xfId="0" applyFont="1" applyFill="1" applyBorder="1" applyAlignment="1">
      <alignment horizontal="right"/>
    </xf>
    <xf numFmtId="0" fontId="47" fillId="32" borderId="0" xfId="0" applyFont="1" applyFill="1" applyBorder="1" applyAlignment="1">
      <alignment horizontal="right"/>
    </xf>
    <xf numFmtId="0" fontId="48" fillId="32" borderId="16" xfId="0" applyFont="1" applyFill="1" applyBorder="1" applyAlignment="1">
      <alignment vertical="top"/>
    </xf>
    <xf numFmtId="0" fontId="48" fillId="0" borderId="16" xfId="0" applyFont="1" applyFill="1" applyBorder="1" applyAlignment="1">
      <alignment horizontal="right"/>
    </xf>
    <xf numFmtId="0" fontId="47" fillId="0" borderId="0" xfId="0" applyFont="1" applyFill="1"/>
    <xf numFmtId="0" fontId="47" fillId="0" borderId="0" xfId="0" applyFont="1" applyFill="1" applyBorder="1" applyAlignment="1">
      <alignment horizontal="right" wrapText="1"/>
    </xf>
    <xf numFmtId="0" fontId="47" fillId="0" borderId="0" xfId="0" applyFont="1" applyFill="1" applyBorder="1" applyAlignment="1">
      <alignment horizontal="right" vertical="top" wrapText="1"/>
    </xf>
    <xf numFmtId="0" fontId="47" fillId="0" borderId="0" xfId="0" applyNumberFormat="1" applyFont="1" applyAlignment="1">
      <alignment horizontal="right" vertical="top" wrapText="1"/>
    </xf>
    <xf numFmtId="0" fontId="48" fillId="0" borderId="0" xfId="0" applyNumberFormat="1" applyFont="1" applyAlignment="1">
      <alignment horizontal="right" vertical="top" wrapText="1"/>
    </xf>
    <xf numFmtId="0" fontId="48" fillId="0" borderId="0" xfId="0" applyFont="1" applyFill="1" applyBorder="1" applyAlignment="1">
      <alignment vertical="top" wrapText="1"/>
    </xf>
    <xf numFmtId="0" fontId="50" fillId="0" borderId="0" xfId="0" applyFont="1" applyFill="1"/>
    <xf numFmtId="0" fontId="47" fillId="0" borderId="16" xfId="0" applyFont="1" applyBorder="1" applyAlignment="1">
      <alignment horizontal="left"/>
    </xf>
    <xf numFmtId="1" fontId="48" fillId="0" borderId="0" xfId="30" applyNumberFormat="1" applyFont="1" applyBorder="1" applyAlignment="1">
      <alignment horizontal="right" vertical="center"/>
    </xf>
    <xf numFmtId="174" fontId="48" fillId="0" borderId="0" xfId="30" applyNumberFormat="1" applyFont="1" applyBorder="1" applyAlignment="1">
      <alignment horizontal="right" vertical="center"/>
    </xf>
    <xf numFmtId="167" fontId="48" fillId="0" borderId="16" xfId="30" applyNumberFormat="1" applyFont="1" applyBorder="1" applyAlignment="1">
      <alignment horizontal="right" wrapText="1" indent="2"/>
    </xf>
    <xf numFmtId="1" fontId="48" fillId="0" borderId="16" xfId="0" applyNumberFormat="1" applyFont="1" applyBorder="1" applyAlignment="1">
      <alignment horizontal="right"/>
    </xf>
    <xf numFmtId="174" fontId="48" fillId="0" borderId="16" xfId="0" applyNumberFormat="1" applyFont="1" applyBorder="1" applyAlignment="1">
      <alignment horizontal="right"/>
    </xf>
    <xf numFmtId="167" fontId="47" fillId="0" borderId="0" xfId="30" applyNumberFormat="1" applyFont="1" applyBorder="1" applyAlignment="1">
      <alignment horizontal="right" wrapText="1" indent="2"/>
    </xf>
    <xf numFmtId="1" fontId="47" fillId="0" borderId="0" xfId="0" applyNumberFormat="1" applyFont="1" applyBorder="1" applyAlignment="1">
      <alignment horizontal="right"/>
    </xf>
    <xf numFmtId="174" fontId="47" fillId="0" borderId="0" xfId="0" applyNumberFormat="1" applyFont="1" applyBorder="1" applyAlignment="1">
      <alignment horizontal="right"/>
    </xf>
    <xf numFmtId="0" fontId="48" fillId="0" borderId="0" xfId="25" applyFont="1" applyFill="1"/>
    <xf numFmtId="0" fontId="50" fillId="0" borderId="0" xfId="0" applyFont="1" applyFill="1" applyAlignment="1">
      <alignment vertical="center"/>
    </xf>
    <xf numFmtId="0" fontId="49" fillId="0" borderId="0" xfId="25" applyFont="1" applyFill="1"/>
    <xf numFmtId="167" fontId="47" fillId="0" borderId="0" xfId="30" applyNumberFormat="1" applyFont="1" applyAlignment="1">
      <alignment horizontal="right"/>
    </xf>
    <xf numFmtId="169" fontId="50" fillId="0" borderId="0" xfId="30" applyNumberFormat="1" applyFont="1" applyAlignment="1">
      <alignment vertical="top" wrapText="1"/>
    </xf>
    <xf numFmtId="1" fontId="47" fillId="0" borderId="0" xfId="0" applyNumberFormat="1" applyFont="1" applyAlignment="1">
      <alignment horizontal="right"/>
    </xf>
    <xf numFmtId="167" fontId="47" fillId="0" borderId="0" xfId="30" applyNumberFormat="1" applyFont="1" applyBorder="1" applyAlignment="1">
      <alignment horizontal="left" wrapText="1"/>
    </xf>
    <xf numFmtId="174" fontId="47" fillId="0" borderId="0" xfId="0" applyNumberFormat="1" applyFont="1" applyAlignment="1">
      <alignment horizontal="right"/>
    </xf>
    <xf numFmtId="3" fontId="48" fillId="0" borderId="16" xfId="0" applyNumberFormat="1" applyFont="1" applyBorder="1" applyAlignment="1">
      <alignment horizontal="right" wrapText="1"/>
    </xf>
    <xf numFmtId="0" fontId="48" fillId="0" borderId="16" xfId="0" applyFont="1" applyBorder="1" applyAlignment="1">
      <alignment horizontal="right" wrapText="1"/>
    </xf>
    <xf numFmtId="3" fontId="48" fillId="0" borderId="0" xfId="0" applyNumberFormat="1" applyFont="1" applyBorder="1" applyAlignment="1">
      <alignment horizontal="right" wrapText="1"/>
    </xf>
    <xf numFmtId="0" fontId="48" fillId="0" borderId="0" xfId="0" applyFont="1" applyBorder="1" applyAlignment="1">
      <alignment horizontal="right" wrapText="1"/>
    </xf>
    <xf numFmtId="0" fontId="47" fillId="0" borderId="0" xfId="0" applyFont="1" applyBorder="1" applyAlignment="1">
      <alignment horizontal="right" wrapText="1"/>
    </xf>
    <xf numFmtId="3" fontId="47" fillId="0" borderId="0" xfId="0" applyNumberFormat="1" applyFont="1" applyBorder="1" applyAlignment="1">
      <alignment horizontal="right" wrapText="1"/>
    </xf>
    <xf numFmtId="169" fontId="50" fillId="0" borderId="0" xfId="0" applyNumberFormat="1" applyFont="1" applyAlignment="1">
      <alignment horizontal="right" vertical="top" wrapText="1"/>
    </xf>
    <xf numFmtId="3" fontId="47" fillId="0" borderId="0" xfId="0" applyNumberFormat="1" applyFont="1" applyBorder="1"/>
    <xf numFmtId="169" fontId="50" fillId="0" borderId="0" xfId="0" applyNumberFormat="1" applyFont="1" applyAlignment="1">
      <alignment vertical="top" wrapText="1"/>
    </xf>
    <xf numFmtId="3" fontId="48" fillId="0" borderId="0" xfId="0" applyNumberFormat="1" applyFont="1" applyFill="1" applyBorder="1" applyAlignment="1">
      <alignment horizontal="right" wrapText="1"/>
    </xf>
    <xf numFmtId="0" fontId="48" fillId="0" borderId="0" xfId="0" applyFont="1" applyFill="1" applyBorder="1" applyAlignment="1">
      <alignment horizontal="right" wrapText="1"/>
    </xf>
    <xf numFmtId="3" fontId="47" fillId="0" borderId="0" xfId="0" applyNumberFormat="1" applyFont="1" applyFill="1" applyBorder="1" applyAlignment="1">
      <alignment horizontal="right" wrapText="1"/>
    </xf>
    <xf numFmtId="0" fontId="48" fillId="0" borderId="0" xfId="0" applyFont="1" applyFill="1" applyBorder="1" applyAlignment="1">
      <alignment horizontal="right" vertical="top"/>
    </xf>
    <xf numFmtId="0" fontId="56" fillId="0" borderId="16" xfId="25" applyFont="1" applyFill="1" applyBorder="1"/>
    <xf numFmtId="167" fontId="47" fillId="0" borderId="16" xfId="30" applyNumberFormat="1" applyFont="1" applyBorder="1" applyAlignment="1"/>
    <xf numFmtId="0" fontId="56" fillId="0" borderId="0" xfId="25" applyFont="1" applyFill="1" applyBorder="1"/>
    <xf numFmtId="167" fontId="47" fillId="0" borderId="0" xfId="30" applyNumberFormat="1" applyFont="1" applyBorder="1" applyAlignment="1"/>
    <xf numFmtId="169" fontId="47" fillId="0" borderId="0" xfId="0" applyNumberFormat="1" applyFont="1" applyAlignment="1">
      <alignment horizontal="right" vertical="top" wrapText="1"/>
    </xf>
    <xf numFmtId="0" fontId="48" fillId="0" borderId="18" xfId="0" applyFont="1" applyBorder="1" applyAlignment="1">
      <alignment horizontal="left" vertical="top" wrapText="1"/>
    </xf>
    <xf numFmtId="0" fontId="48" fillId="0" borderId="18" xfId="0" applyFont="1" applyFill="1" applyBorder="1" applyAlignment="1">
      <alignment horizontal="left" vertical="top" wrapText="1"/>
    </xf>
    <xf numFmtId="0" fontId="48" fillId="0" borderId="18" xfId="0" applyFont="1" applyFill="1" applyBorder="1" applyAlignment="1">
      <alignment horizontal="right" vertical="top" wrapText="1"/>
    </xf>
    <xf numFmtId="0" fontId="48" fillId="0" borderId="18" xfId="0" applyFont="1" applyBorder="1" applyAlignment="1">
      <alignment horizontal="right" vertical="top" wrapText="1"/>
    </xf>
    <xf numFmtId="0" fontId="47" fillId="0" borderId="18" xfId="0" applyFont="1" applyBorder="1" applyAlignment="1">
      <alignment horizontal="center" vertical="top"/>
    </xf>
    <xf numFmtId="0" fontId="48" fillId="0" borderId="18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vertical="top" wrapText="1"/>
    </xf>
    <xf numFmtId="0" fontId="47" fillId="0" borderId="0" xfId="0" quotePrefix="1" applyFont="1" applyFill="1" applyBorder="1" applyAlignment="1">
      <alignment vertical="top" wrapText="1"/>
    </xf>
    <xf numFmtId="0" fontId="47" fillId="0" borderId="0" xfId="0" applyFont="1" applyFill="1" applyBorder="1" applyAlignment="1">
      <alignment horizontal="center"/>
    </xf>
    <xf numFmtId="0" fontId="49" fillId="0" borderId="0" xfId="0" applyFont="1" applyBorder="1"/>
    <xf numFmtId="0" fontId="57" fillId="0" borderId="0" xfId="0" applyFont="1" applyBorder="1" applyAlignment="1">
      <alignment horizontal="left" vertical="center"/>
    </xf>
    <xf numFmtId="169" fontId="0" fillId="0" borderId="0" xfId="30" applyNumberFormat="1" applyFont="1"/>
    <xf numFmtId="167" fontId="47" fillId="0" borderId="0" xfId="30" applyNumberFormat="1" applyFont="1" applyBorder="1" applyAlignment="1">
      <alignment horizontal="left" indent="2"/>
    </xf>
    <xf numFmtId="167" fontId="50" fillId="0" borderId="0" xfId="30" applyNumberFormat="1" applyFont="1" applyAlignment="1">
      <alignment horizontal="right" vertical="top" wrapText="1"/>
    </xf>
    <xf numFmtId="3" fontId="47" fillId="0" borderId="0" xfId="0" applyNumberFormat="1" applyFont="1" applyBorder="1" applyAlignment="1">
      <alignment horizontal="right" vertical="top" wrapText="1"/>
    </xf>
    <xf numFmtId="167" fontId="48" fillId="0" borderId="0" xfId="30" applyNumberFormat="1" applyFont="1" applyBorder="1" applyAlignment="1">
      <alignment horizontal="right" wrapText="1"/>
    </xf>
    <xf numFmtId="167" fontId="47" fillId="0" borderId="16" xfId="30" applyNumberFormat="1" applyFont="1" applyBorder="1" applyAlignment="1">
      <alignment horizontal="right" wrapText="1"/>
    </xf>
    <xf numFmtId="167" fontId="48" fillId="0" borderId="0" xfId="30" applyNumberFormat="1" applyFont="1" applyFill="1" applyBorder="1" applyAlignment="1">
      <alignment horizontal="right" wrapText="1"/>
    </xf>
    <xf numFmtId="167" fontId="47" fillId="0" borderId="0" xfId="30" applyNumberFormat="1" applyFont="1" applyFill="1" applyBorder="1" applyAlignment="1">
      <alignment horizontal="right" wrapText="1"/>
    </xf>
    <xf numFmtId="3" fontId="47" fillId="0" borderId="0" xfId="0" applyNumberFormat="1" applyFont="1" applyFill="1" applyBorder="1" applyAlignment="1">
      <alignment horizontal="right" vertical="top" wrapText="1"/>
    </xf>
    <xf numFmtId="167" fontId="47" fillId="0" borderId="0" xfId="30" applyNumberFormat="1" applyFont="1" applyBorder="1" applyAlignment="1">
      <alignment vertical="top" wrapText="1"/>
    </xf>
    <xf numFmtId="167" fontId="48" fillId="0" borderId="0" xfId="30" applyNumberFormat="1" applyFont="1" applyFill="1" applyBorder="1" applyAlignment="1">
      <alignment horizontal="center"/>
    </xf>
    <xf numFmtId="167" fontId="50" fillId="0" borderId="0" xfId="30" applyNumberFormat="1" applyFont="1" applyAlignment="1">
      <alignment vertical="top" wrapText="1"/>
    </xf>
    <xf numFmtId="3" fontId="48" fillId="0" borderId="0" xfId="0" applyNumberFormat="1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vertical="top" wrapText="1"/>
    </xf>
    <xf numFmtId="0" fontId="47" fillId="0" borderId="0" xfId="0" applyFont="1" applyFill="1" applyAlignment="1">
      <alignment horizontal="right" vertical="top" wrapText="1"/>
    </xf>
    <xf numFmtId="169" fontId="50" fillId="0" borderId="0" xfId="30" applyNumberFormat="1" applyFont="1" applyAlignment="1">
      <alignment horizontal="right" vertical="center" wrapText="1"/>
    </xf>
    <xf numFmtId="170" fontId="47" fillId="0" borderId="0" xfId="30" applyNumberFormat="1" applyFont="1" applyAlignment="1">
      <alignment horizontal="right" vertical="center" wrapText="1"/>
    </xf>
    <xf numFmtId="174" fontId="47" fillId="0" borderId="0" xfId="0" applyNumberFormat="1" applyFont="1" applyAlignment="1">
      <alignment horizontal="right" vertical="center" wrapText="1"/>
    </xf>
    <xf numFmtId="0" fontId="49" fillId="0" borderId="0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center" vertical="center" wrapText="1"/>
    </xf>
    <xf numFmtId="0" fontId="48" fillId="0" borderId="0" xfId="0" quotePrefix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0" xfId="0" quotePrefix="1" applyFont="1" applyBorder="1" applyAlignment="1">
      <alignment horizontal="center" vertical="center" wrapText="1"/>
    </xf>
    <xf numFmtId="3" fontId="48" fillId="0" borderId="0" xfId="31" applyNumberFormat="1" applyFont="1" applyFill="1" applyBorder="1" applyAlignment="1">
      <alignment vertical="top" wrapText="1"/>
    </xf>
    <xf numFmtId="0" fontId="49" fillId="0" borderId="0" xfId="31" applyFont="1" applyAlignment="1">
      <alignment vertical="top"/>
    </xf>
    <xf numFmtId="3" fontId="47" fillId="0" borderId="0" xfId="0" applyNumberFormat="1" applyFont="1" applyBorder="1" applyAlignment="1">
      <alignment horizontal="right" vertical="center" wrapText="1"/>
    </xf>
    <xf numFmtId="0" fontId="48" fillId="0" borderId="0" xfId="0" applyFont="1" applyAlignment="1"/>
    <xf numFmtId="0" fontId="49" fillId="0" borderId="0" xfId="0" applyFont="1" applyAlignment="1"/>
    <xf numFmtId="167" fontId="48" fillId="0" borderId="16" xfId="30" applyNumberFormat="1" applyFont="1" applyBorder="1" applyAlignment="1">
      <alignment horizontal="left" indent="2"/>
    </xf>
    <xf numFmtId="167" fontId="48" fillId="0" borderId="16" xfId="30" applyNumberFormat="1" applyFont="1" applyBorder="1" applyAlignment="1">
      <alignment horizontal="right"/>
    </xf>
    <xf numFmtId="0" fontId="48" fillId="0" borderId="0" xfId="31" applyFont="1" applyFill="1" applyBorder="1" applyAlignment="1">
      <alignment vertical="center" wrapText="1"/>
    </xf>
    <xf numFmtId="0" fontId="48" fillId="0" borderId="0" xfId="31" applyFont="1" applyFill="1" applyBorder="1" applyAlignment="1">
      <alignment horizontal="left" vertical="center" wrapText="1"/>
    </xf>
    <xf numFmtId="174" fontId="47" fillId="0" borderId="0" xfId="0" applyNumberFormat="1" applyFont="1" applyBorder="1" applyAlignment="1">
      <alignment horizontal="right" vertical="center" wrapText="1"/>
    </xf>
    <xf numFmtId="1" fontId="47" fillId="0" borderId="0" xfId="0" applyNumberFormat="1" applyFont="1" applyAlignment="1">
      <alignment horizontal="right" vertical="top" wrapText="1"/>
    </xf>
    <xf numFmtId="174" fontId="47" fillId="0" borderId="0" xfId="0" applyNumberFormat="1" applyFont="1" applyAlignment="1">
      <alignment horizontal="right" vertical="top" wrapText="1"/>
    </xf>
    <xf numFmtId="0" fontId="47" fillId="0" borderId="0" xfId="31" applyFont="1" applyFill="1" applyBorder="1" applyAlignment="1">
      <alignment horizontal="left" vertical="center" wrapText="1"/>
    </xf>
    <xf numFmtId="0" fontId="49" fillId="0" borderId="0" xfId="31" applyFont="1" applyFill="1" applyBorder="1" applyAlignment="1">
      <alignment horizontal="left" vertical="center" wrapText="1"/>
    </xf>
    <xf numFmtId="3" fontId="48" fillId="0" borderId="0" xfId="31" applyNumberFormat="1" applyFont="1" applyBorder="1" applyAlignment="1">
      <alignment vertical="center" wrapText="1"/>
    </xf>
    <xf numFmtId="0" fontId="48" fillId="0" borderId="0" xfId="31" quotePrefix="1" applyFont="1" applyBorder="1" applyAlignment="1">
      <alignment horizontal="center" vertical="center" wrapText="1"/>
    </xf>
    <xf numFmtId="3" fontId="48" fillId="0" borderId="0" xfId="31" applyNumberFormat="1" applyFont="1" applyFill="1" applyBorder="1" applyAlignment="1">
      <alignment horizontal="left" vertical="center" wrapText="1"/>
    </xf>
    <xf numFmtId="3" fontId="47" fillId="0" borderId="0" xfId="31" applyNumberFormat="1" applyFont="1" applyBorder="1" applyAlignment="1">
      <alignment vertical="center" wrapText="1"/>
    </xf>
    <xf numFmtId="0" fontId="47" fillId="0" borderId="0" xfId="31" quotePrefix="1" applyFont="1" applyBorder="1" applyAlignment="1">
      <alignment horizontal="center" vertical="center" wrapText="1"/>
    </xf>
    <xf numFmtId="3" fontId="47" fillId="0" borderId="0" xfId="31" applyNumberFormat="1" applyFont="1" applyFill="1" applyBorder="1" applyAlignment="1">
      <alignment horizontal="left" vertical="center" wrapText="1"/>
    </xf>
    <xf numFmtId="3" fontId="48" fillId="0" borderId="0" xfId="31" applyNumberFormat="1" applyFont="1" applyFill="1" applyBorder="1" applyAlignment="1">
      <alignment vertical="center" wrapText="1"/>
    </xf>
    <xf numFmtId="0" fontId="49" fillId="0" borderId="0" xfId="31" applyFont="1" applyAlignment="1">
      <alignment vertical="center"/>
    </xf>
    <xf numFmtId="0" fontId="50" fillId="0" borderId="16" xfId="0" applyFont="1" applyFill="1" applyBorder="1" applyAlignment="1">
      <alignment vertical="center"/>
    </xf>
    <xf numFmtId="43" fontId="50" fillId="0" borderId="16" xfId="30" applyNumberFormat="1" applyFont="1" applyFill="1" applyBorder="1" applyAlignment="1">
      <alignment vertical="center"/>
    </xf>
    <xf numFmtId="176" fontId="50" fillId="0" borderId="16" xfId="30" applyNumberFormat="1" applyFont="1" applyFill="1" applyBorder="1" applyAlignment="1">
      <alignment vertical="center"/>
    </xf>
    <xf numFmtId="169" fontId="50" fillId="0" borderId="16" xfId="30" applyNumberFormat="1" applyFont="1" applyFill="1" applyBorder="1" applyAlignment="1">
      <alignment vertical="center"/>
    </xf>
    <xf numFmtId="174" fontId="48" fillId="0" borderId="0" xfId="30" applyNumberFormat="1" applyFont="1" applyBorder="1" applyAlignment="1">
      <alignment vertical="center" wrapText="1"/>
    </xf>
    <xf numFmtId="174" fontId="48" fillId="0" borderId="0" xfId="0" applyNumberFormat="1" applyFont="1" applyAlignment="1">
      <alignment horizontal="right" vertical="center" wrapText="1"/>
    </xf>
    <xf numFmtId="170" fontId="48" fillId="0" borderId="0" xfId="30" applyNumberFormat="1" applyFont="1" applyBorder="1" applyAlignment="1">
      <alignment vertical="center" wrapText="1"/>
    </xf>
    <xf numFmtId="0" fontId="49" fillId="0" borderId="0" xfId="0" applyFont="1" applyBorder="1" applyAlignment="1">
      <alignment horizontal="left" vertical="center"/>
    </xf>
    <xf numFmtId="0" fontId="48" fillId="0" borderId="0" xfId="31" applyFont="1" applyFill="1" applyBorder="1" applyAlignment="1">
      <alignment horizontal="right" vertical="center"/>
    </xf>
    <xf numFmtId="0" fontId="48" fillId="0" borderId="0" xfId="31" applyFont="1" applyBorder="1" applyAlignment="1">
      <alignment horizontal="left" vertical="center" wrapText="1"/>
    </xf>
    <xf numFmtId="3" fontId="48" fillId="0" borderId="0" xfId="31" applyNumberFormat="1" applyFont="1" applyFill="1" applyBorder="1" applyAlignment="1">
      <alignment horizontal="right" vertical="center"/>
    </xf>
    <xf numFmtId="3" fontId="48" fillId="0" borderId="0" xfId="31" applyNumberFormat="1" applyFont="1" applyBorder="1" applyAlignment="1">
      <alignment horizontal="left" vertical="center" wrapText="1"/>
    </xf>
    <xf numFmtId="3" fontId="48" fillId="0" borderId="0" xfId="31" applyNumberFormat="1" applyFont="1" applyFill="1" applyBorder="1" applyAlignment="1">
      <alignment horizontal="left" vertical="center"/>
    </xf>
    <xf numFmtId="0" fontId="48" fillId="0" borderId="0" xfId="31" applyFont="1" applyFill="1" applyBorder="1" applyAlignment="1">
      <alignment horizontal="left" vertical="center"/>
    </xf>
    <xf numFmtId="3" fontId="48" fillId="0" borderId="0" xfId="31" applyNumberFormat="1" applyFont="1" applyFill="1" applyBorder="1" applyAlignment="1">
      <alignment horizontal="right" vertical="center" wrapText="1"/>
    </xf>
    <xf numFmtId="0" fontId="48" fillId="0" borderId="0" xfId="31" applyFont="1" applyFill="1" applyBorder="1" applyAlignment="1">
      <alignment horizontal="right" vertical="center" wrapText="1"/>
    </xf>
    <xf numFmtId="3" fontId="48" fillId="0" borderId="0" xfId="31" applyNumberFormat="1" applyFont="1" applyBorder="1" applyAlignment="1">
      <alignment horizontal="right" vertical="center" wrapText="1"/>
    </xf>
    <xf numFmtId="0" fontId="48" fillId="0" borderId="0" xfId="0" applyFont="1" applyBorder="1" applyAlignment="1">
      <alignment vertical="center" wrapText="1"/>
    </xf>
    <xf numFmtId="0" fontId="51" fillId="0" borderId="0" xfId="0" applyFont="1" applyAlignment="1">
      <alignment vertical="center"/>
    </xf>
    <xf numFmtId="3" fontId="47" fillId="0" borderId="0" xfId="31" applyNumberFormat="1" applyFont="1" applyBorder="1" applyAlignment="1">
      <alignment horizontal="left" vertical="center" wrapText="1"/>
    </xf>
    <xf numFmtId="0" fontId="50" fillId="0" borderId="0" xfId="0" applyFont="1" applyAlignment="1">
      <alignment vertical="center"/>
    </xf>
    <xf numFmtId="3" fontId="48" fillId="0" borderId="0" xfId="31" applyNumberFormat="1" applyFont="1" applyBorder="1" applyAlignment="1">
      <alignment horizontal="right" vertical="center"/>
    </xf>
    <xf numFmtId="0" fontId="50" fillId="0" borderId="0" xfId="0" applyFont="1" applyFill="1" applyAlignment="1">
      <alignment horizontal="right" vertical="center" wrapText="1"/>
    </xf>
    <xf numFmtId="1" fontId="47" fillId="0" borderId="0" xfId="0" applyNumberFormat="1" applyFont="1" applyFill="1" applyBorder="1" applyAlignment="1">
      <alignment horizontal="right" vertical="center" wrapText="1"/>
    </xf>
    <xf numFmtId="174" fontId="47" fillId="0" borderId="0" xfId="0" applyNumberFormat="1" applyFont="1" applyFill="1" applyBorder="1" applyAlignment="1">
      <alignment horizontal="right" vertical="center" wrapText="1"/>
    </xf>
    <xf numFmtId="167" fontId="50" fillId="0" borderId="0" xfId="30" applyNumberFormat="1" applyFont="1" applyFill="1" applyAlignment="1">
      <alignment horizontal="right" vertical="center" wrapText="1"/>
    </xf>
    <xf numFmtId="1" fontId="47" fillId="0" borderId="0" xfId="0" applyNumberFormat="1" applyFont="1" applyFill="1" applyAlignment="1">
      <alignment horizontal="right" vertical="center" wrapText="1"/>
    </xf>
    <xf numFmtId="174" fontId="47" fillId="0" borderId="0" xfId="30" applyNumberFormat="1" applyFont="1" applyFill="1" applyBorder="1" applyAlignment="1">
      <alignment horizontal="right" vertical="center" wrapText="1"/>
    </xf>
    <xf numFmtId="0" fontId="47" fillId="0" borderId="0" xfId="0" applyNumberFormat="1" applyFont="1" applyFill="1" applyAlignment="1">
      <alignment horizontal="right" vertical="center" wrapText="1"/>
    </xf>
    <xf numFmtId="169" fontId="50" fillId="0" borderId="0" xfId="30" applyNumberFormat="1" applyFont="1" applyFill="1" applyAlignment="1">
      <alignment horizontal="right" vertical="center" wrapText="1"/>
    </xf>
    <xf numFmtId="174" fontId="47" fillId="0" borderId="0" xfId="0" applyNumberFormat="1" applyFont="1" applyBorder="1" applyAlignment="1">
      <alignment vertical="top"/>
    </xf>
    <xf numFmtId="174" fontId="47" fillId="0" borderId="0" xfId="30" applyNumberFormat="1" applyFont="1" applyBorder="1" applyAlignment="1">
      <alignment vertical="top"/>
    </xf>
    <xf numFmtId="167" fontId="47" fillId="0" borderId="0" xfId="30" applyNumberFormat="1" applyFont="1" applyAlignment="1">
      <alignment vertical="top" wrapText="1"/>
    </xf>
    <xf numFmtId="174" fontId="47" fillId="0" borderId="0" xfId="0" applyNumberFormat="1" applyFont="1" applyBorder="1" applyAlignment="1">
      <alignment horizontal="right" vertical="top"/>
    </xf>
    <xf numFmtId="174" fontId="47" fillId="0" borderId="0" xfId="30" applyNumberFormat="1" applyFont="1" applyBorder="1" applyAlignment="1">
      <alignment horizontal="right" vertical="top" wrapText="1"/>
    </xf>
    <xf numFmtId="3" fontId="47" fillId="0" borderId="0" xfId="0" applyNumberFormat="1" applyFont="1" applyBorder="1" applyAlignment="1">
      <alignment vertical="top" wrapText="1"/>
    </xf>
    <xf numFmtId="3" fontId="47" fillId="0" borderId="0" xfId="0" applyNumberFormat="1" applyFont="1" applyBorder="1" applyAlignment="1">
      <alignment horizontal="right" vertical="top"/>
    </xf>
    <xf numFmtId="174" fontId="47" fillId="0" borderId="0" xfId="0" applyNumberFormat="1" applyFont="1" applyBorder="1" applyAlignment="1">
      <alignment vertical="top" wrapText="1"/>
    </xf>
    <xf numFmtId="174" fontId="47" fillId="0" borderId="0" xfId="0" applyNumberFormat="1" applyFont="1" applyAlignment="1">
      <alignment vertical="top" wrapText="1"/>
    </xf>
    <xf numFmtId="169" fontId="0" fillId="0" borderId="0" xfId="30" applyNumberFormat="1" applyFont="1" applyAlignment="1">
      <alignment horizontal="right" vertical="top" wrapText="1"/>
    </xf>
    <xf numFmtId="167" fontId="47" fillId="0" borderId="0" xfId="30" applyNumberFormat="1" applyFont="1" applyAlignment="1">
      <alignment horizontal="right" vertical="top"/>
    </xf>
    <xf numFmtId="0" fontId="47" fillId="32" borderId="16" xfId="0" applyFont="1" applyFill="1" applyBorder="1" applyAlignment="1">
      <alignment vertical="top" wrapText="1"/>
    </xf>
    <xf numFmtId="170" fontId="50" fillId="0" borderId="0" xfId="30" applyNumberFormat="1" applyFont="1" applyFill="1" applyAlignment="1">
      <alignment horizontal="right" vertical="center" wrapText="1"/>
    </xf>
    <xf numFmtId="170" fontId="47" fillId="0" borderId="0" xfId="30" applyNumberFormat="1" applyFont="1" applyFill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7" fillId="0" borderId="16" xfId="0" applyFont="1" applyBorder="1" applyAlignment="1">
      <alignment horizontal="right"/>
    </xf>
    <xf numFmtId="0" fontId="47" fillId="33" borderId="0" xfId="0" applyFont="1" applyFill="1" applyBorder="1" applyAlignment="1">
      <alignment horizontal="left" vertical="top"/>
    </xf>
    <xf numFmtId="0" fontId="47" fillId="33" borderId="0" xfId="0" applyFont="1" applyFill="1" applyBorder="1" applyAlignment="1">
      <alignment horizontal="right"/>
    </xf>
    <xf numFmtId="0" fontId="47" fillId="33" borderId="0" xfId="0" applyFont="1" applyFill="1" applyBorder="1"/>
    <xf numFmtId="0" fontId="47" fillId="33" borderId="0" xfId="0" applyFont="1" applyFill="1" applyBorder="1" applyAlignment="1">
      <alignment horizontal="center" vertical="top"/>
    </xf>
    <xf numFmtId="0" fontId="48" fillId="33" borderId="0" xfId="0" applyFont="1" applyFill="1" applyBorder="1" applyAlignment="1">
      <alignment horizontal="right" vertical="top" wrapText="1"/>
    </xf>
    <xf numFmtId="0" fontId="48" fillId="33" borderId="0" xfId="0" applyFont="1" applyFill="1" applyBorder="1" applyAlignment="1">
      <alignment horizontal="center" vertical="top" wrapText="1"/>
    </xf>
    <xf numFmtId="0" fontId="48" fillId="33" borderId="16" xfId="0" applyFont="1" applyFill="1" applyBorder="1" applyAlignment="1">
      <alignment vertical="top" wrapText="1"/>
    </xf>
    <xf numFmtId="0" fontId="48" fillId="33" borderId="0" xfId="0" applyFont="1" applyFill="1" applyBorder="1" applyAlignment="1">
      <alignment horizontal="left" vertical="top" wrapText="1"/>
    </xf>
    <xf numFmtId="0" fontId="48" fillId="33" borderId="0" xfId="0" applyFont="1" applyFill="1" applyBorder="1" applyAlignment="1">
      <alignment vertical="top" wrapText="1"/>
    </xf>
    <xf numFmtId="0" fontId="47" fillId="33" borderId="0" xfId="0" applyFont="1" applyFill="1" applyBorder="1" applyAlignment="1">
      <alignment horizontal="right" vertical="top" wrapText="1"/>
    </xf>
    <xf numFmtId="0" fontId="48" fillId="33" borderId="0" xfId="0" applyFont="1" applyFill="1" applyBorder="1" applyAlignment="1">
      <alignment vertical="top"/>
    </xf>
    <xf numFmtId="0" fontId="47" fillId="33" borderId="0" xfId="0" applyFont="1" applyFill="1" applyBorder="1" applyAlignment="1">
      <alignment vertical="top" wrapText="1"/>
    </xf>
    <xf numFmtId="0" fontId="48" fillId="33" borderId="16" xfId="0" applyFont="1" applyFill="1" applyBorder="1" applyAlignment="1">
      <alignment horizontal="left" vertical="top" wrapText="1"/>
    </xf>
    <xf numFmtId="0" fontId="48" fillId="33" borderId="16" xfId="0" applyFont="1" applyFill="1" applyBorder="1" applyAlignment="1">
      <alignment horizontal="right" vertical="top" wrapText="1"/>
    </xf>
    <xf numFmtId="0" fontId="48" fillId="33" borderId="16" xfId="0" applyFont="1" applyFill="1" applyBorder="1" applyAlignment="1">
      <alignment horizontal="right" vertical="center" wrapText="1"/>
    </xf>
    <xf numFmtId="0" fontId="48" fillId="33" borderId="16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167" fontId="51" fillId="0" borderId="0" xfId="30" applyNumberFormat="1" applyFont="1" applyFill="1" applyAlignment="1">
      <alignment horizontal="right" vertical="center" wrapText="1"/>
    </xf>
    <xf numFmtId="167" fontId="48" fillId="0" borderId="0" xfId="30" applyNumberFormat="1" applyFont="1" applyFill="1" applyBorder="1" applyAlignment="1">
      <alignment horizontal="right" vertical="center" wrapText="1"/>
    </xf>
    <xf numFmtId="167" fontId="48" fillId="0" borderId="0" xfId="30" applyNumberFormat="1" applyFont="1" applyFill="1" applyBorder="1" applyAlignment="1">
      <alignment vertical="center"/>
    </xf>
    <xf numFmtId="167" fontId="48" fillId="0" borderId="16" xfId="30" applyNumberFormat="1" applyFont="1" applyFill="1" applyBorder="1" applyAlignment="1">
      <alignment horizontal="right" vertical="center" wrapText="1"/>
    </xf>
    <xf numFmtId="167" fontId="47" fillId="0" borderId="16" xfId="30" applyNumberFormat="1" applyFont="1" applyFill="1" applyBorder="1" applyAlignment="1">
      <alignment horizontal="right" vertical="center" wrapText="1"/>
    </xf>
    <xf numFmtId="0" fontId="48" fillId="0" borderId="16" xfId="0" applyFont="1" applyFill="1" applyBorder="1"/>
    <xf numFmtId="167" fontId="48" fillId="0" borderId="0" xfId="30" applyNumberFormat="1" applyFont="1" applyFill="1" applyAlignment="1">
      <alignment horizontal="right" vertical="center" wrapText="1"/>
    </xf>
    <xf numFmtId="0" fontId="48" fillId="0" borderId="0" xfId="0" applyNumberFormat="1" applyFont="1" applyFill="1" applyAlignment="1">
      <alignment horizontal="center"/>
    </xf>
    <xf numFmtId="0" fontId="52" fillId="0" borderId="0" xfId="0" applyFont="1" applyFill="1" applyBorder="1" applyAlignment="1">
      <alignment horizontal="left"/>
    </xf>
    <xf numFmtId="167" fontId="50" fillId="0" borderId="0" xfId="30" applyNumberFormat="1" applyFont="1" applyFill="1" applyBorder="1" applyAlignment="1">
      <alignment horizontal="right" vertical="center" wrapText="1"/>
    </xf>
    <xf numFmtId="0" fontId="52" fillId="0" borderId="0" xfId="0" applyFont="1" applyFill="1" applyBorder="1" applyAlignment="1">
      <alignment horizontal="left" vertical="center"/>
    </xf>
    <xf numFmtId="0" fontId="47" fillId="0" borderId="0" xfId="0" applyFont="1" applyBorder="1" applyAlignment="1">
      <alignment horizontal="left" vertical="top"/>
    </xf>
    <xf numFmtId="0" fontId="47" fillId="0" borderId="16" xfId="0" applyNumberFormat="1" applyFont="1" applyBorder="1"/>
    <xf numFmtId="0" fontId="47" fillId="0" borderId="0" xfId="0" applyNumberFormat="1" applyFont="1" applyAlignment="1">
      <alignment vertical="center"/>
    </xf>
    <xf numFmtId="3" fontId="48" fillId="0" borderId="0" xfId="0" applyNumberFormat="1" applyFont="1" applyFill="1" applyBorder="1" applyAlignment="1">
      <alignment horizontal="right" vertical="center" wrapText="1"/>
    </xf>
    <xf numFmtId="3" fontId="48" fillId="0" borderId="16" xfId="0" applyNumberFormat="1" applyFont="1" applyFill="1" applyBorder="1" applyAlignment="1">
      <alignment horizontal="right" vertical="center" wrapText="1"/>
    </xf>
    <xf numFmtId="0" fontId="47" fillId="0" borderId="16" xfId="0" applyFont="1" applyFill="1" applyBorder="1" applyAlignment="1">
      <alignment horizontal="right" vertical="center" wrapText="1"/>
    </xf>
    <xf numFmtId="0" fontId="48" fillId="0" borderId="16" xfId="0" applyFont="1" applyFill="1" applyBorder="1" applyAlignment="1">
      <alignment horizontal="right" vertical="center" wrapText="1"/>
    </xf>
    <xf numFmtId="0" fontId="48" fillId="0" borderId="0" xfId="0" applyFont="1" applyFill="1" applyAlignment="1">
      <alignment horizontal="right" vertical="center" wrapText="1"/>
    </xf>
    <xf numFmtId="0" fontId="48" fillId="0" borderId="0" xfId="0" applyNumberFormat="1" applyFont="1" applyFill="1" applyAlignment="1">
      <alignment horizontal="right" vertical="center" wrapText="1"/>
    </xf>
    <xf numFmtId="169" fontId="50" fillId="0" borderId="0" xfId="30" applyNumberFormat="1" applyFont="1" applyFill="1" applyBorder="1" applyAlignment="1">
      <alignment horizontal="right" vertical="center" wrapText="1"/>
    </xf>
    <xf numFmtId="0" fontId="47" fillId="33" borderId="0" xfId="0" applyFont="1" applyFill="1" applyBorder="1" applyAlignment="1">
      <alignment horizontal="left" vertical="center"/>
    </xf>
    <xf numFmtId="0" fontId="47" fillId="33" borderId="0" xfId="0" applyFont="1" applyFill="1" applyBorder="1" applyAlignment="1">
      <alignment vertical="center"/>
    </xf>
    <xf numFmtId="0" fontId="47" fillId="33" borderId="0" xfId="0" applyFont="1" applyFill="1" applyBorder="1" applyAlignment="1">
      <alignment horizontal="center" vertical="center"/>
    </xf>
    <xf numFmtId="0" fontId="48" fillId="33" borderId="0" xfId="0" applyFont="1" applyFill="1" applyBorder="1" applyAlignment="1">
      <alignment horizontal="left" vertical="center" wrapText="1"/>
    </xf>
    <xf numFmtId="0" fontId="48" fillId="33" borderId="0" xfId="0" applyFont="1" applyFill="1" applyBorder="1" applyAlignment="1">
      <alignment horizontal="right" vertical="center" wrapText="1"/>
    </xf>
    <xf numFmtId="0" fontId="48" fillId="33" borderId="0" xfId="0" applyFont="1" applyFill="1" applyBorder="1" applyAlignment="1">
      <alignment vertical="center"/>
    </xf>
    <xf numFmtId="0" fontId="47" fillId="33" borderId="0" xfId="0" applyFont="1" applyFill="1" applyBorder="1" applyAlignment="1">
      <alignment horizontal="right" vertical="center"/>
    </xf>
    <xf numFmtId="0" fontId="48" fillId="33" borderId="16" xfId="0" applyFont="1" applyFill="1" applyBorder="1" applyAlignment="1">
      <alignment horizontal="left" vertical="center" wrapText="1"/>
    </xf>
    <xf numFmtId="0" fontId="47" fillId="33" borderId="16" xfId="0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vertical="center"/>
    </xf>
    <xf numFmtId="174" fontId="48" fillId="0" borderId="0" xfId="0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3" fontId="48" fillId="0" borderId="16" xfId="0" applyNumberFormat="1" applyFont="1" applyFill="1" applyBorder="1" applyAlignment="1">
      <alignment horizontal="left" vertical="center"/>
    </xf>
    <xf numFmtId="0" fontId="48" fillId="0" borderId="16" xfId="0" applyFont="1" applyFill="1" applyBorder="1" applyAlignment="1">
      <alignment horizontal="left" vertical="center"/>
    </xf>
    <xf numFmtId="3" fontId="58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center" vertical="center"/>
    </xf>
    <xf numFmtId="1" fontId="47" fillId="0" borderId="0" xfId="0" applyNumberFormat="1" applyFont="1" applyFill="1" applyBorder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48" fillId="0" borderId="0" xfId="0" applyFont="1" applyBorder="1" applyAlignment="1">
      <alignment horizontal="center" vertical="center"/>
    </xf>
    <xf numFmtId="3" fontId="58" fillId="0" borderId="0" xfId="0" applyNumberFormat="1" applyFont="1" applyAlignment="1">
      <alignment horizontal="right" vertical="center" wrapText="1"/>
    </xf>
    <xf numFmtId="0" fontId="47" fillId="0" borderId="0" xfId="0" applyFont="1" applyFill="1" applyAlignment="1">
      <alignment horizontal="right" vertical="center"/>
    </xf>
    <xf numFmtId="1" fontId="49" fillId="0" borderId="0" xfId="0" applyNumberFormat="1" applyFont="1" applyFill="1" applyBorder="1" applyAlignment="1">
      <alignment horizontal="right" vertical="center"/>
    </xf>
    <xf numFmtId="0" fontId="49" fillId="0" borderId="0" xfId="0" applyFont="1" applyBorder="1" applyAlignment="1">
      <alignment horizontal="center" vertical="center"/>
    </xf>
    <xf numFmtId="3" fontId="50" fillId="0" borderId="0" xfId="0" applyNumberFormat="1" applyFont="1" applyAlignment="1">
      <alignment horizontal="right" vertical="center"/>
    </xf>
    <xf numFmtId="167" fontId="47" fillId="0" borderId="0" xfId="30" applyNumberFormat="1" applyFont="1" applyFill="1" applyBorder="1" applyAlignment="1">
      <alignment horizontal="center" vertical="center"/>
    </xf>
    <xf numFmtId="1" fontId="49" fillId="0" borderId="0" xfId="0" applyNumberFormat="1" applyFont="1" applyFill="1" applyBorder="1" applyAlignment="1">
      <alignment horizontal="center" vertical="center"/>
    </xf>
    <xf numFmtId="174" fontId="47" fillId="0" borderId="0" xfId="0" applyNumberFormat="1" applyFont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7" fontId="48" fillId="0" borderId="0" xfId="30" applyNumberFormat="1" applyFont="1" applyFill="1" applyBorder="1" applyAlignment="1">
      <alignment horizontal="center" vertical="center"/>
    </xf>
    <xf numFmtId="165" fontId="47" fillId="0" borderId="16" xfId="30" applyFont="1" applyBorder="1" applyAlignment="1">
      <alignment horizontal="left" vertical="center"/>
    </xf>
    <xf numFmtId="174" fontId="47" fillId="0" borderId="16" xfId="0" applyNumberFormat="1" applyFont="1" applyBorder="1" applyAlignment="1">
      <alignment vertical="center"/>
    </xf>
    <xf numFmtId="0" fontId="48" fillId="0" borderId="0" xfId="0" applyFont="1" applyBorder="1" applyAlignment="1">
      <alignment wrapText="1"/>
    </xf>
    <xf numFmtId="0" fontId="48" fillId="33" borderId="0" xfId="0" applyFont="1" applyFill="1" applyBorder="1" applyAlignment="1">
      <alignment horizontal="right" wrapText="1"/>
    </xf>
    <xf numFmtId="0" fontId="47" fillId="33" borderId="0" xfId="0" applyFont="1" applyFill="1" applyBorder="1" applyAlignment="1">
      <alignment horizontal="right" vertical="top"/>
    </xf>
    <xf numFmtId="0" fontId="49" fillId="33" borderId="0" xfId="0" applyFont="1" applyFill="1" applyBorder="1" applyAlignment="1">
      <alignment horizontal="right" vertical="top" wrapText="1"/>
    </xf>
    <xf numFmtId="0" fontId="47" fillId="33" borderId="16" xfId="0" applyFont="1" applyFill="1" applyBorder="1" applyAlignment="1">
      <alignment horizontal="center" vertical="top"/>
    </xf>
    <xf numFmtId="167" fontId="47" fillId="0" borderId="0" xfId="30" applyNumberFormat="1" applyFont="1" applyBorder="1" applyAlignment="1">
      <alignment horizontal="right" vertical="center"/>
    </xf>
    <xf numFmtId="167" fontId="47" fillId="0" borderId="0" xfId="30" applyNumberFormat="1" applyFont="1" applyAlignment="1">
      <alignment horizontal="right" vertical="center"/>
    </xf>
    <xf numFmtId="167" fontId="50" fillId="0" borderId="0" xfId="30" applyNumberFormat="1" applyFont="1" applyAlignment="1">
      <alignment vertical="center"/>
    </xf>
    <xf numFmtId="43" fontId="47" fillId="0" borderId="0" xfId="0" applyNumberFormat="1" applyFont="1" applyAlignment="1">
      <alignment horizontal="left" vertical="center"/>
    </xf>
    <xf numFmtId="3" fontId="50" fillId="0" borderId="0" xfId="0" applyNumberFormat="1" applyFont="1" applyAlignment="1">
      <alignment vertical="center"/>
    </xf>
    <xf numFmtId="165" fontId="50" fillId="0" borderId="0" xfId="30" applyFont="1" applyAlignment="1">
      <alignment vertical="center"/>
    </xf>
    <xf numFmtId="167" fontId="49" fillId="0" borderId="0" xfId="30" applyNumberFormat="1" applyFont="1" applyBorder="1" applyAlignment="1">
      <alignment horizontal="right" vertical="center"/>
    </xf>
    <xf numFmtId="43" fontId="47" fillId="0" borderId="0" xfId="0" applyNumberFormat="1" applyFont="1" applyBorder="1" applyAlignment="1">
      <alignment horizontal="left" vertical="center"/>
    </xf>
    <xf numFmtId="165" fontId="47" fillId="0" borderId="0" xfId="30" applyNumberFormat="1" applyFont="1" applyBorder="1" applyAlignment="1">
      <alignment horizontal="right" vertical="center"/>
    </xf>
    <xf numFmtId="165" fontId="47" fillId="0" borderId="0" xfId="30" applyFont="1" applyBorder="1" applyAlignment="1">
      <alignment horizontal="right" vertical="center"/>
    </xf>
    <xf numFmtId="165" fontId="47" fillId="0" borderId="0" xfId="30" applyFont="1" applyBorder="1" applyAlignment="1">
      <alignment horizontal="right" vertical="center" wrapText="1"/>
    </xf>
    <xf numFmtId="0" fontId="49" fillId="0" borderId="0" xfId="0" applyFont="1" applyBorder="1" applyAlignment="1">
      <alignment horizontal="left" vertical="top"/>
    </xf>
    <xf numFmtId="167" fontId="47" fillId="0" borderId="0" xfId="30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right"/>
    </xf>
    <xf numFmtId="0" fontId="49" fillId="0" borderId="0" xfId="0" applyFont="1" applyBorder="1" applyAlignment="1">
      <alignment horizontal="left"/>
    </xf>
    <xf numFmtId="0" fontId="48" fillId="0" borderId="0" xfId="0" applyFont="1" applyAlignment="1">
      <alignment horizontal="left"/>
    </xf>
    <xf numFmtId="0" fontId="47" fillId="0" borderId="0" xfId="0" applyFont="1" applyBorder="1" applyAlignment="1">
      <alignment horizontal="left" vertical="center" wrapText="1"/>
    </xf>
    <xf numFmtId="0" fontId="48" fillId="32" borderId="0" xfId="0" applyFont="1" applyFill="1" applyBorder="1" applyAlignment="1">
      <alignment horizontal="left" vertical="top" wrapText="1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32" borderId="16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right" vertical="top" wrapText="1"/>
    </xf>
    <xf numFmtId="0" fontId="47" fillId="32" borderId="16" xfId="0" applyFont="1" applyFill="1" applyBorder="1" applyAlignment="1">
      <alignment horizontal="center" vertical="top" wrapText="1"/>
    </xf>
    <xf numFmtId="3" fontId="48" fillId="0" borderId="0" xfId="0" applyNumberFormat="1" applyFont="1" applyBorder="1" applyAlignment="1">
      <alignment vertical="center"/>
    </xf>
    <xf numFmtId="3" fontId="48" fillId="0" borderId="0" xfId="0" applyNumberFormat="1" applyFont="1" applyBorder="1" applyAlignment="1">
      <alignment vertical="center" wrapText="1"/>
    </xf>
    <xf numFmtId="0" fontId="48" fillId="0" borderId="0" xfId="0" applyFont="1" applyBorder="1" applyAlignment="1">
      <alignment horizontal="left" vertical="center" wrapText="1"/>
    </xf>
    <xf numFmtId="0" fontId="48" fillId="32" borderId="16" xfId="0" applyFont="1" applyFill="1" applyBorder="1" applyAlignment="1">
      <alignment horizontal="center" vertical="center" wrapText="1"/>
    </xf>
    <xf numFmtId="0" fontId="47" fillId="32" borderId="16" xfId="0" applyFont="1" applyFill="1" applyBorder="1" applyAlignment="1">
      <alignment horizontal="center" vertical="center" wrapText="1"/>
    </xf>
    <xf numFmtId="167" fontId="48" fillId="0" borderId="0" xfId="30" applyNumberFormat="1" applyFont="1" applyBorder="1" applyAlignment="1">
      <alignment horizontal="right" vertical="center" wrapText="1"/>
    </xf>
    <xf numFmtId="167" fontId="48" fillId="0" borderId="0" xfId="30" applyNumberFormat="1" applyFont="1" applyBorder="1" applyAlignment="1">
      <alignment horizontal="right" vertical="center"/>
    </xf>
    <xf numFmtId="0" fontId="48" fillId="32" borderId="16" xfId="0" applyFont="1" applyFill="1" applyBorder="1" applyAlignment="1">
      <alignment horizontal="right" vertical="top" wrapText="1"/>
    </xf>
    <xf numFmtId="175" fontId="48" fillId="0" borderId="0" xfId="0" applyNumberFormat="1" applyFont="1" applyBorder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3" fontId="48" fillId="0" borderId="0" xfId="0" applyNumberFormat="1" applyFont="1" applyBorder="1" applyAlignment="1">
      <alignment horizontal="right" vertical="center" wrapText="1"/>
    </xf>
    <xf numFmtId="0" fontId="47" fillId="32" borderId="0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3" fontId="48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7" fontId="47" fillId="0" borderId="0" xfId="30" applyNumberFormat="1" applyFont="1" applyBorder="1" applyAlignment="1">
      <alignment horizontal="right" vertical="top" wrapText="1"/>
    </xf>
    <xf numFmtId="174" fontId="47" fillId="0" borderId="0" xfId="0" applyNumberFormat="1" applyFont="1" applyBorder="1" applyAlignment="1">
      <alignment horizontal="right" vertical="top"/>
    </xf>
    <xf numFmtId="167" fontId="47" fillId="0" borderId="0" xfId="30" applyNumberFormat="1" applyFont="1" applyAlignment="1">
      <alignment horizontal="right" vertical="top" wrapText="1"/>
    </xf>
    <xf numFmtId="174" fontId="47" fillId="0" borderId="0" xfId="30" applyNumberFormat="1" applyFont="1" applyBorder="1" applyAlignment="1">
      <alignment horizontal="right" vertical="top" wrapText="1"/>
    </xf>
    <xf numFmtId="170" fontId="47" fillId="0" borderId="0" xfId="30" applyNumberFormat="1" applyFont="1" applyBorder="1" applyAlignment="1">
      <alignment horizontal="right" vertical="top" wrapText="1"/>
    </xf>
    <xf numFmtId="0" fontId="48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3" fontId="47" fillId="0" borderId="0" xfId="0" applyNumberFormat="1" applyFont="1" applyBorder="1" applyAlignment="1">
      <alignment horizontal="right" vertical="top" wrapText="1"/>
    </xf>
    <xf numFmtId="3" fontId="47" fillId="0" borderId="0" xfId="0" applyNumberFormat="1" applyFont="1" applyFill="1" applyBorder="1" applyAlignment="1">
      <alignment horizontal="right" vertical="top" wrapText="1"/>
    </xf>
    <xf numFmtId="169" fontId="50" fillId="0" borderId="0" xfId="30" applyNumberFormat="1" applyFont="1" applyAlignment="1">
      <alignment horizontal="right" vertical="top" wrapText="1"/>
    </xf>
    <xf numFmtId="169" fontId="47" fillId="0" borderId="0" xfId="0" applyNumberFormat="1" applyFont="1" applyAlignment="1">
      <alignment horizontal="right" vertical="top" wrapText="1"/>
    </xf>
    <xf numFmtId="174" fontId="47" fillId="0" borderId="0" xfId="0" applyNumberFormat="1" applyFont="1" applyBorder="1" applyAlignment="1">
      <alignment horizontal="right" vertical="top" wrapText="1"/>
    </xf>
    <xf numFmtId="174" fontId="47" fillId="0" borderId="0" xfId="0" applyNumberFormat="1" applyFont="1" applyAlignment="1">
      <alignment horizontal="right" vertical="top" wrapText="1"/>
    </xf>
    <xf numFmtId="0" fontId="49" fillId="0" borderId="0" xfId="0" applyFont="1" applyBorder="1" applyAlignment="1">
      <alignment horizontal="left" vertical="center" wrapText="1"/>
    </xf>
    <xf numFmtId="0" fontId="48" fillId="32" borderId="0" xfId="0" applyFont="1" applyFill="1" applyBorder="1" applyAlignment="1">
      <alignment vertical="top" wrapText="1"/>
    </xf>
    <xf numFmtId="167" fontId="0" fillId="0" borderId="0" xfId="30" applyNumberFormat="1" applyFont="1" applyAlignment="1">
      <alignment horizontal="right" vertical="center" wrapText="1"/>
    </xf>
    <xf numFmtId="0" fontId="48" fillId="32" borderId="17" xfId="0" applyFont="1" applyFill="1" applyBorder="1" applyAlignment="1">
      <alignment horizontal="left" vertical="top"/>
    </xf>
    <xf numFmtId="0" fontId="49" fillId="0" borderId="0" xfId="31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9" fillId="0" borderId="0" xfId="0" applyFont="1" applyFill="1" applyBorder="1" applyAlignment="1">
      <alignment horizontal="left" vertical="center" wrapText="1"/>
    </xf>
    <xf numFmtId="175" fontId="48" fillId="0" borderId="0" xfId="0" applyNumberFormat="1" applyFont="1" applyBorder="1" applyAlignment="1">
      <alignment horizontal="right" vertical="center"/>
    </xf>
    <xf numFmtId="0" fontId="47" fillId="0" borderId="0" xfId="0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Fill="1" applyBorder="1" applyAlignment="1">
      <alignment horizontal="left" vertical="center"/>
    </xf>
    <xf numFmtId="0" fontId="48" fillId="33" borderId="0" xfId="0" applyFont="1" applyFill="1" applyBorder="1" applyAlignment="1">
      <alignment horizontal="left" vertical="top" wrapText="1"/>
    </xf>
    <xf numFmtId="0" fontId="48" fillId="33" borderId="16" xfId="0" applyFont="1" applyFill="1" applyBorder="1" applyAlignment="1">
      <alignment horizontal="center" vertical="top" wrapText="1"/>
    </xf>
  </cellXfs>
  <cellStyles count="4998">
    <cellStyle name="20% - Accent1 2" xfId="190" xr:uid="{00000000-0005-0000-0000-000000000000}"/>
    <cellStyle name="20% - Accent2 2" xfId="191" xr:uid="{00000000-0005-0000-0000-000001000000}"/>
    <cellStyle name="20% - Accent3 2" xfId="192" xr:uid="{00000000-0005-0000-0000-000002000000}"/>
    <cellStyle name="20% - Accent4 2" xfId="193" xr:uid="{00000000-0005-0000-0000-000003000000}"/>
    <cellStyle name="20% - Accent5 2" xfId="194" xr:uid="{00000000-0005-0000-0000-000004000000}"/>
    <cellStyle name="20% - Accent6 2" xfId="195" xr:uid="{00000000-0005-0000-0000-000005000000}"/>
    <cellStyle name="40% - Accent1 2" xfId="196" xr:uid="{00000000-0005-0000-0000-000006000000}"/>
    <cellStyle name="40% - Accent2 2" xfId="197" xr:uid="{00000000-0005-0000-0000-000007000000}"/>
    <cellStyle name="40% - Accent2 2 2" xfId="198" xr:uid="{00000000-0005-0000-0000-000008000000}"/>
    <cellStyle name="40% - Accent3 2" xfId="199" xr:uid="{00000000-0005-0000-0000-000009000000}"/>
    <cellStyle name="40% - Accent4 2" xfId="200" xr:uid="{00000000-0005-0000-0000-00000A000000}"/>
    <cellStyle name="40% - Accent5 2" xfId="201" xr:uid="{00000000-0005-0000-0000-00000B000000}"/>
    <cellStyle name="40% - Accent6 2" xfId="202" xr:uid="{00000000-0005-0000-0000-00000C000000}"/>
    <cellStyle name="60% - Accent1 2" xfId="203" xr:uid="{00000000-0005-0000-0000-00000D000000}"/>
    <cellStyle name="60% - Accent2 2" xfId="204" xr:uid="{00000000-0005-0000-0000-00000E000000}"/>
    <cellStyle name="60% - Accent3 2" xfId="205" xr:uid="{00000000-0005-0000-0000-00000F000000}"/>
    <cellStyle name="60% - Accent4 2" xfId="206" xr:uid="{00000000-0005-0000-0000-000010000000}"/>
    <cellStyle name="60% - Accent5 2" xfId="207" xr:uid="{00000000-0005-0000-0000-000011000000}"/>
    <cellStyle name="60% - Accent6 2" xfId="208" xr:uid="{00000000-0005-0000-0000-000012000000}"/>
    <cellStyle name="Accent1 2" xfId="209" xr:uid="{00000000-0005-0000-0000-000013000000}"/>
    <cellStyle name="Accent2 2" xfId="210" xr:uid="{00000000-0005-0000-0000-000014000000}"/>
    <cellStyle name="Accent3 2" xfId="211" xr:uid="{00000000-0005-0000-0000-000015000000}"/>
    <cellStyle name="Accent4 2" xfId="212" xr:uid="{00000000-0005-0000-0000-000016000000}"/>
    <cellStyle name="Accent5 2" xfId="213" xr:uid="{00000000-0005-0000-0000-000017000000}"/>
    <cellStyle name="Accent6 2" xfId="214" xr:uid="{00000000-0005-0000-0000-000018000000}"/>
    <cellStyle name="amount" xfId="1" xr:uid="{00000000-0005-0000-0000-000019000000}"/>
    <cellStyle name="Bad 2" xfId="215" xr:uid="{00000000-0005-0000-0000-00001A000000}"/>
    <cellStyle name="Body text" xfId="2" xr:uid="{00000000-0005-0000-0000-00001B000000}"/>
    <cellStyle name="Calculation 2" xfId="216" xr:uid="{00000000-0005-0000-0000-00001C000000}"/>
    <cellStyle name="Calculation 2 2" xfId="217" xr:uid="{00000000-0005-0000-0000-00001D000000}"/>
    <cellStyle name="Calculation 2 2 2" xfId="218" xr:uid="{00000000-0005-0000-0000-00001E000000}"/>
    <cellStyle name="Calculation 2 2 2 2" xfId="219" xr:uid="{00000000-0005-0000-0000-00001F000000}"/>
    <cellStyle name="Calculation 2 2 3" xfId="220" xr:uid="{00000000-0005-0000-0000-000020000000}"/>
    <cellStyle name="Calculation 2 2 3 2" xfId="221" xr:uid="{00000000-0005-0000-0000-000021000000}"/>
    <cellStyle name="Calculation 2 2 4" xfId="222" xr:uid="{00000000-0005-0000-0000-000022000000}"/>
    <cellStyle name="Calculation 2 3" xfId="223" xr:uid="{00000000-0005-0000-0000-000023000000}"/>
    <cellStyle name="Calculation 2 3 2" xfId="224" xr:uid="{00000000-0005-0000-0000-000024000000}"/>
    <cellStyle name="Calculation 2 4" xfId="225" xr:uid="{00000000-0005-0000-0000-000025000000}"/>
    <cellStyle name="Calculation 2 4 2" xfId="226" xr:uid="{00000000-0005-0000-0000-000026000000}"/>
    <cellStyle name="Calculation 2 5" xfId="227" xr:uid="{00000000-0005-0000-0000-000027000000}"/>
    <cellStyle name="Check Cell 2" xfId="228" xr:uid="{00000000-0005-0000-0000-000028000000}"/>
    <cellStyle name="Comma" xfId="30" builtinId="3"/>
    <cellStyle name="Comma  - Style1" xfId="32" xr:uid="{00000000-0005-0000-0000-00002A000000}"/>
    <cellStyle name="Comma  - Style2" xfId="33" xr:uid="{00000000-0005-0000-0000-00002B000000}"/>
    <cellStyle name="Comma  - Style3" xfId="34" xr:uid="{00000000-0005-0000-0000-00002C000000}"/>
    <cellStyle name="Comma  - Style4" xfId="35" xr:uid="{00000000-0005-0000-0000-00002D000000}"/>
    <cellStyle name="Comma  - Style5" xfId="36" xr:uid="{00000000-0005-0000-0000-00002E000000}"/>
    <cellStyle name="Comma  - Style6" xfId="37" xr:uid="{00000000-0005-0000-0000-00002F000000}"/>
    <cellStyle name="Comma  - Style7" xfId="38" xr:uid="{00000000-0005-0000-0000-000030000000}"/>
    <cellStyle name="Comma  - Style8" xfId="39" xr:uid="{00000000-0005-0000-0000-000031000000}"/>
    <cellStyle name="Comma [0] 2" xfId="40" xr:uid="{00000000-0005-0000-0000-000032000000}"/>
    <cellStyle name="Comma [0] 2 2" xfId="41" xr:uid="{00000000-0005-0000-0000-000033000000}"/>
    <cellStyle name="Comma [0] 2 2 2" xfId="229" xr:uid="{00000000-0005-0000-0000-000034000000}"/>
    <cellStyle name="Comma [0] 2 3" xfId="42" xr:uid="{00000000-0005-0000-0000-000035000000}"/>
    <cellStyle name="Comma [0] 3" xfId="43" xr:uid="{00000000-0005-0000-0000-000036000000}"/>
    <cellStyle name="Comma [0] 3 2" xfId="44" xr:uid="{00000000-0005-0000-0000-000037000000}"/>
    <cellStyle name="Comma [0] 3 3" xfId="45" xr:uid="{00000000-0005-0000-0000-000038000000}"/>
    <cellStyle name="Comma [0] 4" xfId="46" xr:uid="{00000000-0005-0000-0000-000039000000}"/>
    <cellStyle name="Comma 10" xfId="47" xr:uid="{00000000-0005-0000-0000-00003A000000}"/>
    <cellStyle name="Comma 10 2" xfId="230" xr:uid="{00000000-0005-0000-0000-00003B000000}"/>
    <cellStyle name="Comma 10 2 2" xfId="231" xr:uid="{00000000-0005-0000-0000-00003C000000}"/>
    <cellStyle name="Comma 11" xfId="48" xr:uid="{00000000-0005-0000-0000-00003D000000}"/>
    <cellStyle name="Comma 11 2" xfId="232" xr:uid="{00000000-0005-0000-0000-00003E000000}"/>
    <cellStyle name="Comma 11 2 2" xfId="233" xr:uid="{00000000-0005-0000-0000-00003F000000}"/>
    <cellStyle name="Comma 11 2 2 2" xfId="234" xr:uid="{00000000-0005-0000-0000-000040000000}"/>
    <cellStyle name="Comma 11 2 2 2 2" xfId="235" xr:uid="{00000000-0005-0000-0000-000041000000}"/>
    <cellStyle name="Comma 11 2 2 3" xfId="236" xr:uid="{00000000-0005-0000-0000-000042000000}"/>
    <cellStyle name="Comma 11 2 3" xfId="237" xr:uid="{00000000-0005-0000-0000-000043000000}"/>
    <cellStyle name="Comma 11 2 3 2" xfId="238" xr:uid="{00000000-0005-0000-0000-000044000000}"/>
    <cellStyle name="Comma 11 2 4" xfId="239" xr:uid="{00000000-0005-0000-0000-000045000000}"/>
    <cellStyle name="Comma 11 3" xfId="240" xr:uid="{00000000-0005-0000-0000-000046000000}"/>
    <cellStyle name="Comma 11 3 2" xfId="241" xr:uid="{00000000-0005-0000-0000-000047000000}"/>
    <cellStyle name="Comma 11 4" xfId="242" xr:uid="{00000000-0005-0000-0000-000048000000}"/>
    <cellStyle name="Comma 12" xfId="49" xr:uid="{00000000-0005-0000-0000-000049000000}"/>
    <cellStyle name="Comma 12 2" xfId="243" xr:uid="{00000000-0005-0000-0000-00004A000000}"/>
    <cellStyle name="Comma 13" xfId="50" xr:uid="{00000000-0005-0000-0000-00004B000000}"/>
    <cellStyle name="Comma 13 2" xfId="244" xr:uid="{00000000-0005-0000-0000-00004C000000}"/>
    <cellStyle name="Comma 14" xfId="51" xr:uid="{00000000-0005-0000-0000-00004D000000}"/>
    <cellStyle name="Comma 14 2" xfId="245" xr:uid="{00000000-0005-0000-0000-00004E000000}"/>
    <cellStyle name="Comma 14 3" xfId="246" xr:uid="{00000000-0005-0000-0000-00004F000000}"/>
    <cellStyle name="Comma 15" xfId="247" xr:uid="{00000000-0005-0000-0000-000050000000}"/>
    <cellStyle name="Comma 15 2" xfId="248" xr:uid="{00000000-0005-0000-0000-000051000000}"/>
    <cellStyle name="Comma 16" xfId="249" xr:uid="{00000000-0005-0000-0000-000052000000}"/>
    <cellStyle name="Comma 16 2" xfId="250" xr:uid="{00000000-0005-0000-0000-000053000000}"/>
    <cellStyle name="Comma 17" xfId="251" xr:uid="{00000000-0005-0000-0000-000054000000}"/>
    <cellStyle name="Comma 17 2" xfId="252" xr:uid="{00000000-0005-0000-0000-000055000000}"/>
    <cellStyle name="Comma 17 3" xfId="253" xr:uid="{00000000-0005-0000-0000-000056000000}"/>
    <cellStyle name="Comma 17 4" xfId="254" xr:uid="{00000000-0005-0000-0000-000057000000}"/>
    <cellStyle name="Comma 18" xfId="255" xr:uid="{00000000-0005-0000-0000-000058000000}"/>
    <cellStyle name="Comma 18 2" xfId="256" xr:uid="{00000000-0005-0000-0000-000059000000}"/>
    <cellStyle name="Comma 19" xfId="52" xr:uid="{00000000-0005-0000-0000-00005A000000}"/>
    <cellStyle name="Comma 19 2" xfId="257" xr:uid="{00000000-0005-0000-0000-00005B000000}"/>
    <cellStyle name="Comma 2" xfId="3" xr:uid="{00000000-0005-0000-0000-00005C000000}"/>
    <cellStyle name="Comma 2 10" xfId="53" xr:uid="{00000000-0005-0000-0000-00005D000000}"/>
    <cellStyle name="Comma 2 10 2" xfId="258" xr:uid="{00000000-0005-0000-0000-00005E000000}"/>
    <cellStyle name="Comma 2 10 3" xfId="259" xr:uid="{00000000-0005-0000-0000-00005F000000}"/>
    <cellStyle name="Comma 2 100" xfId="260" xr:uid="{00000000-0005-0000-0000-000060000000}"/>
    <cellStyle name="Comma 2 100 2" xfId="261" xr:uid="{00000000-0005-0000-0000-000061000000}"/>
    <cellStyle name="Comma 2 100 3" xfId="262" xr:uid="{00000000-0005-0000-0000-000062000000}"/>
    <cellStyle name="Comma 2 101" xfId="263" xr:uid="{00000000-0005-0000-0000-000063000000}"/>
    <cellStyle name="Comma 2 101 2" xfId="264" xr:uid="{00000000-0005-0000-0000-000064000000}"/>
    <cellStyle name="Comma 2 101 3" xfId="265" xr:uid="{00000000-0005-0000-0000-000065000000}"/>
    <cellStyle name="Comma 2 102" xfId="266" xr:uid="{00000000-0005-0000-0000-000066000000}"/>
    <cellStyle name="Comma 2 102 2" xfId="267" xr:uid="{00000000-0005-0000-0000-000067000000}"/>
    <cellStyle name="Comma 2 102 3" xfId="268" xr:uid="{00000000-0005-0000-0000-000068000000}"/>
    <cellStyle name="Comma 2 103" xfId="269" xr:uid="{00000000-0005-0000-0000-000069000000}"/>
    <cellStyle name="Comma 2 103 2" xfId="270" xr:uid="{00000000-0005-0000-0000-00006A000000}"/>
    <cellStyle name="Comma 2 103 3" xfId="271" xr:uid="{00000000-0005-0000-0000-00006B000000}"/>
    <cellStyle name="Comma 2 104" xfId="272" xr:uid="{00000000-0005-0000-0000-00006C000000}"/>
    <cellStyle name="Comma 2 104 2" xfId="273" xr:uid="{00000000-0005-0000-0000-00006D000000}"/>
    <cellStyle name="Comma 2 104 3" xfId="274" xr:uid="{00000000-0005-0000-0000-00006E000000}"/>
    <cellStyle name="Comma 2 105" xfId="275" xr:uid="{00000000-0005-0000-0000-00006F000000}"/>
    <cellStyle name="Comma 2 105 2" xfId="276" xr:uid="{00000000-0005-0000-0000-000070000000}"/>
    <cellStyle name="Comma 2 105 3" xfId="277" xr:uid="{00000000-0005-0000-0000-000071000000}"/>
    <cellStyle name="Comma 2 106" xfId="278" xr:uid="{00000000-0005-0000-0000-000072000000}"/>
    <cellStyle name="Comma 2 106 2" xfId="279" xr:uid="{00000000-0005-0000-0000-000073000000}"/>
    <cellStyle name="Comma 2 106 3" xfId="280" xr:uid="{00000000-0005-0000-0000-000074000000}"/>
    <cellStyle name="Comma 2 107" xfId="281" xr:uid="{00000000-0005-0000-0000-000075000000}"/>
    <cellStyle name="Comma 2 107 2" xfId="282" xr:uid="{00000000-0005-0000-0000-000076000000}"/>
    <cellStyle name="Comma 2 107 3" xfId="283" xr:uid="{00000000-0005-0000-0000-000077000000}"/>
    <cellStyle name="Comma 2 108" xfId="284" xr:uid="{00000000-0005-0000-0000-000078000000}"/>
    <cellStyle name="Comma 2 108 2" xfId="285" xr:uid="{00000000-0005-0000-0000-000079000000}"/>
    <cellStyle name="Comma 2 108 3" xfId="286" xr:uid="{00000000-0005-0000-0000-00007A000000}"/>
    <cellStyle name="Comma 2 109" xfId="287" xr:uid="{00000000-0005-0000-0000-00007B000000}"/>
    <cellStyle name="Comma 2 109 2" xfId="288" xr:uid="{00000000-0005-0000-0000-00007C000000}"/>
    <cellStyle name="Comma 2 109 3" xfId="289" xr:uid="{00000000-0005-0000-0000-00007D000000}"/>
    <cellStyle name="Comma 2 11" xfId="54" xr:uid="{00000000-0005-0000-0000-00007E000000}"/>
    <cellStyle name="Comma 2 11 2" xfId="290" xr:uid="{00000000-0005-0000-0000-00007F000000}"/>
    <cellStyle name="Comma 2 11 3" xfId="291" xr:uid="{00000000-0005-0000-0000-000080000000}"/>
    <cellStyle name="Comma 2 110" xfId="292" xr:uid="{00000000-0005-0000-0000-000081000000}"/>
    <cellStyle name="Comma 2 110 2" xfId="293" xr:uid="{00000000-0005-0000-0000-000082000000}"/>
    <cellStyle name="Comma 2 110 3" xfId="294" xr:uid="{00000000-0005-0000-0000-000083000000}"/>
    <cellStyle name="Comma 2 111" xfId="295" xr:uid="{00000000-0005-0000-0000-000084000000}"/>
    <cellStyle name="Comma 2 111 2" xfId="296" xr:uid="{00000000-0005-0000-0000-000085000000}"/>
    <cellStyle name="Comma 2 111 3" xfId="297" xr:uid="{00000000-0005-0000-0000-000086000000}"/>
    <cellStyle name="Comma 2 112" xfId="298" xr:uid="{00000000-0005-0000-0000-000087000000}"/>
    <cellStyle name="Comma 2 112 2" xfId="299" xr:uid="{00000000-0005-0000-0000-000088000000}"/>
    <cellStyle name="Comma 2 112 3" xfId="300" xr:uid="{00000000-0005-0000-0000-000089000000}"/>
    <cellStyle name="Comma 2 113" xfId="301" xr:uid="{00000000-0005-0000-0000-00008A000000}"/>
    <cellStyle name="Comma 2 113 2" xfId="302" xr:uid="{00000000-0005-0000-0000-00008B000000}"/>
    <cellStyle name="Comma 2 113 3" xfId="303" xr:uid="{00000000-0005-0000-0000-00008C000000}"/>
    <cellStyle name="Comma 2 114" xfId="304" xr:uid="{00000000-0005-0000-0000-00008D000000}"/>
    <cellStyle name="Comma 2 114 2" xfId="305" xr:uid="{00000000-0005-0000-0000-00008E000000}"/>
    <cellStyle name="Comma 2 114 3" xfId="306" xr:uid="{00000000-0005-0000-0000-00008F000000}"/>
    <cellStyle name="Comma 2 115" xfId="307" xr:uid="{00000000-0005-0000-0000-000090000000}"/>
    <cellStyle name="Comma 2 115 2" xfId="308" xr:uid="{00000000-0005-0000-0000-000091000000}"/>
    <cellStyle name="Comma 2 115 3" xfId="309" xr:uid="{00000000-0005-0000-0000-000092000000}"/>
    <cellStyle name="Comma 2 116" xfId="310" xr:uid="{00000000-0005-0000-0000-000093000000}"/>
    <cellStyle name="Comma 2 116 2" xfId="311" xr:uid="{00000000-0005-0000-0000-000094000000}"/>
    <cellStyle name="Comma 2 116 3" xfId="312" xr:uid="{00000000-0005-0000-0000-000095000000}"/>
    <cellStyle name="Comma 2 117" xfId="313" xr:uid="{00000000-0005-0000-0000-000096000000}"/>
    <cellStyle name="Comma 2 117 2" xfId="314" xr:uid="{00000000-0005-0000-0000-000097000000}"/>
    <cellStyle name="Comma 2 117 3" xfId="315" xr:uid="{00000000-0005-0000-0000-000098000000}"/>
    <cellStyle name="Comma 2 118" xfId="316" xr:uid="{00000000-0005-0000-0000-000099000000}"/>
    <cellStyle name="Comma 2 118 2" xfId="317" xr:uid="{00000000-0005-0000-0000-00009A000000}"/>
    <cellStyle name="Comma 2 118 3" xfId="318" xr:uid="{00000000-0005-0000-0000-00009B000000}"/>
    <cellStyle name="Comma 2 119" xfId="319" xr:uid="{00000000-0005-0000-0000-00009C000000}"/>
    <cellStyle name="Comma 2 119 2" xfId="320" xr:uid="{00000000-0005-0000-0000-00009D000000}"/>
    <cellStyle name="Comma 2 119 3" xfId="321" xr:uid="{00000000-0005-0000-0000-00009E000000}"/>
    <cellStyle name="Comma 2 12" xfId="322" xr:uid="{00000000-0005-0000-0000-00009F000000}"/>
    <cellStyle name="Comma 2 12 2" xfId="323" xr:uid="{00000000-0005-0000-0000-0000A0000000}"/>
    <cellStyle name="Comma 2 12 3" xfId="324" xr:uid="{00000000-0005-0000-0000-0000A1000000}"/>
    <cellStyle name="Comma 2 120" xfId="325" xr:uid="{00000000-0005-0000-0000-0000A2000000}"/>
    <cellStyle name="Comma 2 120 2" xfId="326" xr:uid="{00000000-0005-0000-0000-0000A3000000}"/>
    <cellStyle name="Comma 2 120 3" xfId="327" xr:uid="{00000000-0005-0000-0000-0000A4000000}"/>
    <cellStyle name="Comma 2 121" xfId="328" xr:uid="{00000000-0005-0000-0000-0000A5000000}"/>
    <cellStyle name="Comma 2 121 2" xfId="329" xr:uid="{00000000-0005-0000-0000-0000A6000000}"/>
    <cellStyle name="Comma 2 121 3" xfId="330" xr:uid="{00000000-0005-0000-0000-0000A7000000}"/>
    <cellStyle name="Comma 2 122" xfId="331" xr:uid="{00000000-0005-0000-0000-0000A8000000}"/>
    <cellStyle name="Comma 2 122 2" xfId="332" xr:uid="{00000000-0005-0000-0000-0000A9000000}"/>
    <cellStyle name="Comma 2 122 3" xfId="333" xr:uid="{00000000-0005-0000-0000-0000AA000000}"/>
    <cellStyle name="Comma 2 123" xfId="334" xr:uid="{00000000-0005-0000-0000-0000AB000000}"/>
    <cellStyle name="Comma 2 123 2" xfId="335" xr:uid="{00000000-0005-0000-0000-0000AC000000}"/>
    <cellStyle name="Comma 2 123 3" xfId="336" xr:uid="{00000000-0005-0000-0000-0000AD000000}"/>
    <cellStyle name="Comma 2 124" xfId="337" xr:uid="{00000000-0005-0000-0000-0000AE000000}"/>
    <cellStyle name="Comma 2 124 2" xfId="338" xr:uid="{00000000-0005-0000-0000-0000AF000000}"/>
    <cellStyle name="Comma 2 124 3" xfId="339" xr:uid="{00000000-0005-0000-0000-0000B0000000}"/>
    <cellStyle name="Comma 2 125" xfId="340" xr:uid="{00000000-0005-0000-0000-0000B1000000}"/>
    <cellStyle name="Comma 2 125 2" xfId="341" xr:uid="{00000000-0005-0000-0000-0000B2000000}"/>
    <cellStyle name="Comma 2 125 3" xfId="342" xr:uid="{00000000-0005-0000-0000-0000B3000000}"/>
    <cellStyle name="Comma 2 126" xfId="343" xr:uid="{00000000-0005-0000-0000-0000B4000000}"/>
    <cellStyle name="Comma 2 126 2" xfId="344" xr:uid="{00000000-0005-0000-0000-0000B5000000}"/>
    <cellStyle name="Comma 2 126 3" xfId="345" xr:uid="{00000000-0005-0000-0000-0000B6000000}"/>
    <cellStyle name="Comma 2 127" xfId="346" xr:uid="{00000000-0005-0000-0000-0000B7000000}"/>
    <cellStyle name="Comma 2 127 2" xfId="347" xr:uid="{00000000-0005-0000-0000-0000B8000000}"/>
    <cellStyle name="Comma 2 127 3" xfId="348" xr:uid="{00000000-0005-0000-0000-0000B9000000}"/>
    <cellStyle name="Comma 2 128" xfId="349" xr:uid="{00000000-0005-0000-0000-0000BA000000}"/>
    <cellStyle name="Comma 2 128 2" xfId="350" xr:uid="{00000000-0005-0000-0000-0000BB000000}"/>
    <cellStyle name="Comma 2 128 3" xfId="351" xr:uid="{00000000-0005-0000-0000-0000BC000000}"/>
    <cellStyle name="Comma 2 129" xfId="352" xr:uid="{00000000-0005-0000-0000-0000BD000000}"/>
    <cellStyle name="Comma 2 129 2" xfId="353" xr:uid="{00000000-0005-0000-0000-0000BE000000}"/>
    <cellStyle name="Comma 2 129 3" xfId="354" xr:uid="{00000000-0005-0000-0000-0000BF000000}"/>
    <cellStyle name="Comma 2 13" xfId="355" xr:uid="{00000000-0005-0000-0000-0000C0000000}"/>
    <cellStyle name="Comma 2 13 2" xfId="356" xr:uid="{00000000-0005-0000-0000-0000C1000000}"/>
    <cellStyle name="Comma 2 13 3" xfId="357" xr:uid="{00000000-0005-0000-0000-0000C2000000}"/>
    <cellStyle name="Comma 2 130" xfId="358" xr:uid="{00000000-0005-0000-0000-0000C3000000}"/>
    <cellStyle name="Comma 2 130 2" xfId="359" xr:uid="{00000000-0005-0000-0000-0000C4000000}"/>
    <cellStyle name="Comma 2 130 3" xfId="360" xr:uid="{00000000-0005-0000-0000-0000C5000000}"/>
    <cellStyle name="Comma 2 131" xfId="361" xr:uid="{00000000-0005-0000-0000-0000C6000000}"/>
    <cellStyle name="Comma 2 131 2" xfId="362" xr:uid="{00000000-0005-0000-0000-0000C7000000}"/>
    <cellStyle name="Comma 2 131 3" xfId="363" xr:uid="{00000000-0005-0000-0000-0000C8000000}"/>
    <cellStyle name="Comma 2 132" xfId="364" xr:uid="{00000000-0005-0000-0000-0000C9000000}"/>
    <cellStyle name="Comma 2 132 2" xfId="365" xr:uid="{00000000-0005-0000-0000-0000CA000000}"/>
    <cellStyle name="Comma 2 132 3" xfId="366" xr:uid="{00000000-0005-0000-0000-0000CB000000}"/>
    <cellStyle name="Comma 2 133" xfId="367" xr:uid="{00000000-0005-0000-0000-0000CC000000}"/>
    <cellStyle name="Comma 2 133 2" xfId="368" xr:uid="{00000000-0005-0000-0000-0000CD000000}"/>
    <cellStyle name="Comma 2 133 3" xfId="369" xr:uid="{00000000-0005-0000-0000-0000CE000000}"/>
    <cellStyle name="Comma 2 134" xfId="370" xr:uid="{00000000-0005-0000-0000-0000CF000000}"/>
    <cellStyle name="Comma 2 134 2" xfId="371" xr:uid="{00000000-0005-0000-0000-0000D0000000}"/>
    <cellStyle name="Comma 2 134 3" xfId="372" xr:uid="{00000000-0005-0000-0000-0000D1000000}"/>
    <cellStyle name="Comma 2 135" xfId="373" xr:uid="{00000000-0005-0000-0000-0000D2000000}"/>
    <cellStyle name="Comma 2 135 2" xfId="374" xr:uid="{00000000-0005-0000-0000-0000D3000000}"/>
    <cellStyle name="Comma 2 135 3" xfId="375" xr:uid="{00000000-0005-0000-0000-0000D4000000}"/>
    <cellStyle name="Comma 2 136" xfId="376" xr:uid="{00000000-0005-0000-0000-0000D5000000}"/>
    <cellStyle name="Comma 2 136 2" xfId="377" xr:uid="{00000000-0005-0000-0000-0000D6000000}"/>
    <cellStyle name="Comma 2 136 3" xfId="378" xr:uid="{00000000-0005-0000-0000-0000D7000000}"/>
    <cellStyle name="Comma 2 137" xfId="379" xr:uid="{00000000-0005-0000-0000-0000D8000000}"/>
    <cellStyle name="Comma 2 137 2" xfId="380" xr:uid="{00000000-0005-0000-0000-0000D9000000}"/>
    <cellStyle name="Comma 2 137 3" xfId="381" xr:uid="{00000000-0005-0000-0000-0000DA000000}"/>
    <cellStyle name="Comma 2 138" xfId="382" xr:uid="{00000000-0005-0000-0000-0000DB000000}"/>
    <cellStyle name="Comma 2 138 2" xfId="383" xr:uid="{00000000-0005-0000-0000-0000DC000000}"/>
    <cellStyle name="Comma 2 138 3" xfId="384" xr:uid="{00000000-0005-0000-0000-0000DD000000}"/>
    <cellStyle name="Comma 2 139" xfId="385" xr:uid="{00000000-0005-0000-0000-0000DE000000}"/>
    <cellStyle name="Comma 2 139 2" xfId="386" xr:uid="{00000000-0005-0000-0000-0000DF000000}"/>
    <cellStyle name="Comma 2 139 3" xfId="387" xr:uid="{00000000-0005-0000-0000-0000E0000000}"/>
    <cellStyle name="Comma 2 14" xfId="388" xr:uid="{00000000-0005-0000-0000-0000E1000000}"/>
    <cellStyle name="Comma 2 14 2" xfId="389" xr:uid="{00000000-0005-0000-0000-0000E2000000}"/>
    <cellStyle name="Comma 2 14 3" xfId="390" xr:uid="{00000000-0005-0000-0000-0000E3000000}"/>
    <cellStyle name="Comma 2 140" xfId="391" xr:uid="{00000000-0005-0000-0000-0000E4000000}"/>
    <cellStyle name="Comma 2 140 2" xfId="392" xr:uid="{00000000-0005-0000-0000-0000E5000000}"/>
    <cellStyle name="Comma 2 140 3" xfId="393" xr:uid="{00000000-0005-0000-0000-0000E6000000}"/>
    <cellStyle name="Comma 2 141" xfId="394" xr:uid="{00000000-0005-0000-0000-0000E7000000}"/>
    <cellStyle name="Comma 2 141 2" xfId="395" xr:uid="{00000000-0005-0000-0000-0000E8000000}"/>
    <cellStyle name="Comma 2 141 3" xfId="396" xr:uid="{00000000-0005-0000-0000-0000E9000000}"/>
    <cellStyle name="Comma 2 142" xfId="397" xr:uid="{00000000-0005-0000-0000-0000EA000000}"/>
    <cellStyle name="Comma 2 142 2" xfId="398" xr:uid="{00000000-0005-0000-0000-0000EB000000}"/>
    <cellStyle name="Comma 2 142 3" xfId="399" xr:uid="{00000000-0005-0000-0000-0000EC000000}"/>
    <cellStyle name="Comma 2 143" xfId="400" xr:uid="{00000000-0005-0000-0000-0000ED000000}"/>
    <cellStyle name="Comma 2 143 2" xfId="401" xr:uid="{00000000-0005-0000-0000-0000EE000000}"/>
    <cellStyle name="Comma 2 143 3" xfId="402" xr:uid="{00000000-0005-0000-0000-0000EF000000}"/>
    <cellStyle name="Comma 2 144" xfId="403" xr:uid="{00000000-0005-0000-0000-0000F0000000}"/>
    <cellStyle name="Comma 2 144 2" xfId="404" xr:uid="{00000000-0005-0000-0000-0000F1000000}"/>
    <cellStyle name="Comma 2 144 3" xfId="405" xr:uid="{00000000-0005-0000-0000-0000F2000000}"/>
    <cellStyle name="Comma 2 145" xfId="406" xr:uid="{00000000-0005-0000-0000-0000F3000000}"/>
    <cellStyle name="Comma 2 145 2" xfId="407" xr:uid="{00000000-0005-0000-0000-0000F4000000}"/>
    <cellStyle name="Comma 2 145 3" xfId="408" xr:uid="{00000000-0005-0000-0000-0000F5000000}"/>
    <cellStyle name="Comma 2 146" xfId="409" xr:uid="{00000000-0005-0000-0000-0000F6000000}"/>
    <cellStyle name="Comma 2 146 2" xfId="410" xr:uid="{00000000-0005-0000-0000-0000F7000000}"/>
    <cellStyle name="Comma 2 146 3" xfId="411" xr:uid="{00000000-0005-0000-0000-0000F8000000}"/>
    <cellStyle name="Comma 2 147" xfId="412" xr:uid="{00000000-0005-0000-0000-0000F9000000}"/>
    <cellStyle name="Comma 2 147 2" xfId="413" xr:uid="{00000000-0005-0000-0000-0000FA000000}"/>
    <cellStyle name="Comma 2 147 3" xfId="414" xr:uid="{00000000-0005-0000-0000-0000FB000000}"/>
    <cellStyle name="Comma 2 148" xfId="415" xr:uid="{00000000-0005-0000-0000-0000FC000000}"/>
    <cellStyle name="Comma 2 148 2" xfId="416" xr:uid="{00000000-0005-0000-0000-0000FD000000}"/>
    <cellStyle name="Comma 2 148 3" xfId="417" xr:uid="{00000000-0005-0000-0000-0000FE000000}"/>
    <cellStyle name="Comma 2 149" xfId="418" xr:uid="{00000000-0005-0000-0000-0000FF000000}"/>
    <cellStyle name="Comma 2 149 2" xfId="419" xr:uid="{00000000-0005-0000-0000-000000010000}"/>
    <cellStyle name="Comma 2 149 3" xfId="420" xr:uid="{00000000-0005-0000-0000-000001010000}"/>
    <cellStyle name="Comma 2 15" xfId="421" xr:uid="{00000000-0005-0000-0000-000002010000}"/>
    <cellStyle name="Comma 2 15 2" xfId="422" xr:uid="{00000000-0005-0000-0000-000003010000}"/>
    <cellStyle name="Comma 2 15 3" xfId="423" xr:uid="{00000000-0005-0000-0000-000004010000}"/>
    <cellStyle name="Comma 2 150" xfId="424" xr:uid="{00000000-0005-0000-0000-000005010000}"/>
    <cellStyle name="Comma 2 150 2" xfId="425" xr:uid="{00000000-0005-0000-0000-000006010000}"/>
    <cellStyle name="Comma 2 150 3" xfId="426" xr:uid="{00000000-0005-0000-0000-000007010000}"/>
    <cellStyle name="Comma 2 151" xfId="427" xr:uid="{00000000-0005-0000-0000-000008010000}"/>
    <cellStyle name="Comma 2 151 2" xfId="428" xr:uid="{00000000-0005-0000-0000-000009010000}"/>
    <cellStyle name="Comma 2 151 3" xfId="429" xr:uid="{00000000-0005-0000-0000-00000A010000}"/>
    <cellStyle name="Comma 2 152" xfId="430" xr:uid="{00000000-0005-0000-0000-00000B010000}"/>
    <cellStyle name="Comma 2 152 2" xfId="431" xr:uid="{00000000-0005-0000-0000-00000C010000}"/>
    <cellStyle name="Comma 2 152 3" xfId="432" xr:uid="{00000000-0005-0000-0000-00000D010000}"/>
    <cellStyle name="Comma 2 153" xfId="433" xr:uid="{00000000-0005-0000-0000-00000E010000}"/>
    <cellStyle name="Comma 2 153 2" xfId="434" xr:uid="{00000000-0005-0000-0000-00000F010000}"/>
    <cellStyle name="Comma 2 153 3" xfId="435" xr:uid="{00000000-0005-0000-0000-000010010000}"/>
    <cellStyle name="Comma 2 154" xfId="436" xr:uid="{00000000-0005-0000-0000-000011010000}"/>
    <cellStyle name="Comma 2 154 2" xfId="437" xr:uid="{00000000-0005-0000-0000-000012010000}"/>
    <cellStyle name="Comma 2 154 3" xfId="438" xr:uid="{00000000-0005-0000-0000-000013010000}"/>
    <cellStyle name="Comma 2 155" xfId="439" xr:uid="{00000000-0005-0000-0000-000014010000}"/>
    <cellStyle name="Comma 2 155 2" xfId="440" xr:uid="{00000000-0005-0000-0000-000015010000}"/>
    <cellStyle name="Comma 2 155 3" xfId="441" xr:uid="{00000000-0005-0000-0000-000016010000}"/>
    <cellStyle name="Comma 2 156" xfId="442" xr:uid="{00000000-0005-0000-0000-000017010000}"/>
    <cellStyle name="Comma 2 156 2" xfId="443" xr:uid="{00000000-0005-0000-0000-000018010000}"/>
    <cellStyle name="Comma 2 156 3" xfId="444" xr:uid="{00000000-0005-0000-0000-000019010000}"/>
    <cellStyle name="Comma 2 157" xfId="445" xr:uid="{00000000-0005-0000-0000-00001A010000}"/>
    <cellStyle name="Comma 2 157 2" xfId="446" xr:uid="{00000000-0005-0000-0000-00001B010000}"/>
    <cellStyle name="Comma 2 157 3" xfId="447" xr:uid="{00000000-0005-0000-0000-00001C010000}"/>
    <cellStyle name="Comma 2 158" xfId="448" xr:uid="{00000000-0005-0000-0000-00001D010000}"/>
    <cellStyle name="Comma 2 158 2" xfId="449" xr:uid="{00000000-0005-0000-0000-00001E010000}"/>
    <cellStyle name="Comma 2 158 3" xfId="450" xr:uid="{00000000-0005-0000-0000-00001F010000}"/>
    <cellStyle name="Comma 2 159" xfId="451" xr:uid="{00000000-0005-0000-0000-000020010000}"/>
    <cellStyle name="Comma 2 159 2" xfId="452" xr:uid="{00000000-0005-0000-0000-000021010000}"/>
    <cellStyle name="Comma 2 159 3" xfId="453" xr:uid="{00000000-0005-0000-0000-000022010000}"/>
    <cellStyle name="Comma 2 16" xfId="454" xr:uid="{00000000-0005-0000-0000-000023010000}"/>
    <cellStyle name="Comma 2 16 2" xfId="455" xr:uid="{00000000-0005-0000-0000-000024010000}"/>
    <cellStyle name="Comma 2 16 3" xfId="456" xr:uid="{00000000-0005-0000-0000-000025010000}"/>
    <cellStyle name="Comma 2 160" xfId="457" xr:uid="{00000000-0005-0000-0000-000026010000}"/>
    <cellStyle name="Comma 2 160 2" xfId="458" xr:uid="{00000000-0005-0000-0000-000027010000}"/>
    <cellStyle name="Comma 2 160 3" xfId="459" xr:uid="{00000000-0005-0000-0000-000028010000}"/>
    <cellStyle name="Comma 2 161" xfId="460" xr:uid="{00000000-0005-0000-0000-000029010000}"/>
    <cellStyle name="Comma 2 162" xfId="461" xr:uid="{00000000-0005-0000-0000-00002A010000}"/>
    <cellStyle name="Comma 2 163" xfId="462" xr:uid="{00000000-0005-0000-0000-00002B010000}"/>
    <cellStyle name="Comma 2 164" xfId="463" xr:uid="{00000000-0005-0000-0000-00002C010000}"/>
    <cellStyle name="Comma 2 165" xfId="464" xr:uid="{00000000-0005-0000-0000-00002D010000}"/>
    <cellStyle name="Comma 2 166" xfId="465" xr:uid="{00000000-0005-0000-0000-00002E010000}"/>
    <cellStyle name="Comma 2 167" xfId="466" xr:uid="{00000000-0005-0000-0000-00002F010000}"/>
    <cellStyle name="Comma 2 168" xfId="467" xr:uid="{00000000-0005-0000-0000-000030010000}"/>
    <cellStyle name="Comma 2 169" xfId="468" xr:uid="{00000000-0005-0000-0000-000031010000}"/>
    <cellStyle name="Comma 2 17" xfId="469" xr:uid="{00000000-0005-0000-0000-000032010000}"/>
    <cellStyle name="Comma 2 17 2" xfId="470" xr:uid="{00000000-0005-0000-0000-000033010000}"/>
    <cellStyle name="Comma 2 17 3" xfId="471" xr:uid="{00000000-0005-0000-0000-000034010000}"/>
    <cellStyle name="Comma 2 170" xfId="472" xr:uid="{00000000-0005-0000-0000-000035010000}"/>
    <cellStyle name="Comma 2 171" xfId="473" xr:uid="{00000000-0005-0000-0000-000036010000}"/>
    <cellStyle name="Comma 2 172" xfId="474" xr:uid="{00000000-0005-0000-0000-000037010000}"/>
    <cellStyle name="Comma 2 173" xfId="475" xr:uid="{00000000-0005-0000-0000-000038010000}"/>
    <cellStyle name="Comma 2 174" xfId="476" xr:uid="{00000000-0005-0000-0000-000039010000}"/>
    <cellStyle name="Comma 2 175" xfId="477" xr:uid="{00000000-0005-0000-0000-00003A010000}"/>
    <cellStyle name="Comma 2 176" xfId="478" xr:uid="{00000000-0005-0000-0000-00003B010000}"/>
    <cellStyle name="Comma 2 177" xfId="479" xr:uid="{00000000-0005-0000-0000-00003C010000}"/>
    <cellStyle name="Comma 2 178" xfId="480" xr:uid="{00000000-0005-0000-0000-00003D010000}"/>
    <cellStyle name="Comma 2 179" xfId="481" xr:uid="{00000000-0005-0000-0000-00003E010000}"/>
    <cellStyle name="Comma 2 18" xfId="482" xr:uid="{00000000-0005-0000-0000-00003F010000}"/>
    <cellStyle name="Comma 2 18 2" xfId="483" xr:uid="{00000000-0005-0000-0000-000040010000}"/>
    <cellStyle name="Comma 2 18 3" xfId="484" xr:uid="{00000000-0005-0000-0000-000041010000}"/>
    <cellStyle name="Comma 2 180" xfId="485" xr:uid="{00000000-0005-0000-0000-000042010000}"/>
    <cellStyle name="Comma 2 181" xfId="486" xr:uid="{00000000-0005-0000-0000-000043010000}"/>
    <cellStyle name="Comma 2 182" xfId="487" xr:uid="{00000000-0005-0000-0000-000044010000}"/>
    <cellStyle name="Comma 2 183" xfId="488" xr:uid="{00000000-0005-0000-0000-000045010000}"/>
    <cellStyle name="Comma 2 184" xfId="489" xr:uid="{00000000-0005-0000-0000-000046010000}"/>
    <cellStyle name="Comma 2 185" xfId="490" xr:uid="{00000000-0005-0000-0000-000047010000}"/>
    <cellStyle name="Comma 2 186" xfId="491" xr:uid="{00000000-0005-0000-0000-000048010000}"/>
    <cellStyle name="Comma 2 187" xfId="492" xr:uid="{00000000-0005-0000-0000-000049010000}"/>
    <cellStyle name="Comma 2 188" xfId="493" xr:uid="{00000000-0005-0000-0000-00004A010000}"/>
    <cellStyle name="Comma 2 189" xfId="494" xr:uid="{00000000-0005-0000-0000-00004B010000}"/>
    <cellStyle name="Comma 2 19" xfId="495" xr:uid="{00000000-0005-0000-0000-00004C010000}"/>
    <cellStyle name="Comma 2 19 2" xfId="496" xr:uid="{00000000-0005-0000-0000-00004D010000}"/>
    <cellStyle name="Comma 2 19 3" xfId="497" xr:uid="{00000000-0005-0000-0000-00004E010000}"/>
    <cellStyle name="Comma 2 190" xfId="498" xr:uid="{00000000-0005-0000-0000-00004F010000}"/>
    <cellStyle name="Comma 2 191" xfId="499" xr:uid="{00000000-0005-0000-0000-000050010000}"/>
    <cellStyle name="Comma 2 192" xfId="500" xr:uid="{00000000-0005-0000-0000-000051010000}"/>
    <cellStyle name="Comma 2 193" xfId="501" xr:uid="{00000000-0005-0000-0000-000052010000}"/>
    <cellStyle name="Comma 2 194" xfId="502" xr:uid="{00000000-0005-0000-0000-000053010000}"/>
    <cellStyle name="Comma 2 195" xfId="503" xr:uid="{00000000-0005-0000-0000-000054010000}"/>
    <cellStyle name="Comma 2 196" xfId="504" xr:uid="{00000000-0005-0000-0000-000055010000}"/>
    <cellStyle name="Comma 2 197" xfId="505" xr:uid="{00000000-0005-0000-0000-000056010000}"/>
    <cellStyle name="Comma 2 198" xfId="506" xr:uid="{00000000-0005-0000-0000-000057010000}"/>
    <cellStyle name="Comma 2 199" xfId="507" xr:uid="{00000000-0005-0000-0000-000058010000}"/>
    <cellStyle name="Comma 2 2" xfId="55" xr:uid="{00000000-0005-0000-0000-000059010000}"/>
    <cellStyle name="Comma 2 2 10" xfId="508" xr:uid="{00000000-0005-0000-0000-00005A010000}"/>
    <cellStyle name="Comma 2 2 10 2" xfId="509" xr:uid="{00000000-0005-0000-0000-00005B010000}"/>
    <cellStyle name="Comma 2 2 10 3" xfId="510" xr:uid="{00000000-0005-0000-0000-00005C010000}"/>
    <cellStyle name="Comma 2 2 100" xfId="511" xr:uid="{00000000-0005-0000-0000-00005D010000}"/>
    <cellStyle name="Comma 2 2 100 2" xfId="512" xr:uid="{00000000-0005-0000-0000-00005E010000}"/>
    <cellStyle name="Comma 2 2 100 3" xfId="513" xr:uid="{00000000-0005-0000-0000-00005F010000}"/>
    <cellStyle name="Comma 2 2 101" xfId="514" xr:uid="{00000000-0005-0000-0000-000060010000}"/>
    <cellStyle name="Comma 2 2 101 2" xfId="515" xr:uid="{00000000-0005-0000-0000-000061010000}"/>
    <cellStyle name="Comma 2 2 101 3" xfId="516" xr:uid="{00000000-0005-0000-0000-000062010000}"/>
    <cellStyle name="Comma 2 2 102" xfId="517" xr:uid="{00000000-0005-0000-0000-000063010000}"/>
    <cellStyle name="Comma 2 2 102 2" xfId="518" xr:uid="{00000000-0005-0000-0000-000064010000}"/>
    <cellStyle name="Comma 2 2 102 3" xfId="519" xr:uid="{00000000-0005-0000-0000-000065010000}"/>
    <cellStyle name="Comma 2 2 103" xfId="520" xr:uid="{00000000-0005-0000-0000-000066010000}"/>
    <cellStyle name="Comma 2 2 103 2" xfId="521" xr:uid="{00000000-0005-0000-0000-000067010000}"/>
    <cellStyle name="Comma 2 2 103 3" xfId="522" xr:uid="{00000000-0005-0000-0000-000068010000}"/>
    <cellStyle name="Comma 2 2 104" xfId="523" xr:uid="{00000000-0005-0000-0000-000069010000}"/>
    <cellStyle name="Comma 2 2 104 2" xfId="524" xr:uid="{00000000-0005-0000-0000-00006A010000}"/>
    <cellStyle name="Comma 2 2 104 3" xfId="525" xr:uid="{00000000-0005-0000-0000-00006B010000}"/>
    <cellStyle name="Comma 2 2 105" xfId="526" xr:uid="{00000000-0005-0000-0000-00006C010000}"/>
    <cellStyle name="Comma 2 2 105 2" xfId="527" xr:uid="{00000000-0005-0000-0000-00006D010000}"/>
    <cellStyle name="Comma 2 2 105 3" xfId="528" xr:uid="{00000000-0005-0000-0000-00006E010000}"/>
    <cellStyle name="Comma 2 2 106" xfId="529" xr:uid="{00000000-0005-0000-0000-00006F010000}"/>
    <cellStyle name="Comma 2 2 106 2" xfId="530" xr:uid="{00000000-0005-0000-0000-000070010000}"/>
    <cellStyle name="Comma 2 2 106 3" xfId="531" xr:uid="{00000000-0005-0000-0000-000071010000}"/>
    <cellStyle name="Comma 2 2 107" xfId="532" xr:uid="{00000000-0005-0000-0000-000072010000}"/>
    <cellStyle name="Comma 2 2 107 2" xfId="533" xr:uid="{00000000-0005-0000-0000-000073010000}"/>
    <cellStyle name="Comma 2 2 107 3" xfId="534" xr:uid="{00000000-0005-0000-0000-000074010000}"/>
    <cellStyle name="Comma 2 2 108" xfId="535" xr:uid="{00000000-0005-0000-0000-000075010000}"/>
    <cellStyle name="Comma 2 2 109" xfId="536" xr:uid="{00000000-0005-0000-0000-000076010000}"/>
    <cellStyle name="Comma 2 2 11" xfId="537" xr:uid="{00000000-0005-0000-0000-000077010000}"/>
    <cellStyle name="Comma 2 2 11 2" xfId="538" xr:uid="{00000000-0005-0000-0000-000078010000}"/>
    <cellStyle name="Comma 2 2 11 3" xfId="539" xr:uid="{00000000-0005-0000-0000-000079010000}"/>
    <cellStyle name="Comma 2 2 110" xfId="540" xr:uid="{00000000-0005-0000-0000-00007A010000}"/>
    <cellStyle name="Comma 2 2 111" xfId="541" xr:uid="{00000000-0005-0000-0000-00007B010000}"/>
    <cellStyle name="Comma 2 2 112" xfId="542" xr:uid="{00000000-0005-0000-0000-00007C010000}"/>
    <cellStyle name="Comma 2 2 113" xfId="543" xr:uid="{00000000-0005-0000-0000-00007D010000}"/>
    <cellStyle name="Comma 2 2 114" xfId="544" xr:uid="{00000000-0005-0000-0000-00007E010000}"/>
    <cellStyle name="Comma 2 2 115" xfId="545" xr:uid="{00000000-0005-0000-0000-00007F010000}"/>
    <cellStyle name="Comma 2 2 116" xfId="546" xr:uid="{00000000-0005-0000-0000-000080010000}"/>
    <cellStyle name="Comma 2 2 117" xfId="547" xr:uid="{00000000-0005-0000-0000-000081010000}"/>
    <cellStyle name="Comma 2 2 118" xfId="548" xr:uid="{00000000-0005-0000-0000-000082010000}"/>
    <cellStyle name="Comma 2 2 119" xfId="549" xr:uid="{00000000-0005-0000-0000-000083010000}"/>
    <cellStyle name="Comma 2 2 12" xfId="550" xr:uid="{00000000-0005-0000-0000-000084010000}"/>
    <cellStyle name="Comma 2 2 12 2" xfId="551" xr:uid="{00000000-0005-0000-0000-000085010000}"/>
    <cellStyle name="Comma 2 2 12 3" xfId="552" xr:uid="{00000000-0005-0000-0000-000086010000}"/>
    <cellStyle name="Comma 2 2 120" xfId="553" xr:uid="{00000000-0005-0000-0000-000087010000}"/>
    <cellStyle name="Comma 2 2 121" xfId="554" xr:uid="{00000000-0005-0000-0000-000088010000}"/>
    <cellStyle name="Comma 2 2 122" xfId="555" xr:uid="{00000000-0005-0000-0000-000089010000}"/>
    <cellStyle name="Comma 2 2 123" xfId="556" xr:uid="{00000000-0005-0000-0000-00008A010000}"/>
    <cellStyle name="Comma 2 2 124" xfId="557" xr:uid="{00000000-0005-0000-0000-00008B010000}"/>
    <cellStyle name="Comma 2 2 125" xfId="558" xr:uid="{00000000-0005-0000-0000-00008C010000}"/>
    <cellStyle name="Comma 2 2 126" xfId="559" xr:uid="{00000000-0005-0000-0000-00008D010000}"/>
    <cellStyle name="Comma 2 2 127" xfId="560" xr:uid="{00000000-0005-0000-0000-00008E010000}"/>
    <cellStyle name="Comma 2 2 128" xfId="561" xr:uid="{00000000-0005-0000-0000-00008F010000}"/>
    <cellStyle name="Comma 2 2 129" xfId="562" xr:uid="{00000000-0005-0000-0000-000090010000}"/>
    <cellStyle name="Comma 2 2 13" xfId="563" xr:uid="{00000000-0005-0000-0000-000091010000}"/>
    <cellStyle name="Comma 2 2 13 2" xfId="564" xr:uid="{00000000-0005-0000-0000-000092010000}"/>
    <cellStyle name="Comma 2 2 13 3" xfId="565" xr:uid="{00000000-0005-0000-0000-000093010000}"/>
    <cellStyle name="Comma 2 2 130" xfId="566" xr:uid="{00000000-0005-0000-0000-000094010000}"/>
    <cellStyle name="Comma 2 2 131" xfId="567" xr:uid="{00000000-0005-0000-0000-000095010000}"/>
    <cellStyle name="Comma 2 2 132" xfId="568" xr:uid="{00000000-0005-0000-0000-000096010000}"/>
    <cellStyle name="Comma 2 2 133" xfId="569" xr:uid="{00000000-0005-0000-0000-000097010000}"/>
    <cellStyle name="Comma 2 2 134" xfId="570" xr:uid="{00000000-0005-0000-0000-000098010000}"/>
    <cellStyle name="Comma 2 2 135" xfId="571" xr:uid="{00000000-0005-0000-0000-000099010000}"/>
    <cellStyle name="Comma 2 2 136" xfId="572" xr:uid="{00000000-0005-0000-0000-00009A010000}"/>
    <cellStyle name="Comma 2 2 137" xfId="573" xr:uid="{00000000-0005-0000-0000-00009B010000}"/>
    <cellStyle name="Comma 2 2 138" xfId="574" xr:uid="{00000000-0005-0000-0000-00009C010000}"/>
    <cellStyle name="Comma 2 2 139" xfId="575" xr:uid="{00000000-0005-0000-0000-00009D010000}"/>
    <cellStyle name="Comma 2 2 14" xfId="576" xr:uid="{00000000-0005-0000-0000-00009E010000}"/>
    <cellStyle name="Comma 2 2 14 2" xfId="577" xr:uid="{00000000-0005-0000-0000-00009F010000}"/>
    <cellStyle name="Comma 2 2 14 3" xfId="578" xr:uid="{00000000-0005-0000-0000-0000A0010000}"/>
    <cellStyle name="Comma 2 2 140" xfId="579" xr:uid="{00000000-0005-0000-0000-0000A1010000}"/>
    <cellStyle name="Comma 2 2 141" xfId="580" xr:uid="{00000000-0005-0000-0000-0000A2010000}"/>
    <cellStyle name="Comma 2 2 142" xfId="581" xr:uid="{00000000-0005-0000-0000-0000A3010000}"/>
    <cellStyle name="Comma 2 2 143" xfId="582" xr:uid="{00000000-0005-0000-0000-0000A4010000}"/>
    <cellStyle name="Comma 2 2 144" xfId="583" xr:uid="{00000000-0005-0000-0000-0000A5010000}"/>
    <cellStyle name="Comma 2 2 145" xfId="584" xr:uid="{00000000-0005-0000-0000-0000A6010000}"/>
    <cellStyle name="Comma 2 2 146" xfId="585" xr:uid="{00000000-0005-0000-0000-0000A7010000}"/>
    <cellStyle name="Comma 2 2 147" xfId="586" xr:uid="{00000000-0005-0000-0000-0000A8010000}"/>
    <cellStyle name="Comma 2 2 148" xfId="587" xr:uid="{00000000-0005-0000-0000-0000A9010000}"/>
    <cellStyle name="Comma 2 2 149" xfId="588" xr:uid="{00000000-0005-0000-0000-0000AA010000}"/>
    <cellStyle name="Comma 2 2 15" xfId="589" xr:uid="{00000000-0005-0000-0000-0000AB010000}"/>
    <cellStyle name="Comma 2 2 15 2" xfId="590" xr:uid="{00000000-0005-0000-0000-0000AC010000}"/>
    <cellStyle name="Comma 2 2 15 3" xfId="591" xr:uid="{00000000-0005-0000-0000-0000AD010000}"/>
    <cellStyle name="Comma 2 2 150" xfId="592" xr:uid="{00000000-0005-0000-0000-0000AE010000}"/>
    <cellStyle name="Comma 2 2 151" xfId="593" xr:uid="{00000000-0005-0000-0000-0000AF010000}"/>
    <cellStyle name="Comma 2 2 152" xfId="594" xr:uid="{00000000-0005-0000-0000-0000B0010000}"/>
    <cellStyle name="Comma 2 2 153" xfId="595" xr:uid="{00000000-0005-0000-0000-0000B1010000}"/>
    <cellStyle name="Comma 2 2 154" xfId="596" xr:uid="{00000000-0005-0000-0000-0000B2010000}"/>
    <cellStyle name="Comma 2 2 155" xfId="597" xr:uid="{00000000-0005-0000-0000-0000B3010000}"/>
    <cellStyle name="Comma 2 2 156" xfId="598" xr:uid="{00000000-0005-0000-0000-0000B4010000}"/>
    <cellStyle name="Comma 2 2 157" xfId="599" xr:uid="{00000000-0005-0000-0000-0000B5010000}"/>
    <cellStyle name="Comma 2 2 158" xfId="600" xr:uid="{00000000-0005-0000-0000-0000B6010000}"/>
    <cellStyle name="Comma 2 2 159" xfId="601" xr:uid="{00000000-0005-0000-0000-0000B7010000}"/>
    <cellStyle name="Comma 2 2 16" xfId="602" xr:uid="{00000000-0005-0000-0000-0000B8010000}"/>
    <cellStyle name="Comma 2 2 16 2" xfId="603" xr:uid="{00000000-0005-0000-0000-0000B9010000}"/>
    <cellStyle name="Comma 2 2 16 3" xfId="604" xr:uid="{00000000-0005-0000-0000-0000BA010000}"/>
    <cellStyle name="Comma 2 2 160" xfId="605" xr:uid="{00000000-0005-0000-0000-0000BB010000}"/>
    <cellStyle name="Comma 2 2 161" xfId="606" xr:uid="{00000000-0005-0000-0000-0000BC010000}"/>
    <cellStyle name="Comma 2 2 162" xfId="607" xr:uid="{00000000-0005-0000-0000-0000BD010000}"/>
    <cellStyle name="Comma 2 2 163" xfId="608" xr:uid="{00000000-0005-0000-0000-0000BE010000}"/>
    <cellStyle name="Comma 2 2 164" xfId="609" xr:uid="{00000000-0005-0000-0000-0000BF010000}"/>
    <cellStyle name="Comma 2 2 165" xfId="610" xr:uid="{00000000-0005-0000-0000-0000C0010000}"/>
    <cellStyle name="Comma 2 2 166" xfId="611" xr:uid="{00000000-0005-0000-0000-0000C1010000}"/>
    <cellStyle name="Comma 2 2 167" xfId="612" xr:uid="{00000000-0005-0000-0000-0000C2010000}"/>
    <cellStyle name="Comma 2 2 168" xfId="613" xr:uid="{00000000-0005-0000-0000-0000C3010000}"/>
    <cellStyle name="Comma 2 2 169" xfId="614" xr:uid="{00000000-0005-0000-0000-0000C4010000}"/>
    <cellStyle name="Comma 2 2 17" xfId="615" xr:uid="{00000000-0005-0000-0000-0000C5010000}"/>
    <cellStyle name="Comma 2 2 17 2" xfId="616" xr:uid="{00000000-0005-0000-0000-0000C6010000}"/>
    <cellStyle name="Comma 2 2 17 3" xfId="617" xr:uid="{00000000-0005-0000-0000-0000C7010000}"/>
    <cellStyle name="Comma 2 2 170" xfId="618" xr:uid="{00000000-0005-0000-0000-0000C8010000}"/>
    <cellStyle name="Comma 2 2 171" xfId="619" xr:uid="{00000000-0005-0000-0000-0000C9010000}"/>
    <cellStyle name="Comma 2 2 172" xfId="620" xr:uid="{00000000-0005-0000-0000-0000CA010000}"/>
    <cellStyle name="Comma 2 2 173" xfId="621" xr:uid="{00000000-0005-0000-0000-0000CB010000}"/>
    <cellStyle name="Comma 2 2 174" xfId="622" xr:uid="{00000000-0005-0000-0000-0000CC010000}"/>
    <cellStyle name="Comma 2 2 175" xfId="623" xr:uid="{00000000-0005-0000-0000-0000CD010000}"/>
    <cellStyle name="Comma 2 2 176" xfId="624" xr:uid="{00000000-0005-0000-0000-0000CE010000}"/>
    <cellStyle name="Comma 2 2 177" xfId="625" xr:uid="{00000000-0005-0000-0000-0000CF010000}"/>
    <cellStyle name="Comma 2 2 178" xfId="626" xr:uid="{00000000-0005-0000-0000-0000D0010000}"/>
    <cellStyle name="Comma 2 2 179" xfId="627" xr:uid="{00000000-0005-0000-0000-0000D1010000}"/>
    <cellStyle name="Comma 2 2 18" xfId="628" xr:uid="{00000000-0005-0000-0000-0000D2010000}"/>
    <cellStyle name="Comma 2 2 18 2" xfId="629" xr:uid="{00000000-0005-0000-0000-0000D3010000}"/>
    <cellStyle name="Comma 2 2 18 3" xfId="630" xr:uid="{00000000-0005-0000-0000-0000D4010000}"/>
    <cellStyle name="Comma 2 2 180" xfId="631" xr:uid="{00000000-0005-0000-0000-0000D5010000}"/>
    <cellStyle name="Comma 2 2 181" xfId="632" xr:uid="{00000000-0005-0000-0000-0000D6010000}"/>
    <cellStyle name="Comma 2 2 182" xfId="633" xr:uid="{00000000-0005-0000-0000-0000D7010000}"/>
    <cellStyle name="Comma 2 2 183" xfId="634" xr:uid="{00000000-0005-0000-0000-0000D8010000}"/>
    <cellStyle name="Comma 2 2 184" xfId="635" xr:uid="{00000000-0005-0000-0000-0000D9010000}"/>
    <cellStyle name="Comma 2 2 185" xfId="636" xr:uid="{00000000-0005-0000-0000-0000DA010000}"/>
    <cellStyle name="Comma 2 2 186" xfId="637" xr:uid="{00000000-0005-0000-0000-0000DB010000}"/>
    <cellStyle name="Comma 2 2 187" xfId="638" xr:uid="{00000000-0005-0000-0000-0000DC010000}"/>
    <cellStyle name="Comma 2 2 188" xfId="639" xr:uid="{00000000-0005-0000-0000-0000DD010000}"/>
    <cellStyle name="Comma 2 2 189" xfId="640" xr:uid="{00000000-0005-0000-0000-0000DE010000}"/>
    <cellStyle name="Comma 2 2 19" xfId="641" xr:uid="{00000000-0005-0000-0000-0000DF010000}"/>
    <cellStyle name="Comma 2 2 19 2" xfId="642" xr:uid="{00000000-0005-0000-0000-0000E0010000}"/>
    <cellStyle name="Comma 2 2 19 3" xfId="643" xr:uid="{00000000-0005-0000-0000-0000E1010000}"/>
    <cellStyle name="Comma 2 2 190" xfId="644" xr:uid="{00000000-0005-0000-0000-0000E2010000}"/>
    <cellStyle name="Comma 2 2 191" xfId="645" xr:uid="{00000000-0005-0000-0000-0000E3010000}"/>
    <cellStyle name="Comma 2 2 192" xfId="646" xr:uid="{00000000-0005-0000-0000-0000E4010000}"/>
    <cellStyle name="Comma 2 2 193" xfId="647" xr:uid="{00000000-0005-0000-0000-0000E5010000}"/>
    <cellStyle name="Comma 2 2 194" xfId="648" xr:uid="{00000000-0005-0000-0000-0000E6010000}"/>
    <cellStyle name="Comma 2 2 195" xfId="649" xr:uid="{00000000-0005-0000-0000-0000E7010000}"/>
    <cellStyle name="Comma 2 2 196" xfId="650" xr:uid="{00000000-0005-0000-0000-0000E8010000}"/>
    <cellStyle name="Comma 2 2 197" xfId="651" xr:uid="{00000000-0005-0000-0000-0000E9010000}"/>
    <cellStyle name="Comma 2 2 198" xfId="652" xr:uid="{00000000-0005-0000-0000-0000EA010000}"/>
    <cellStyle name="Comma 2 2 199" xfId="653" xr:uid="{00000000-0005-0000-0000-0000EB010000}"/>
    <cellStyle name="Comma 2 2 2" xfId="654" xr:uid="{00000000-0005-0000-0000-0000EC010000}"/>
    <cellStyle name="Comma 2 2 2 10" xfId="655" xr:uid="{00000000-0005-0000-0000-0000ED010000}"/>
    <cellStyle name="Comma 2 2 2 100" xfId="656" xr:uid="{00000000-0005-0000-0000-0000EE010000}"/>
    <cellStyle name="Comma 2 2 2 101" xfId="657" xr:uid="{00000000-0005-0000-0000-0000EF010000}"/>
    <cellStyle name="Comma 2 2 2 102" xfId="658" xr:uid="{00000000-0005-0000-0000-0000F0010000}"/>
    <cellStyle name="Comma 2 2 2 103" xfId="659" xr:uid="{00000000-0005-0000-0000-0000F1010000}"/>
    <cellStyle name="Comma 2 2 2 104" xfId="660" xr:uid="{00000000-0005-0000-0000-0000F2010000}"/>
    <cellStyle name="Comma 2 2 2 105" xfId="661" xr:uid="{00000000-0005-0000-0000-0000F3010000}"/>
    <cellStyle name="Comma 2 2 2 106" xfId="662" xr:uid="{00000000-0005-0000-0000-0000F4010000}"/>
    <cellStyle name="Comma 2 2 2 107" xfId="663" xr:uid="{00000000-0005-0000-0000-0000F5010000}"/>
    <cellStyle name="Comma 2 2 2 108" xfId="664" xr:uid="{00000000-0005-0000-0000-0000F6010000}"/>
    <cellStyle name="Comma 2 2 2 109" xfId="665" xr:uid="{00000000-0005-0000-0000-0000F7010000}"/>
    <cellStyle name="Comma 2 2 2 11" xfId="666" xr:uid="{00000000-0005-0000-0000-0000F8010000}"/>
    <cellStyle name="Comma 2 2 2 110" xfId="667" xr:uid="{00000000-0005-0000-0000-0000F9010000}"/>
    <cellStyle name="Comma 2 2 2 111" xfId="668" xr:uid="{00000000-0005-0000-0000-0000FA010000}"/>
    <cellStyle name="Comma 2 2 2 112" xfId="669" xr:uid="{00000000-0005-0000-0000-0000FB010000}"/>
    <cellStyle name="Comma 2 2 2 113" xfId="670" xr:uid="{00000000-0005-0000-0000-0000FC010000}"/>
    <cellStyle name="Comma 2 2 2 114" xfId="671" xr:uid="{00000000-0005-0000-0000-0000FD010000}"/>
    <cellStyle name="Comma 2 2 2 115" xfId="672" xr:uid="{00000000-0005-0000-0000-0000FE010000}"/>
    <cellStyle name="Comma 2 2 2 116" xfId="673" xr:uid="{00000000-0005-0000-0000-0000FF010000}"/>
    <cellStyle name="Comma 2 2 2 117" xfId="674" xr:uid="{00000000-0005-0000-0000-000000020000}"/>
    <cellStyle name="Comma 2 2 2 118" xfId="675" xr:uid="{00000000-0005-0000-0000-000001020000}"/>
    <cellStyle name="Comma 2 2 2 119" xfId="676" xr:uid="{00000000-0005-0000-0000-000002020000}"/>
    <cellStyle name="Comma 2 2 2 12" xfId="677" xr:uid="{00000000-0005-0000-0000-000003020000}"/>
    <cellStyle name="Comma 2 2 2 120" xfId="678" xr:uid="{00000000-0005-0000-0000-000004020000}"/>
    <cellStyle name="Comma 2 2 2 121" xfId="679" xr:uid="{00000000-0005-0000-0000-000005020000}"/>
    <cellStyle name="Comma 2 2 2 122" xfId="680" xr:uid="{00000000-0005-0000-0000-000006020000}"/>
    <cellStyle name="Comma 2 2 2 123" xfId="681" xr:uid="{00000000-0005-0000-0000-000007020000}"/>
    <cellStyle name="Comma 2 2 2 124" xfId="682" xr:uid="{00000000-0005-0000-0000-000008020000}"/>
    <cellStyle name="Comma 2 2 2 125" xfId="683" xr:uid="{00000000-0005-0000-0000-000009020000}"/>
    <cellStyle name="Comma 2 2 2 126" xfId="684" xr:uid="{00000000-0005-0000-0000-00000A020000}"/>
    <cellStyle name="Comma 2 2 2 127" xfId="685" xr:uid="{00000000-0005-0000-0000-00000B020000}"/>
    <cellStyle name="Comma 2 2 2 128" xfId="686" xr:uid="{00000000-0005-0000-0000-00000C020000}"/>
    <cellStyle name="Comma 2 2 2 129" xfId="687" xr:uid="{00000000-0005-0000-0000-00000D020000}"/>
    <cellStyle name="Comma 2 2 2 13" xfId="688" xr:uid="{00000000-0005-0000-0000-00000E020000}"/>
    <cellStyle name="Comma 2 2 2 130" xfId="689" xr:uid="{00000000-0005-0000-0000-00000F020000}"/>
    <cellStyle name="Comma 2 2 2 131" xfId="690" xr:uid="{00000000-0005-0000-0000-000010020000}"/>
    <cellStyle name="Comma 2 2 2 132" xfId="691" xr:uid="{00000000-0005-0000-0000-000011020000}"/>
    <cellStyle name="Comma 2 2 2 133" xfId="692" xr:uid="{00000000-0005-0000-0000-000012020000}"/>
    <cellStyle name="Comma 2 2 2 134" xfId="693" xr:uid="{00000000-0005-0000-0000-000013020000}"/>
    <cellStyle name="Comma 2 2 2 135" xfId="694" xr:uid="{00000000-0005-0000-0000-000014020000}"/>
    <cellStyle name="Comma 2 2 2 136" xfId="695" xr:uid="{00000000-0005-0000-0000-000015020000}"/>
    <cellStyle name="Comma 2 2 2 137" xfId="696" xr:uid="{00000000-0005-0000-0000-000016020000}"/>
    <cellStyle name="Comma 2 2 2 138" xfId="697" xr:uid="{00000000-0005-0000-0000-000017020000}"/>
    <cellStyle name="Comma 2 2 2 139" xfId="698" xr:uid="{00000000-0005-0000-0000-000018020000}"/>
    <cellStyle name="Comma 2 2 2 14" xfId="699" xr:uid="{00000000-0005-0000-0000-000019020000}"/>
    <cellStyle name="Comma 2 2 2 140" xfId="700" xr:uid="{00000000-0005-0000-0000-00001A020000}"/>
    <cellStyle name="Comma 2 2 2 141" xfId="701" xr:uid="{00000000-0005-0000-0000-00001B020000}"/>
    <cellStyle name="Comma 2 2 2 142" xfId="702" xr:uid="{00000000-0005-0000-0000-00001C020000}"/>
    <cellStyle name="Comma 2 2 2 143" xfId="703" xr:uid="{00000000-0005-0000-0000-00001D020000}"/>
    <cellStyle name="Comma 2 2 2 144" xfId="704" xr:uid="{00000000-0005-0000-0000-00001E020000}"/>
    <cellStyle name="Comma 2 2 2 145" xfId="705" xr:uid="{00000000-0005-0000-0000-00001F020000}"/>
    <cellStyle name="Comma 2 2 2 146" xfId="706" xr:uid="{00000000-0005-0000-0000-000020020000}"/>
    <cellStyle name="Comma 2 2 2 147" xfId="707" xr:uid="{00000000-0005-0000-0000-000021020000}"/>
    <cellStyle name="Comma 2 2 2 148" xfId="708" xr:uid="{00000000-0005-0000-0000-000022020000}"/>
    <cellStyle name="Comma 2 2 2 149" xfId="709" xr:uid="{00000000-0005-0000-0000-000023020000}"/>
    <cellStyle name="Comma 2 2 2 15" xfId="710" xr:uid="{00000000-0005-0000-0000-000024020000}"/>
    <cellStyle name="Comma 2 2 2 150" xfId="711" xr:uid="{00000000-0005-0000-0000-000025020000}"/>
    <cellStyle name="Comma 2 2 2 151" xfId="712" xr:uid="{00000000-0005-0000-0000-000026020000}"/>
    <cellStyle name="Comma 2 2 2 152" xfId="713" xr:uid="{00000000-0005-0000-0000-000027020000}"/>
    <cellStyle name="Comma 2 2 2 153" xfId="714" xr:uid="{00000000-0005-0000-0000-000028020000}"/>
    <cellStyle name="Comma 2 2 2 154" xfId="715" xr:uid="{00000000-0005-0000-0000-000029020000}"/>
    <cellStyle name="Comma 2 2 2 155" xfId="716" xr:uid="{00000000-0005-0000-0000-00002A020000}"/>
    <cellStyle name="Comma 2 2 2 156" xfId="717" xr:uid="{00000000-0005-0000-0000-00002B020000}"/>
    <cellStyle name="Comma 2 2 2 157" xfId="718" xr:uid="{00000000-0005-0000-0000-00002C020000}"/>
    <cellStyle name="Comma 2 2 2 158" xfId="719" xr:uid="{00000000-0005-0000-0000-00002D020000}"/>
    <cellStyle name="Comma 2 2 2 159" xfId="720" xr:uid="{00000000-0005-0000-0000-00002E020000}"/>
    <cellStyle name="Comma 2 2 2 16" xfId="721" xr:uid="{00000000-0005-0000-0000-00002F020000}"/>
    <cellStyle name="Comma 2 2 2 160" xfId="722" xr:uid="{00000000-0005-0000-0000-000030020000}"/>
    <cellStyle name="Comma 2 2 2 161" xfId="723" xr:uid="{00000000-0005-0000-0000-000031020000}"/>
    <cellStyle name="Comma 2 2 2 162" xfId="724" xr:uid="{00000000-0005-0000-0000-000032020000}"/>
    <cellStyle name="Comma 2 2 2 163" xfId="725" xr:uid="{00000000-0005-0000-0000-000033020000}"/>
    <cellStyle name="Comma 2 2 2 164" xfId="726" xr:uid="{00000000-0005-0000-0000-000034020000}"/>
    <cellStyle name="Comma 2 2 2 165" xfId="727" xr:uid="{00000000-0005-0000-0000-000035020000}"/>
    <cellStyle name="Comma 2 2 2 166" xfId="728" xr:uid="{00000000-0005-0000-0000-000036020000}"/>
    <cellStyle name="Comma 2 2 2 167" xfId="729" xr:uid="{00000000-0005-0000-0000-000037020000}"/>
    <cellStyle name="Comma 2 2 2 168" xfId="730" xr:uid="{00000000-0005-0000-0000-000038020000}"/>
    <cellStyle name="Comma 2 2 2 169" xfId="731" xr:uid="{00000000-0005-0000-0000-000039020000}"/>
    <cellStyle name="Comma 2 2 2 17" xfId="732" xr:uid="{00000000-0005-0000-0000-00003A020000}"/>
    <cellStyle name="Comma 2 2 2 170" xfId="733" xr:uid="{00000000-0005-0000-0000-00003B020000}"/>
    <cellStyle name="Comma 2 2 2 171" xfId="734" xr:uid="{00000000-0005-0000-0000-00003C020000}"/>
    <cellStyle name="Comma 2 2 2 172" xfId="735" xr:uid="{00000000-0005-0000-0000-00003D020000}"/>
    <cellStyle name="Comma 2 2 2 173" xfId="736" xr:uid="{00000000-0005-0000-0000-00003E020000}"/>
    <cellStyle name="Comma 2 2 2 174" xfId="737" xr:uid="{00000000-0005-0000-0000-00003F020000}"/>
    <cellStyle name="Comma 2 2 2 175" xfId="738" xr:uid="{00000000-0005-0000-0000-000040020000}"/>
    <cellStyle name="Comma 2 2 2 176" xfId="739" xr:uid="{00000000-0005-0000-0000-000041020000}"/>
    <cellStyle name="Comma 2 2 2 177" xfId="740" xr:uid="{00000000-0005-0000-0000-000042020000}"/>
    <cellStyle name="Comma 2 2 2 178" xfId="741" xr:uid="{00000000-0005-0000-0000-000043020000}"/>
    <cellStyle name="Comma 2 2 2 179" xfId="742" xr:uid="{00000000-0005-0000-0000-000044020000}"/>
    <cellStyle name="Comma 2 2 2 18" xfId="743" xr:uid="{00000000-0005-0000-0000-000045020000}"/>
    <cellStyle name="Comma 2 2 2 180" xfId="744" xr:uid="{00000000-0005-0000-0000-000046020000}"/>
    <cellStyle name="Comma 2 2 2 181" xfId="745" xr:uid="{00000000-0005-0000-0000-000047020000}"/>
    <cellStyle name="Comma 2 2 2 182" xfId="746" xr:uid="{00000000-0005-0000-0000-000048020000}"/>
    <cellStyle name="Comma 2 2 2 183" xfId="747" xr:uid="{00000000-0005-0000-0000-000049020000}"/>
    <cellStyle name="Comma 2 2 2 184" xfId="748" xr:uid="{00000000-0005-0000-0000-00004A020000}"/>
    <cellStyle name="Comma 2 2 2 185" xfId="749" xr:uid="{00000000-0005-0000-0000-00004B020000}"/>
    <cellStyle name="Comma 2 2 2 186" xfId="750" xr:uid="{00000000-0005-0000-0000-00004C020000}"/>
    <cellStyle name="Comma 2 2 2 187" xfId="751" xr:uid="{00000000-0005-0000-0000-00004D020000}"/>
    <cellStyle name="Comma 2 2 2 188" xfId="752" xr:uid="{00000000-0005-0000-0000-00004E020000}"/>
    <cellStyle name="Comma 2 2 2 189" xfId="753" xr:uid="{00000000-0005-0000-0000-00004F020000}"/>
    <cellStyle name="Comma 2 2 2 19" xfId="754" xr:uid="{00000000-0005-0000-0000-000050020000}"/>
    <cellStyle name="Comma 2 2 2 190" xfId="755" xr:uid="{00000000-0005-0000-0000-000051020000}"/>
    <cellStyle name="Comma 2 2 2 191" xfId="756" xr:uid="{00000000-0005-0000-0000-000052020000}"/>
    <cellStyle name="Comma 2 2 2 192" xfId="757" xr:uid="{00000000-0005-0000-0000-000053020000}"/>
    <cellStyle name="Comma 2 2 2 193" xfId="758" xr:uid="{00000000-0005-0000-0000-000054020000}"/>
    <cellStyle name="Comma 2 2 2 194" xfId="759" xr:uid="{00000000-0005-0000-0000-000055020000}"/>
    <cellStyle name="Comma 2 2 2 195" xfId="760" xr:uid="{00000000-0005-0000-0000-000056020000}"/>
    <cellStyle name="Comma 2 2 2 196" xfId="761" xr:uid="{00000000-0005-0000-0000-000057020000}"/>
    <cellStyle name="Comma 2 2 2 197" xfId="762" xr:uid="{00000000-0005-0000-0000-000058020000}"/>
    <cellStyle name="Comma 2 2 2 198" xfId="763" xr:uid="{00000000-0005-0000-0000-000059020000}"/>
    <cellStyle name="Comma 2 2 2 199" xfId="764" xr:uid="{00000000-0005-0000-0000-00005A020000}"/>
    <cellStyle name="Comma 2 2 2 2" xfId="765" xr:uid="{00000000-0005-0000-0000-00005B020000}"/>
    <cellStyle name="Comma 2 2 2 2 2" xfId="766" xr:uid="{00000000-0005-0000-0000-00005C020000}"/>
    <cellStyle name="Comma 2 2 2 2 3" xfId="767" xr:uid="{00000000-0005-0000-0000-00005D020000}"/>
    <cellStyle name="Comma 2 2 2 2 3 2" xfId="768" xr:uid="{00000000-0005-0000-0000-00005E020000}"/>
    <cellStyle name="Comma 2 2 2 2 3 2 2" xfId="769" xr:uid="{00000000-0005-0000-0000-00005F020000}"/>
    <cellStyle name="Comma 2 2 2 2 3 3" xfId="770" xr:uid="{00000000-0005-0000-0000-000060020000}"/>
    <cellStyle name="Comma 2 2 2 2 4" xfId="771" xr:uid="{00000000-0005-0000-0000-000061020000}"/>
    <cellStyle name="Comma 2 2 2 2 4 2" xfId="772" xr:uid="{00000000-0005-0000-0000-000062020000}"/>
    <cellStyle name="Comma 2 2 2 2 5" xfId="773" xr:uid="{00000000-0005-0000-0000-000063020000}"/>
    <cellStyle name="Comma 2 2 2 20" xfId="774" xr:uid="{00000000-0005-0000-0000-000064020000}"/>
    <cellStyle name="Comma 2 2 2 200" xfId="775" xr:uid="{00000000-0005-0000-0000-000065020000}"/>
    <cellStyle name="Comma 2 2 2 201" xfId="776" xr:uid="{00000000-0005-0000-0000-000066020000}"/>
    <cellStyle name="Comma 2 2 2 202" xfId="777" xr:uid="{00000000-0005-0000-0000-000067020000}"/>
    <cellStyle name="Comma 2 2 2 203" xfId="778" xr:uid="{00000000-0005-0000-0000-000068020000}"/>
    <cellStyle name="Comma 2 2 2 204" xfId="779" xr:uid="{00000000-0005-0000-0000-000069020000}"/>
    <cellStyle name="Comma 2 2 2 205" xfId="780" xr:uid="{00000000-0005-0000-0000-00006A020000}"/>
    <cellStyle name="Comma 2 2 2 206" xfId="781" xr:uid="{00000000-0005-0000-0000-00006B020000}"/>
    <cellStyle name="Comma 2 2 2 207" xfId="782" xr:uid="{00000000-0005-0000-0000-00006C020000}"/>
    <cellStyle name="Comma 2 2 2 208" xfId="783" xr:uid="{00000000-0005-0000-0000-00006D020000}"/>
    <cellStyle name="Comma 2 2 2 209" xfId="784" xr:uid="{00000000-0005-0000-0000-00006E020000}"/>
    <cellStyle name="Comma 2 2 2 21" xfId="785" xr:uid="{00000000-0005-0000-0000-00006F020000}"/>
    <cellStyle name="Comma 2 2 2 210" xfId="786" xr:uid="{00000000-0005-0000-0000-000070020000}"/>
    <cellStyle name="Comma 2 2 2 211" xfId="787" xr:uid="{00000000-0005-0000-0000-000071020000}"/>
    <cellStyle name="Comma 2 2 2 212" xfId="788" xr:uid="{00000000-0005-0000-0000-000072020000}"/>
    <cellStyle name="Comma 2 2 2 213" xfId="789" xr:uid="{00000000-0005-0000-0000-000073020000}"/>
    <cellStyle name="Comma 2 2 2 214" xfId="790" xr:uid="{00000000-0005-0000-0000-000074020000}"/>
    <cellStyle name="Comma 2 2 2 215" xfId="791" xr:uid="{00000000-0005-0000-0000-000075020000}"/>
    <cellStyle name="Comma 2 2 2 216" xfId="792" xr:uid="{00000000-0005-0000-0000-000076020000}"/>
    <cellStyle name="Comma 2 2 2 217" xfId="793" xr:uid="{00000000-0005-0000-0000-000077020000}"/>
    <cellStyle name="Comma 2 2 2 218" xfId="794" xr:uid="{00000000-0005-0000-0000-000078020000}"/>
    <cellStyle name="Comma 2 2 2 219" xfId="795" xr:uid="{00000000-0005-0000-0000-000079020000}"/>
    <cellStyle name="Comma 2 2 2 22" xfId="796" xr:uid="{00000000-0005-0000-0000-00007A020000}"/>
    <cellStyle name="Comma 2 2 2 220" xfId="797" xr:uid="{00000000-0005-0000-0000-00007B020000}"/>
    <cellStyle name="Comma 2 2 2 221" xfId="798" xr:uid="{00000000-0005-0000-0000-00007C020000}"/>
    <cellStyle name="Comma 2 2 2 222" xfId="799" xr:uid="{00000000-0005-0000-0000-00007D020000}"/>
    <cellStyle name="Comma 2 2 2 223" xfId="800" xr:uid="{00000000-0005-0000-0000-00007E020000}"/>
    <cellStyle name="Comma 2 2 2 224" xfId="801" xr:uid="{00000000-0005-0000-0000-00007F020000}"/>
    <cellStyle name="Comma 2 2 2 225" xfId="802" xr:uid="{00000000-0005-0000-0000-000080020000}"/>
    <cellStyle name="Comma 2 2 2 226" xfId="803" xr:uid="{00000000-0005-0000-0000-000081020000}"/>
    <cellStyle name="Comma 2 2 2 227" xfId="804" xr:uid="{00000000-0005-0000-0000-000082020000}"/>
    <cellStyle name="Comma 2 2 2 228" xfId="805" xr:uid="{00000000-0005-0000-0000-000083020000}"/>
    <cellStyle name="Comma 2 2 2 229" xfId="806" xr:uid="{00000000-0005-0000-0000-000084020000}"/>
    <cellStyle name="Comma 2 2 2 23" xfId="807" xr:uid="{00000000-0005-0000-0000-000085020000}"/>
    <cellStyle name="Comma 2 2 2 230" xfId="808" xr:uid="{00000000-0005-0000-0000-000086020000}"/>
    <cellStyle name="Comma 2 2 2 231" xfId="809" xr:uid="{00000000-0005-0000-0000-000087020000}"/>
    <cellStyle name="Comma 2 2 2 232" xfId="810" xr:uid="{00000000-0005-0000-0000-000088020000}"/>
    <cellStyle name="Comma 2 2 2 233" xfId="811" xr:uid="{00000000-0005-0000-0000-000089020000}"/>
    <cellStyle name="Comma 2 2 2 234" xfId="812" xr:uid="{00000000-0005-0000-0000-00008A020000}"/>
    <cellStyle name="Comma 2 2 2 235" xfId="813" xr:uid="{00000000-0005-0000-0000-00008B020000}"/>
    <cellStyle name="Comma 2 2 2 236" xfId="814" xr:uid="{00000000-0005-0000-0000-00008C020000}"/>
    <cellStyle name="Comma 2 2 2 237" xfId="815" xr:uid="{00000000-0005-0000-0000-00008D020000}"/>
    <cellStyle name="Comma 2 2 2 238" xfId="816" xr:uid="{00000000-0005-0000-0000-00008E020000}"/>
    <cellStyle name="Comma 2 2 2 239" xfId="817" xr:uid="{00000000-0005-0000-0000-00008F020000}"/>
    <cellStyle name="Comma 2 2 2 24" xfId="818" xr:uid="{00000000-0005-0000-0000-000090020000}"/>
    <cellStyle name="Comma 2 2 2 240" xfId="819" xr:uid="{00000000-0005-0000-0000-000091020000}"/>
    <cellStyle name="Comma 2 2 2 241" xfId="820" xr:uid="{00000000-0005-0000-0000-000092020000}"/>
    <cellStyle name="Comma 2 2 2 242" xfId="821" xr:uid="{00000000-0005-0000-0000-000093020000}"/>
    <cellStyle name="Comma 2 2 2 243" xfId="822" xr:uid="{00000000-0005-0000-0000-000094020000}"/>
    <cellStyle name="Comma 2 2 2 244" xfId="823" xr:uid="{00000000-0005-0000-0000-000095020000}"/>
    <cellStyle name="Comma 2 2 2 245" xfId="824" xr:uid="{00000000-0005-0000-0000-000096020000}"/>
    <cellStyle name="Comma 2 2 2 246" xfId="825" xr:uid="{00000000-0005-0000-0000-000097020000}"/>
    <cellStyle name="Comma 2 2 2 247" xfId="826" xr:uid="{00000000-0005-0000-0000-000098020000}"/>
    <cellStyle name="Comma 2 2 2 248" xfId="827" xr:uid="{00000000-0005-0000-0000-000099020000}"/>
    <cellStyle name="Comma 2 2 2 249" xfId="828" xr:uid="{00000000-0005-0000-0000-00009A020000}"/>
    <cellStyle name="Comma 2 2 2 25" xfId="829" xr:uid="{00000000-0005-0000-0000-00009B020000}"/>
    <cellStyle name="Comma 2 2 2 250" xfId="830" xr:uid="{00000000-0005-0000-0000-00009C020000}"/>
    <cellStyle name="Comma 2 2 2 251" xfId="831" xr:uid="{00000000-0005-0000-0000-00009D020000}"/>
    <cellStyle name="Comma 2 2 2 252" xfId="832" xr:uid="{00000000-0005-0000-0000-00009E020000}"/>
    <cellStyle name="Comma 2 2 2 253" xfId="833" xr:uid="{00000000-0005-0000-0000-00009F020000}"/>
    <cellStyle name="Comma 2 2 2 254" xfId="834" xr:uid="{00000000-0005-0000-0000-0000A0020000}"/>
    <cellStyle name="Comma 2 2 2 255" xfId="835" xr:uid="{00000000-0005-0000-0000-0000A1020000}"/>
    <cellStyle name="Comma 2 2 2 256" xfId="836" xr:uid="{00000000-0005-0000-0000-0000A2020000}"/>
    <cellStyle name="Comma 2 2 2 257" xfId="837" xr:uid="{00000000-0005-0000-0000-0000A3020000}"/>
    <cellStyle name="Comma 2 2 2 257 2" xfId="838" xr:uid="{00000000-0005-0000-0000-0000A4020000}"/>
    <cellStyle name="Comma 2 2 2 257 2 2" xfId="839" xr:uid="{00000000-0005-0000-0000-0000A5020000}"/>
    <cellStyle name="Comma 2 2 2 257 3" xfId="840" xr:uid="{00000000-0005-0000-0000-0000A6020000}"/>
    <cellStyle name="Comma 2 2 2 258" xfId="841" xr:uid="{00000000-0005-0000-0000-0000A7020000}"/>
    <cellStyle name="Comma 2 2 2 258 2" xfId="842" xr:uid="{00000000-0005-0000-0000-0000A8020000}"/>
    <cellStyle name="Comma 2 2 2 26" xfId="843" xr:uid="{00000000-0005-0000-0000-0000A9020000}"/>
    <cellStyle name="Comma 2 2 2 27" xfId="844" xr:uid="{00000000-0005-0000-0000-0000AA020000}"/>
    <cellStyle name="Comma 2 2 2 28" xfId="845" xr:uid="{00000000-0005-0000-0000-0000AB020000}"/>
    <cellStyle name="Comma 2 2 2 29" xfId="846" xr:uid="{00000000-0005-0000-0000-0000AC020000}"/>
    <cellStyle name="Comma 2 2 2 3" xfId="847" xr:uid="{00000000-0005-0000-0000-0000AD020000}"/>
    <cellStyle name="Comma 2 2 2 30" xfId="848" xr:uid="{00000000-0005-0000-0000-0000AE020000}"/>
    <cellStyle name="Comma 2 2 2 31" xfId="849" xr:uid="{00000000-0005-0000-0000-0000AF020000}"/>
    <cellStyle name="Comma 2 2 2 32" xfId="850" xr:uid="{00000000-0005-0000-0000-0000B0020000}"/>
    <cellStyle name="Comma 2 2 2 33" xfId="851" xr:uid="{00000000-0005-0000-0000-0000B1020000}"/>
    <cellStyle name="Comma 2 2 2 34" xfId="852" xr:uid="{00000000-0005-0000-0000-0000B2020000}"/>
    <cellStyle name="Comma 2 2 2 35" xfId="853" xr:uid="{00000000-0005-0000-0000-0000B3020000}"/>
    <cellStyle name="Comma 2 2 2 36" xfId="854" xr:uid="{00000000-0005-0000-0000-0000B4020000}"/>
    <cellStyle name="Comma 2 2 2 37" xfId="855" xr:uid="{00000000-0005-0000-0000-0000B5020000}"/>
    <cellStyle name="Comma 2 2 2 38" xfId="856" xr:uid="{00000000-0005-0000-0000-0000B6020000}"/>
    <cellStyle name="Comma 2 2 2 39" xfId="857" xr:uid="{00000000-0005-0000-0000-0000B7020000}"/>
    <cellStyle name="Comma 2 2 2 4" xfId="858" xr:uid="{00000000-0005-0000-0000-0000B8020000}"/>
    <cellStyle name="Comma 2 2 2 40" xfId="859" xr:uid="{00000000-0005-0000-0000-0000B9020000}"/>
    <cellStyle name="Comma 2 2 2 41" xfId="860" xr:uid="{00000000-0005-0000-0000-0000BA020000}"/>
    <cellStyle name="Comma 2 2 2 42" xfId="861" xr:uid="{00000000-0005-0000-0000-0000BB020000}"/>
    <cellStyle name="Comma 2 2 2 43" xfId="862" xr:uid="{00000000-0005-0000-0000-0000BC020000}"/>
    <cellStyle name="Comma 2 2 2 44" xfId="863" xr:uid="{00000000-0005-0000-0000-0000BD020000}"/>
    <cellStyle name="Comma 2 2 2 45" xfId="864" xr:uid="{00000000-0005-0000-0000-0000BE020000}"/>
    <cellStyle name="Comma 2 2 2 46" xfId="865" xr:uid="{00000000-0005-0000-0000-0000BF020000}"/>
    <cellStyle name="Comma 2 2 2 47" xfId="866" xr:uid="{00000000-0005-0000-0000-0000C0020000}"/>
    <cellStyle name="Comma 2 2 2 48" xfId="867" xr:uid="{00000000-0005-0000-0000-0000C1020000}"/>
    <cellStyle name="Comma 2 2 2 49" xfId="868" xr:uid="{00000000-0005-0000-0000-0000C2020000}"/>
    <cellStyle name="Comma 2 2 2 5" xfId="869" xr:uid="{00000000-0005-0000-0000-0000C3020000}"/>
    <cellStyle name="Comma 2 2 2 50" xfId="870" xr:uid="{00000000-0005-0000-0000-0000C4020000}"/>
    <cellStyle name="Comma 2 2 2 51" xfId="871" xr:uid="{00000000-0005-0000-0000-0000C5020000}"/>
    <cellStyle name="Comma 2 2 2 52" xfId="872" xr:uid="{00000000-0005-0000-0000-0000C6020000}"/>
    <cellStyle name="Comma 2 2 2 53" xfId="873" xr:uid="{00000000-0005-0000-0000-0000C7020000}"/>
    <cellStyle name="Comma 2 2 2 54" xfId="874" xr:uid="{00000000-0005-0000-0000-0000C8020000}"/>
    <cellStyle name="Comma 2 2 2 55" xfId="875" xr:uid="{00000000-0005-0000-0000-0000C9020000}"/>
    <cellStyle name="Comma 2 2 2 56" xfId="876" xr:uid="{00000000-0005-0000-0000-0000CA020000}"/>
    <cellStyle name="Comma 2 2 2 57" xfId="877" xr:uid="{00000000-0005-0000-0000-0000CB020000}"/>
    <cellStyle name="Comma 2 2 2 58" xfId="878" xr:uid="{00000000-0005-0000-0000-0000CC020000}"/>
    <cellStyle name="Comma 2 2 2 59" xfId="879" xr:uid="{00000000-0005-0000-0000-0000CD020000}"/>
    <cellStyle name="Comma 2 2 2 6" xfId="880" xr:uid="{00000000-0005-0000-0000-0000CE020000}"/>
    <cellStyle name="Comma 2 2 2 60" xfId="881" xr:uid="{00000000-0005-0000-0000-0000CF020000}"/>
    <cellStyle name="Comma 2 2 2 61" xfId="882" xr:uid="{00000000-0005-0000-0000-0000D0020000}"/>
    <cellStyle name="Comma 2 2 2 62" xfId="883" xr:uid="{00000000-0005-0000-0000-0000D1020000}"/>
    <cellStyle name="Comma 2 2 2 63" xfId="884" xr:uid="{00000000-0005-0000-0000-0000D2020000}"/>
    <cellStyle name="Comma 2 2 2 64" xfId="885" xr:uid="{00000000-0005-0000-0000-0000D3020000}"/>
    <cellStyle name="Comma 2 2 2 65" xfId="886" xr:uid="{00000000-0005-0000-0000-0000D4020000}"/>
    <cellStyle name="Comma 2 2 2 66" xfId="887" xr:uid="{00000000-0005-0000-0000-0000D5020000}"/>
    <cellStyle name="Comma 2 2 2 67" xfId="888" xr:uid="{00000000-0005-0000-0000-0000D6020000}"/>
    <cellStyle name="Comma 2 2 2 68" xfId="889" xr:uid="{00000000-0005-0000-0000-0000D7020000}"/>
    <cellStyle name="Comma 2 2 2 69" xfId="890" xr:uid="{00000000-0005-0000-0000-0000D8020000}"/>
    <cellStyle name="Comma 2 2 2 7" xfId="891" xr:uid="{00000000-0005-0000-0000-0000D9020000}"/>
    <cellStyle name="Comma 2 2 2 70" xfId="892" xr:uid="{00000000-0005-0000-0000-0000DA020000}"/>
    <cellStyle name="Comma 2 2 2 71" xfId="893" xr:uid="{00000000-0005-0000-0000-0000DB020000}"/>
    <cellStyle name="Comma 2 2 2 72" xfId="894" xr:uid="{00000000-0005-0000-0000-0000DC020000}"/>
    <cellStyle name="Comma 2 2 2 73" xfId="895" xr:uid="{00000000-0005-0000-0000-0000DD020000}"/>
    <cellStyle name="Comma 2 2 2 74" xfId="896" xr:uid="{00000000-0005-0000-0000-0000DE020000}"/>
    <cellStyle name="Comma 2 2 2 75" xfId="897" xr:uid="{00000000-0005-0000-0000-0000DF020000}"/>
    <cellStyle name="Comma 2 2 2 76" xfId="898" xr:uid="{00000000-0005-0000-0000-0000E0020000}"/>
    <cellStyle name="Comma 2 2 2 77" xfId="899" xr:uid="{00000000-0005-0000-0000-0000E1020000}"/>
    <cellStyle name="Comma 2 2 2 78" xfId="900" xr:uid="{00000000-0005-0000-0000-0000E2020000}"/>
    <cellStyle name="Comma 2 2 2 79" xfId="901" xr:uid="{00000000-0005-0000-0000-0000E3020000}"/>
    <cellStyle name="Comma 2 2 2 8" xfId="902" xr:uid="{00000000-0005-0000-0000-0000E4020000}"/>
    <cellStyle name="Comma 2 2 2 80" xfId="903" xr:uid="{00000000-0005-0000-0000-0000E5020000}"/>
    <cellStyle name="Comma 2 2 2 81" xfId="904" xr:uid="{00000000-0005-0000-0000-0000E6020000}"/>
    <cellStyle name="Comma 2 2 2 82" xfId="905" xr:uid="{00000000-0005-0000-0000-0000E7020000}"/>
    <cellStyle name="Comma 2 2 2 83" xfId="906" xr:uid="{00000000-0005-0000-0000-0000E8020000}"/>
    <cellStyle name="Comma 2 2 2 84" xfId="907" xr:uid="{00000000-0005-0000-0000-0000E9020000}"/>
    <cellStyle name="Comma 2 2 2 85" xfId="908" xr:uid="{00000000-0005-0000-0000-0000EA020000}"/>
    <cellStyle name="Comma 2 2 2 86" xfId="909" xr:uid="{00000000-0005-0000-0000-0000EB020000}"/>
    <cellStyle name="Comma 2 2 2 87" xfId="910" xr:uid="{00000000-0005-0000-0000-0000EC020000}"/>
    <cellStyle name="Comma 2 2 2 88" xfId="911" xr:uid="{00000000-0005-0000-0000-0000ED020000}"/>
    <cellStyle name="Comma 2 2 2 89" xfId="912" xr:uid="{00000000-0005-0000-0000-0000EE020000}"/>
    <cellStyle name="Comma 2 2 2 9" xfId="913" xr:uid="{00000000-0005-0000-0000-0000EF020000}"/>
    <cellStyle name="Comma 2 2 2 90" xfId="914" xr:uid="{00000000-0005-0000-0000-0000F0020000}"/>
    <cellStyle name="Comma 2 2 2 91" xfId="915" xr:uid="{00000000-0005-0000-0000-0000F1020000}"/>
    <cellStyle name="Comma 2 2 2 92" xfId="916" xr:uid="{00000000-0005-0000-0000-0000F2020000}"/>
    <cellStyle name="Comma 2 2 2 93" xfId="917" xr:uid="{00000000-0005-0000-0000-0000F3020000}"/>
    <cellStyle name="Comma 2 2 2 94" xfId="918" xr:uid="{00000000-0005-0000-0000-0000F4020000}"/>
    <cellStyle name="Comma 2 2 2 95" xfId="919" xr:uid="{00000000-0005-0000-0000-0000F5020000}"/>
    <cellStyle name="Comma 2 2 2 96" xfId="920" xr:uid="{00000000-0005-0000-0000-0000F6020000}"/>
    <cellStyle name="Comma 2 2 2 97" xfId="921" xr:uid="{00000000-0005-0000-0000-0000F7020000}"/>
    <cellStyle name="Comma 2 2 2 98" xfId="922" xr:uid="{00000000-0005-0000-0000-0000F8020000}"/>
    <cellStyle name="Comma 2 2 2 99" xfId="923" xr:uid="{00000000-0005-0000-0000-0000F9020000}"/>
    <cellStyle name="Comma 2 2 20" xfId="924" xr:uid="{00000000-0005-0000-0000-0000FA020000}"/>
    <cellStyle name="Comma 2 2 20 2" xfId="925" xr:uid="{00000000-0005-0000-0000-0000FB020000}"/>
    <cellStyle name="Comma 2 2 20 3" xfId="926" xr:uid="{00000000-0005-0000-0000-0000FC020000}"/>
    <cellStyle name="Comma 2 2 200" xfId="927" xr:uid="{00000000-0005-0000-0000-0000FD020000}"/>
    <cellStyle name="Comma 2 2 201" xfId="928" xr:uid="{00000000-0005-0000-0000-0000FE020000}"/>
    <cellStyle name="Comma 2 2 202" xfId="929" xr:uid="{00000000-0005-0000-0000-0000FF020000}"/>
    <cellStyle name="Comma 2 2 203" xfId="930" xr:uid="{00000000-0005-0000-0000-000000030000}"/>
    <cellStyle name="Comma 2 2 204" xfId="931" xr:uid="{00000000-0005-0000-0000-000001030000}"/>
    <cellStyle name="Comma 2 2 205" xfId="932" xr:uid="{00000000-0005-0000-0000-000002030000}"/>
    <cellStyle name="Comma 2 2 206" xfId="933" xr:uid="{00000000-0005-0000-0000-000003030000}"/>
    <cellStyle name="Comma 2 2 207" xfId="934" xr:uid="{00000000-0005-0000-0000-000004030000}"/>
    <cellStyle name="Comma 2 2 208" xfId="935" xr:uid="{00000000-0005-0000-0000-000005030000}"/>
    <cellStyle name="Comma 2 2 209" xfId="936" xr:uid="{00000000-0005-0000-0000-000006030000}"/>
    <cellStyle name="Comma 2 2 21" xfId="937" xr:uid="{00000000-0005-0000-0000-000007030000}"/>
    <cellStyle name="Comma 2 2 21 2" xfId="938" xr:uid="{00000000-0005-0000-0000-000008030000}"/>
    <cellStyle name="Comma 2 2 21 3" xfId="939" xr:uid="{00000000-0005-0000-0000-000009030000}"/>
    <cellStyle name="Comma 2 2 210" xfId="940" xr:uid="{00000000-0005-0000-0000-00000A030000}"/>
    <cellStyle name="Comma 2 2 211" xfId="941" xr:uid="{00000000-0005-0000-0000-00000B030000}"/>
    <cellStyle name="Comma 2 2 212" xfId="942" xr:uid="{00000000-0005-0000-0000-00000C030000}"/>
    <cellStyle name="Comma 2 2 213" xfId="943" xr:uid="{00000000-0005-0000-0000-00000D030000}"/>
    <cellStyle name="Comma 2 2 214" xfId="944" xr:uid="{00000000-0005-0000-0000-00000E030000}"/>
    <cellStyle name="Comma 2 2 215" xfId="945" xr:uid="{00000000-0005-0000-0000-00000F030000}"/>
    <cellStyle name="Comma 2 2 216" xfId="946" xr:uid="{00000000-0005-0000-0000-000010030000}"/>
    <cellStyle name="Comma 2 2 217" xfId="947" xr:uid="{00000000-0005-0000-0000-000011030000}"/>
    <cellStyle name="Comma 2 2 218" xfId="948" xr:uid="{00000000-0005-0000-0000-000012030000}"/>
    <cellStyle name="Comma 2 2 219" xfId="949" xr:uid="{00000000-0005-0000-0000-000013030000}"/>
    <cellStyle name="Comma 2 2 22" xfId="950" xr:uid="{00000000-0005-0000-0000-000014030000}"/>
    <cellStyle name="Comma 2 2 22 2" xfId="951" xr:uid="{00000000-0005-0000-0000-000015030000}"/>
    <cellStyle name="Comma 2 2 22 3" xfId="952" xr:uid="{00000000-0005-0000-0000-000016030000}"/>
    <cellStyle name="Comma 2 2 220" xfId="953" xr:uid="{00000000-0005-0000-0000-000017030000}"/>
    <cellStyle name="Comma 2 2 221" xfId="954" xr:uid="{00000000-0005-0000-0000-000018030000}"/>
    <cellStyle name="Comma 2 2 222" xfId="955" xr:uid="{00000000-0005-0000-0000-000019030000}"/>
    <cellStyle name="Comma 2 2 223" xfId="956" xr:uid="{00000000-0005-0000-0000-00001A030000}"/>
    <cellStyle name="Comma 2 2 224" xfId="957" xr:uid="{00000000-0005-0000-0000-00001B030000}"/>
    <cellStyle name="Comma 2 2 225" xfId="958" xr:uid="{00000000-0005-0000-0000-00001C030000}"/>
    <cellStyle name="Comma 2 2 226" xfId="959" xr:uid="{00000000-0005-0000-0000-00001D030000}"/>
    <cellStyle name="Comma 2 2 227" xfId="960" xr:uid="{00000000-0005-0000-0000-00001E030000}"/>
    <cellStyle name="Comma 2 2 228" xfId="961" xr:uid="{00000000-0005-0000-0000-00001F030000}"/>
    <cellStyle name="Comma 2 2 229" xfId="962" xr:uid="{00000000-0005-0000-0000-000020030000}"/>
    <cellStyle name="Comma 2 2 23" xfId="963" xr:uid="{00000000-0005-0000-0000-000021030000}"/>
    <cellStyle name="Comma 2 2 23 2" xfId="964" xr:uid="{00000000-0005-0000-0000-000022030000}"/>
    <cellStyle name="Comma 2 2 23 3" xfId="965" xr:uid="{00000000-0005-0000-0000-000023030000}"/>
    <cellStyle name="Comma 2 2 230" xfId="966" xr:uid="{00000000-0005-0000-0000-000024030000}"/>
    <cellStyle name="Comma 2 2 231" xfId="967" xr:uid="{00000000-0005-0000-0000-000025030000}"/>
    <cellStyle name="Comma 2 2 232" xfId="968" xr:uid="{00000000-0005-0000-0000-000026030000}"/>
    <cellStyle name="Comma 2 2 233" xfId="969" xr:uid="{00000000-0005-0000-0000-000027030000}"/>
    <cellStyle name="Comma 2 2 234" xfId="970" xr:uid="{00000000-0005-0000-0000-000028030000}"/>
    <cellStyle name="Comma 2 2 235" xfId="971" xr:uid="{00000000-0005-0000-0000-000029030000}"/>
    <cellStyle name="Comma 2 2 236" xfId="972" xr:uid="{00000000-0005-0000-0000-00002A030000}"/>
    <cellStyle name="Comma 2 2 237" xfId="973" xr:uid="{00000000-0005-0000-0000-00002B030000}"/>
    <cellStyle name="Comma 2 2 238" xfId="974" xr:uid="{00000000-0005-0000-0000-00002C030000}"/>
    <cellStyle name="Comma 2 2 239" xfId="975" xr:uid="{00000000-0005-0000-0000-00002D030000}"/>
    <cellStyle name="Comma 2 2 24" xfId="976" xr:uid="{00000000-0005-0000-0000-00002E030000}"/>
    <cellStyle name="Comma 2 2 24 2" xfId="977" xr:uid="{00000000-0005-0000-0000-00002F030000}"/>
    <cellStyle name="Comma 2 2 24 3" xfId="978" xr:uid="{00000000-0005-0000-0000-000030030000}"/>
    <cellStyle name="Comma 2 2 240" xfId="979" xr:uid="{00000000-0005-0000-0000-000031030000}"/>
    <cellStyle name="Comma 2 2 241" xfId="980" xr:uid="{00000000-0005-0000-0000-000032030000}"/>
    <cellStyle name="Comma 2 2 242" xfId="981" xr:uid="{00000000-0005-0000-0000-000033030000}"/>
    <cellStyle name="Comma 2 2 243" xfId="982" xr:uid="{00000000-0005-0000-0000-000034030000}"/>
    <cellStyle name="Comma 2 2 244" xfId="983" xr:uid="{00000000-0005-0000-0000-000035030000}"/>
    <cellStyle name="Comma 2 2 245" xfId="984" xr:uid="{00000000-0005-0000-0000-000036030000}"/>
    <cellStyle name="Comma 2 2 246" xfId="985" xr:uid="{00000000-0005-0000-0000-000037030000}"/>
    <cellStyle name="Comma 2 2 247" xfId="986" xr:uid="{00000000-0005-0000-0000-000038030000}"/>
    <cellStyle name="Comma 2 2 248" xfId="987" xr:uid="{00000000-0005-0000-0000-000039030000}"/>
    <cellStyle name="Comma 2 2 249" xfId="988" xr:uid="{00000000-0005-0000-0000-00003A030000}"/>
    <cellStyle name="Comma 2 2 25" xfId="989" xr:uid="{00000000-0005-0000-0000-00003B030000}"/>
    <cellStyle name="Comma 2 2 25 2" xfId="990" xr:uid="{00000000-0005-0000-0000-00003C030000}"/>
    <cellStyle name="Comma 2 2 25 3" xfId="991" xr:uid="{00000000-0005-0000-0000-00003D030000}"/>
    <cellStyle name="Comma 2 2 250" xfId="992" xr:uid="{00000000-0005-0000-0000-00003E030000}"/>
    <cellStyle name="Comma 2 2 251" xfId="993" xr:uid="{00000000-0005-0000-0000-00003F030000}"/>
    <cellStyle name="Comma 2 2 252" xfId="994" xr:uid="{00000000-0005-0000-0000-000040030000}"/>
    <cellStyle name="Comma 2 2 253" xfId="995" xr:uid="{00000000-0005-0000-0000-000041030000}"/>
    <cellStyle name="Comma 2 2 254" xfId="996" xr:uid="{00000000-0005-0000-0000-000042030000}"/>
    <cellStyle name="Comma 2 2 255" xfId="997" xr:uid="{00000000-0005-0000-0000-000043030000}"/>
    <cellStyle name="Comma 2 2 256" xfId="998" xr:uid="{00000000-0005-0000-0000-000044030000}"/>
    <cellStyle name="Comma 2 2 26" xfId="999" xr:uid="{00000000-0005-0000-0000-000045030000}"/>
    <cellStyle name="Comma 2 2 26 2" xfId="1000" xr:uid="{00000000-0005-0000-0000-000046030000}"/>
    <cellStyle name="Comma 2 2 26 3" xfId="1001" xr:uid="{00000000-0005-0000-0000-000047030000}"/>
    <cellStyle name="Comma 2 2 27" xfId="1002" xr:uid="{00000000-0005-0000-0000-000048030000}"/>
    <cellStyle name="Comma 2 2 27 2" xfId="1003" xr:uid="{00000000-0005-0000-0000-000049030000}"/>
    <cellStyle name="Comma 2 2 27 3" xfId="1004" xr:uid="{00000000-0005-0000-0000-00004A030000}"/>
    <cellStyle name="Comma 2 2 28" xfId="1005" xr:uid="{00000000-0005-0000-0000-00004B030000}"/>
    <cellStyle name="Comma 2 2 28 2" xfId="1006" xr:uid="{00000000-0005-0000-0000-00004C030000}"/>
    <cellStyle name="Comma 2 2 28 3" xfId="1007" xr:uid="{00000000-0005-0000-0000-00004D030000}"/>
    <cellStyle name="Comma 2 2 29" xfId="1008" xr:uid="{00000000-0005-0000-0000-00004E030000}"/>
    <cellStyle name="Comma 2 2 29 2" xfId="1009" xr:uid="{00000000-0005-0000-0000-00004F030000}"/>
    <cellStyle name="Comma 2 2 29 3" xfId="1010" xr:uid="{00000000-0005-0000-0000-000050030000}"/>
    <cellStyle name="Comma 2 2 3" xfId="1011" xr:uid="{00000000-0005-0000-0000-000051030000}"/>
    <cellStyle name="Comma 2 2 3 10" xfId="1012" xr:uid="{00000000-0005-0000-0000-000052030000}"/>
    <cellStyle name="Comma 2 2 3 100" xfId="1013" xr:uid="{00000000-0005-0000-0000-000053030000}"/>
    <cellStyle name="Comma 2 2 3 101" xfId="1014" xr:uid="{00000000-0005-0000-0000-000054030000}"/>
    <cellStyle name="Comma 2 2 3 102" xfId="1015" xr:uid="{00000000-0005-0000-0000-000055030000}"/>
    <cellStyle name="Comma 2 2 3 103" xfId="1016" xr:uid="{00000000-0005-0000-0000-000056030000}"/>
    <cellStyle name="Comma 2 2 3 104" xfId="1017" xr:uid="{00000000-0005-0000-0000-000057030000}"/>
    <cellStyle name="Comma 2 2 3 105" xfId="1018" xr:uid="{00000000-0005-0000-0000-000058030000}"/>
    <cellStyle name="Comma 2 2 3 106" xfId="1019" xr:uid="{00000000-0005-0000-0000-000059030000}"/>
    <cellStyle name="Comma 2 2 3 107" xfId="1020" xr:uid="{00000000-0005-0000-0000-00005A030000}"/>
    <cellStyle name="Comma 2 2 3 108" xfId="1021" xr:uid="{00000000-0005-0000-0000-00005B030000}"/>
    <cellStyle name="Comma 2 2 3 109" xfId="1022" xr:uid="{00000000-0005-0000-0000-00005C030000}"/>
    <cellStyle name="Comma 2 2 3 11" xfId="1023" xr:uid="{00000000-0005-0000-0000-00005D030000}"/>
    <cellStyle name="Comma 2 2 3 110" xfId="1024" xr:uid="{00000000-0005-0000-0000-00005E030000}"/>
    <cellStyle name="Comma 2 2 3 111" xfId="1025" xr:uid="{00000000-0005-0000-0000-00005F030000}"/>
    <cellStyle name="Comma 2 2 3 112" xfId="1026" xr:uid="{00000000-0005-0000-0000-000060030000}"/>
    <cellStyle name="Comma 2 2 3 113" xfId="1027" xr:uid="{00000000-0005-0000-0000-000061030000}"/>
    <cellStyle name="Comma 2 2 3 114" xfId="1028" xr:uid="{00000000-0005-0000-0000-000062030000}"/>
    <cellStyle name="Comma 2 2 3 115" xfId="1029" xr:uid="{00000000-0005-0000-0000-000063030000}"/>
    <cellStyle name="Comma 2 2 3 116" xfId="1030" xr:uid="{00000000-0005-0000-0000-000064030000}"/>
    <cellStyle name="Comma 2 2 3 117" xfId="1031" xr:uid="{00000000-0005-0000-0000-000065030000}"/>
    <cellStyle name="Comma 2 2 3 118" xfId="1032" xr:uid="{00000000-0005-0000-0000-000066030000}"/>
    <cellStyle name="Comma 2 2 3 119" xfId="1033" xr:uid="{00000000-0005-0000-0000-000067030000}"/>
    <cellStyle name="Comma 2 2 3 12" xfId="1034" xr:uid="{00000000-0005-0000-0000-000068030000}"/>
    <cellStyle name="Comma 2 2 3 120" xfId="1035" xr:uid="{00000000-0005-0000-0000-000069030000}"/>
    <cellStyle name="Comma 2 2 3 121" xfId="1036" xr:uid="{00000000-0005-0000-0000-00006A030000}"/>
    <cellStyle name="Comma 2 2 3 122" xfId="1037" xr:uid="{00000000-0005-0000-0000-00006B030000}"/>
    <cellStyle name="Comma 2 2 3 123" xfId="1038" xr:uid="{00000000-0005-0000-0000-00006C030000}"/>
    <cellStyle name="Comma 2 2 3 124" xfId="1039" xr:uid="{00000000-0005-0000-0000-00006D030000}"/>
    <cellStyle name="Comma 2 2 3 125" xfId="1040" xr:uid="{00000000-0005-0000-0000-00006E030000}"/>
    <cellStyle name="Comma 2 2 3 126" xfId="1041" xr:uid="{00000000-0005-0000-0000-00006F030000}"/>
    <cellStyle name="Comma 2 2 3 127" xfId="1042" xr:uid="{00000000-0005-0000-0000-000070030000}"/>
    <cellStyle name="Comma 2 2 3 128" xfId="1043" xr:uid="{00000000-0005-0000-0000-000071030000}"/>
    <cellStyle name="Comma 2 2 3 129" xfId="1044" xr:uid="{00000000-0005-0000-0000-000072030000}"/>
    <cellStyle name="Comma 2 2 3 13" xfId="1045" xr:uid="{00000000-0005-0000-0000-000073030000}"/>
    <cellStyle name="Comma 2 2 3 130" xfId="1046" xr:uid="{00000000-0005-0000-0000-000074030000}"/>
    <cellStyle name="Comma 2 2 3 131" xfId="1047" xr:uid="{00000000-0005-0000-0000-000075030000}"/>
    <cellStyle name="Comma 2 2 3 132" xfId="1048" xr:uid="{00000000-0005-0000-0000-000076030000}"/>
    <cellStyle name="Comma 2 2 3 133" xfId="1049" xr:uid="{00000000-0005-0000-0000-000077030000}"/>
    <cellStyle name="Comma 2 2 3 134" xfId="1050" xr:uid="{00000000-0005-0000-0000-000078030000}"/>
    <cellStyle name="Comma 2 2 3 135" xfId="1051" xr:uid="{00000000-0005-0000-0000-000079030000}"/>
    <cellStyle name="Comma 2 2 3 136" xfId="1052" xr:uid="{00000000-0005-0000-0000-00007A030000}"/>
    <cellStyle name="Comma 2 2 3 137" xfId="1053" xr:uid="{00000000-0005-0000-0000-00007B030000}"/>
    <cellStyle name="Comma 2 2 3 138" xfId="1054" xr:uid="{00000000-0005-0000-0000-00007C030000}"/>
    <cellStyle name="Comma 2 2 3 139" xfId="1055" xr:uid="{00000000-0005-0000-0000-00007D030000}"/>
    <cellStyle name="Comma 2 2 3 14" xfId="1056" xr:uid="{00000000-0005-0000-0000-00007E030000}"/>
    <cellStyle name="Comma 2 2 3 140" xfId="1057" xr:uid="{00000000-0005-0000-0000-00007F030000}"/>
    <cellStyle name="Comma 2 2 3 141" xfId="1058" xr:uid="{00000000-0005-0000-0000-000080030000}"/>
    <cellStyle name="Comma 2 2 3 142" xfId="1059" xr:uid="{00000000-0005-0000-0000-000081030000}"/>
    <cellStyle name="Comma 2 2 3 143" xfId="1060" xr:uid="{00000000-0005-0000-0000-000082030000}"/>
    <cellStyle name="Comma 2 2 3 144" xfId="1061" xr:uid="{00000000-0005-0000-0000-000083030000}"/>
    <cellStyle name="Comma 2 2 3 145" xfId="1062" xr:uid="{00000000-0005-0000-0000-000084030000}"/>
    <cellStyle name="Comma 2 2 3 146" xfId="1063" xr:uid="{00000000-0005-0000-0000-000085030000}"/>
    <cellStyle name="Comma 2 2 3 147" xfId="1064" xr:uid="{00000000-0005-0000-0000-000086030000}"/>
    <cellStyle name="Comma 2 2 3 148" xfId="1065" xr:uid="{00000000-0005-0000-0000-000087030000}"/>
    <cellStyle name="Comma 2 2 3 149" xfId="1066" xr:uid="{00000000-0005-0000-0000-000088030000}"/>
    <cellStyle name="Comma 2 2 3 15" xfId="1067" xr:uid="{00000000-0005-0000-0000-000089030000}"/>
    <cellStyle name="Comma 2 2 3 150" xfId="1068" xr:uid="{00000000-0005-0000-0000-00008A030000}"/>
    <cellStyle name="Comma 2 2 3 151" xfId="1069" xr:uid="{00000000-0005-0000-0000-00008B030000}"/>
    <cellStyle name="Comma 2 2 3 152" xfId="1070" xr:uid="{00000000-0005-0000-0000-00008C030000}"/>
    <cellStyle name="Comma 2 2 3 153" xfId="1071" xr:uid="{00000000-0005-0000-0000-00008D030000}"/>
    <cellStyle name="Comma 2 2 3 154" xfId="1072" xr:uid="{00000000-0005-0000-0000-00008E030000}"/>
    <cellStyle name="Comma 2 2 3 155" xfId="1073" xr:uid="{00000000-0005-0000-0000-00008F030000}"/>
    <cellStyle name="Comma 2 2 3 156" xfId="1074" xr:uid="{00000000-0005-0000-0000-000090030000}"/>
    <cellStyle name="Comma 2 2 3 157" xfId="1075" xr:uid="{00000000-0005-0000-0000-000091030000}"/>
    <cellStyle name="Comma 2 2 3 158" xfId="1076" xr:uid="{00000000-0005-0000-0000-000092030000}"/>
    <cellStyle name="Comma 2 2 3 159" xfId="1077" xr:uid="{00000000-0005-0000-0000-000093030000}"/>
    <cellStyle name="Comma 2 2 3 16" xfId="1078" xr:uid="{00000000-0005-0000-0000-000094030000}"/>
    <cellStyle name="Comma 2 2 3 160" xfId="1079" xr:uid="{00000000-0005-0000-0000-000095030000}"/>
    <cellStyle name="Comma 2 2 3 161" xfId="1080" xr:uid="{00000000-0005-0000-0000-000096030000}"/>
    <cellStyle name="Comma 2 2 3 162" xfId="1081" xr:uid="{00000000-0005-0000-0000-000097030000}"/>
    <cellStyle name="Comma 2 2 3 163" xfId="1082" xr:uid="{00000000-0005-0000-0000-000098030000}"/>
    <cellStyle name="Comma 2 2 3 164" xfId="1083" xr:uid="{00000000-0005-0000-0000-000099030000}"/>
    <cellStyle name="Comma 2 2 3 165" xfId="1084" xr:uid="{00000000-0005-0000-0000-00009A030000}"/>
    <cellStyle name="Comma 2 2 3 166" xfId="1085" xr:uid="{00000000-0005-0000-0000-00009B030000}"/>
    <cellStyle name="Comma 2 2 3 167" xfId="1086" xr:uid="{00000000-0005-0000-0000-00009C030000}"/>
    <cellStyle name="Comma 2 2 3 168" xfId="1087" xr:uid="{00000000-0005-0000-0000-00009D030000}"/>
    <cellStyle name="Comma 2 2 3 169" xfId="1088" xr:uid="{00000000-0005-0000-0000-00009E030000}"/>
    <cellStyle name="Comma 2 2 3 17" xfId="1089" xr:uid="{00000000-0005-0000-0000-00009F030000}"/>
    <cellStyle name="Comma 2 2 3 170" xfId="1090" xr:uid="{00000000-0005-0000-0000-0000A0030000}"/>
    <cellStyle name="Comma 2 2 3 171" xfId="1091" xr:uid="{00000000-0005-0000-0000-0000A1030000}"/>
    <cellStyle name="Comma 2 2 3 172" xfId="1092" xr:uid="{00000000-0005-0000-0000-0000A2030000}"/>
    <cellStyle name="Comma 2 2 3 173" xfId="1093" xr:uid="{00000000-0005-0000-0000-0000A3030000}"/>
    <cellStyle name="Comma 2 2 3 174" xfId="1094" xr:uid="{00000000-0005-0000-0000-0000A4030000}"/>
    <cellStyle name="Comma 2 2 3 175" xfId="1095" xr:uid="{00000000-0005-0000-0000-0000A5030000}"/>
    <cellStyle name="Comma 2 2 3 176" xfId="1096" xr:uid="{00000000-0005-0000-0000-0000A6030000}"/>
    <cellStyle name="Comma 2 2 3 177" xfId="1097" xr:uid="{00000000-0005-0000-0000-0000A7030000}"/>
    <cellStyle name="Comma 2 2 3 178" xfId="1098" xr:uid="{00000000-0005-0000-0000-0000A8030000}"/>
    <cellStyle name="Comma 2 2 3 179" xfId="1099" xr:uid="{00000000-0005-0000-0000-0000A9030000}"/>
    <cellStyle name="Comma 2 2 3 18" xfId="1100" xr:uid="{00000000-0005-0000-0000-0000AA030000}"/>
    <cellStyle name="Comma 2 2 3 180" xfId="1101" xr:uid="{00000000-0005-0000-0000-0000AB030000}"/>
    <cellStyle name="Comma 2 2 3 181" xfId="1102" xr:uid="{00000000-0005-0000-0000-0000AC030000}"/>
    <cellStyle name="Comma 2 2 3 182" xfId="1103" xr:uid="{00000000-0005-0000-0000-0000AD030000}"/>
    <cellStyle name="Comma 2 2 3 183" xfId="1104" xr:uid="{00000000-0005-0000-0000-0000AE030000}"/>
    <cellStyle name="Comma 2 2 3 184" xfId="1105" xr:uid="{00000000-0005-0000-0000-0000AF030000}"/>
    <cellStyle name="Comma 2 2 3 185" xfId="1106" xr:uid="{00000000-0005-0000-0000-0000B0030000}"/>
    <cellStyle name="Comma 2 2 3 186" xfId="1107" xr:uid="{00000000-0005-0000-0000-0000B1030000}"/>
    <cellStyle name="Comma 2 2 3 187" xfId="1108" xr:uid="{00000000-0005-0000-0000-0000B2030000}"/>
    <cellStyle name="Comma 2 2 3 188" xfId="1109" xr:uid="{00000000-0005-0000-0000-0000B3030000}"/>
    <cellStyle name="Comma 2 2 3 189" xfId="1110" xr:uid="{00000000-0005-0000-0000-0000B4030000}"/>
    <cellStyle name="Comma 2 2 3 19" xfId="1111" xr:uid="{00000000-0005-0000-0000-0000B5030000}"/>
    <cellStyle name="Comma 2 2 3 190" xfId="1112" xr:uid="{00000000-0005-0000-0000-0000B6030000}"/>
    <cellStyle name="Comma 2 2 3 191" xfId="1113" xr:uid="{00000000-0005-0000-0000-0000B7030000}"/>
    <cellStyle name="Comma 2 2 3 192" xfId="1114" xr:uid="{00000000-0005-0000-0000-0000B8030000}"/>
    <cellStyle name="Comma 2 2 3 193" xfId="1115" xr:uid="{00000000-0005-0000-0000-0000B9030000}"/>
    <cellStyle name="Comma 2 2 3 194" xfId="1116" xr:uid="{00000000-0005-0000-0000-0000BA030000}"/>
    <cellStyle name="Comma 2 2 3 195" xfId="1117" xr:uid="{00000000-0005-0000-0000-0000BB030000}"/>
    <cellStyle name="Comma 2 2 3 196" xfId="1118" xr:uid="{00000000-0005-0000-0000-0000BC030000}"/>
    <cellStyle name="Comma 2 2 3 2" xfId="1119" xr:uid="{00000000-0005-0000-0000-0000BD030000}"/>
    <cellStyle name="Comma 2 2 3 20" xfId="1120" xr:uid="{00000000-0005-0000-0000-0000BE030000}"/>
    <cellStyle name="Comma 2 2 3 21" xfId="1121" xr:uid="{00000000-0005-0000-0000-0000BF030000}"/>
    <cellStyle name="Comma 2 2 3 22" xfId="1122" xr:uid="{00000000-0005-0000-0000-0000C0030000}"/>
    <cellStyle name="Comma 2 2 3 23" xfId="1123" xr:uid="{00000000-0005-0000-0000-0000C1030000}"/>
    <cellStyle name="Comma 2 2 3 24" xfId="1124" xr:uid="{00000000-0005-0000-0000-0000C2030000}"/>
    <cellStyle name="Comma 2 2 3 25" xfId="1125" xr:uid="{00000000-0005-0000-0000-0000C3030000}"/>
    <cellStyle name="Comma 2 2 3 26" xfId="1126" xr:uid="{00000000-0005-0000-0000-0000C4030000}"/>
    <cellStyle name="Comma 2 2 3 27" xfId="1127" xr:uid="{00000000-0005-0000-0000-0000C5030000}"/>
    <cellStyle name="Comma 2 2 3 28" xfId="1128" xr:uid="{00000000-0005-0000-0000-0000C6030000}"/>
    <cellStyle name="Comma 2 2 3 29" xfId="1129" xr:uid="{00000000-0005-0000-0000-0000C7030000}"/>
    <cellStyle name="Comma 2 2 3 3" xfId="1130" xr:uid="{00000000-0005-0000-0000-0000C8030000}"/>
    <cellStyle name="Comma 2 2 3 30" xfId="1131" xr:uid="{00000000-0005-0000-0000-0000C9030000}"/>
    <cellStyle name="Comma 2 2 3 31" xfId="1132" xr:uid="{00000000-0005-0000-0000-0000CA030000}"/>
    <cellStyle name="Comma 2 2 3 32" xfId="1133" xr:uid="{00000000-0005-0000-0000-0000CB030000}"/>
    <cellStyle name="Comma 2 2 3 33" xfId="1134" xr:uid="{00000000-0005-0000-0000-0000CC030000}"/>
    <cellStyle name="Comma 2 2 3 34" xfId="1135" xr:uid="{00000000-0005-0000-0000-0000CD030000}"/>
    <cellStyle name="Comma 2 2 3 35" xfId="1136" xr:uid="{00000000-0005-0000-0000-0000CE030000}"/>
    <cellStyle name="Comma 2 2 3 36" xfId="1137" xr:uid="{00000000-0005-0000-0000-0000CF030000}"/>
    <cellStyle name="Comma 2 2 3 37" xfId="1138" xr:uid="{00000000-0005-0000-0000-0000D0030000}"/>
    <cellStyle name="Comma 2 2 3 38" xfId="1139" xr:uid="{00000000-0005-0000-0000-0000D1030000}"/>
    <cellStyle name="Comma 2 2 3 39" xfId="1140" xr:uid="{00000000-0005-0000-0000-0000D2030000}"/>
    <cellStyle name="Comma 2 2 3 4" xfId="1141" xr:uid="{00000000-0005-0000-0000-0000D3030000}"/>
    <cellStyle name="Comma 2 2 3 40" xfId="1142" xr:uid="{00000000-0005-0000-0000-0000D4030000}"/>
    <cellStyle name="Comma 2 2 3 41" xfId="1143" xr:uid="{00000000-0005-0000-0000-0000D5030000}"/>
    <cellStyle name="Comma 2 2 3 42" xfId="1144" xr:uid="{00000000-0005-0000-0000-0000D6030000}"/>
    <cellStyle name="Comma 2 2 3 43" xfId="1145" xr:uid="{00000000-0005-0000-0000-0000D7030000}"/>
    <cellStyle name="Comma 2 2 3 44" xfId="1146" xr:uid="{00000000-0005-0000-0000-0000D8030000}"/>
    <cellStyle name="Comma 2 2 3 45" xfId="1147" xr:uid="{00000000-0005-0000-0000-0000D9030000}"/>
    <cellStyle name="Comma 2 2 3 46" xfId="1148" xr:uid="{00000000-0005-0000-0000-0000DA030000}"/>
    <cellStyle name="Comma 2 2 3 47" xfId="1149" xr:uid="{00000000-0005-0000-0000-0000DB030000}"/>
    <cellStyle name="Comma 2 2 3 48" xfId="1150" xr:uid="{00000000-0005-0000-0000-0000DC030000}"/>
    <cellStyle name="Comma 2 2 3 49" xfId="1151" xr:uid="{00000000-0005-0000-0000-0000DD030000}"/>
    <cellStyle name="Comma 2 2 3 5" xfId="1152" xr:uid="{00000000-0005-0000-0000-0000DE030000}"/>
    <cellStyle name="Comma 2 2 3 50" xfId="1153" xr:uid="{00000000-0005-0000-0000-0000DF030000}"/>
    <cellStyle name="Comma 2 2 3 51" xfId="1154" xr:uid="{00000000-0005-0000-0000-0000E0030000}"/>
    <cellStyle name="Comma 2 2 3 52" xfId="1155" xr:uid="{00000000-0005-0000-0000-0000E1030000}"/>
    <cellStyle name="Comma 2 2 3 53" xfId="1156" xr:uid="{00000000-0005-0000-0000-0000E2030000}"/>
    <cellStyle name="Comma 2 2 3 54" xfId="1157" xr:uid="{00000000-0005-0000-0000-0000E3030000}"/>
    <cellStyle name="Comma 2 2 3 55" xfId="1158" xr:uid="{00000000-0005-0000-0000-0000E4030000}"/>
    <cellStyle name="Comma 2 2 3 56" xfId="1159" xr:uid="{00000000-0005-0000-0000-0000E5030000}"/>
    <cellStyle name="Comma 2 2 3 57" xfId="1160" xr:uid="{00000000-0005-0000-0000-0000E6030000}"/>
    <cellStyle name="Comma 2 2 3 58" xfId="1161" xr:uid="{00000000-0005-0000-0000-0000E7030000}"/>
    <cellStyle name="Comma 2 2 3 59" xfId="1162" xr:uid="{00000000-0005-0000-0000-0000E8030000}"/>
    <cellStyle name="Comma 2 2 3 6" xfId="1163" xr:uid="{00000000-0005-0000-0000-0000E9030000}"/>
    <cellStyle name="Comma 2 2 3 60" xfId="1164" xr:uid="{00000000-0005-0000-0000-0000EA030000}"/>
    <cellStyle name="Comma 2 2 3 61" xfId="1165" xr:uid="{00000000-0005-0000-0000-0000EB030000}"/>
    <cellStyle name="Comma 2 2 3 62" xfId="1166" xr:uid="{00000000-0005-0000-0000-0000EC030000}"/>
    <cellStyle name="Comma 2 2 3 63" xfId="1167" xr:uid="{00000000-0005-0000-0000-0000ED030000}"/>
    <cellStyle name="Comma 2 2 3 64" xfId="1168" xr:uid="{00000000-0005-0000-0000-0000EE030000}"/>
    <cellStyle name="Comma 2 2 3 65" xfId="1169" xr:uid="{00000000-0005-0000-0000-0000EF030000}"/>
    <cellStyle name="Comma 2 2 3 66" xfId="1170" xr:uid="{00000000-0005-0000-0000-0000F0030000}"/>
    <cellStyle name="Comma 2 2 3 67" xfId="1171" xr:uid="{00000000-0005-0000-0000-0000F1030000}"/>
    <cellStyle name="Comma 2 2 3 68" xfId="1172" xr:uid="{00000000-0005-0000-0000-0000F2030000}"/>
    <cellStyle name="Comma 2 2 3 69" xfId="1173" xr:uid="{00000000-0005-0000-0000-0000F3030000}"/>
    <cellStyle name="Comma 2 2 3 7" xfId="1174" xr:uid="{00000000-0005-0000-0000-0000F4030000}"/>
    <cellStyle name="Comma 2 2 3 70" xfId="1175" xr:uid="{00000000-0005-0000-0000-0000F5030000}"/>
    <cellStyle name="Comma 2 2 3 71" xfId="1176" xr:uid="{00000000-0005-0000-0000-0000F6030000}"/>
    <cellStyle name="Comma 2 2 3 72" xfId="1177" xr:uid="{00000000-0005-0000-0000-0000F7030000}"/>
    <cellStyle name="Comma 2 2 3 73" xfId="1178" xr:uid="{00000000-0005-0000-0000-0000F8030000}"/>
    <cellStyle name="Comma 2 2 3 74" xfId="1179" xr:uid="{00000000-0005-0000-0000-0000F9030000}"/>
    <cellStyle name="Comma 2 2 3 75" xfId="1180" xr:uid="{00000000-0005-0000-0000-0000FA030000}"/>
    <cellStyle name="Comma 2 2 3 76" xfId="1181" xr:uid="{00000000-0005-0000-0000-0000FB030000}"/>
    <cellStyle name="Comma 2 2 3 77" xfId="1182" xr:uid="{00000000-0005-0000-0000-0000FC030000}"/>
    <cellStyle name="Comma 2 2 3 78" xfId="1183" xr:uid="{00000000-0005-0000-0000-0000FD030000}"/>
    <cellStyle name="Comma 2 2 3 79" xfId="1184" xr:uid="{00000000-0005-0000-0000-0000FE030000}"/>
    <cellStyle name="Comma 2 2 3 8" xfId="1185" xr:uid="{00000000-0005-0000-0000-0000FF030000}"/>
    <cellStyle name="Comma 2 2 3 80" xfId="1186" xr:uid="{00000000-0005-0000-0000-000000040000}"/>
    <cellStyle name="Comma 2 2 3 81" xfId="1187" xr:uid="{00000000-0005-0000-0000-000001040000}"/>
    <cellStyle name="Comma 2 2 3 82" xfId="1188" xr:uid="{00000000-0005-0000-0000-000002040000}"/>
    <cellStyle name="Comma 2 2 3 83" xfId="1189" xr:uid="{00000000-0005-0000-0000-000003040000}"/>
    <cellStyle name="Comma 2 2 3 84" xfId="1190" xr:uid="{00000000-0005-0000-0000-000004040000}"/>
    <cellStyle name="Comma 2 2 3 85" xfId="1191" xr:uid="{00000000-0005-0000-0000-000005040000}"/>
    <cellStyle name="Comma 2 2 3 86" xfId="1192" xr:uid="{00000000-0005-0000-0000-000006040000}"/>
    <cellStyle name="Comma 2 2 3 87" xfId="1193" xr:uid="{00000000-0005-0000-0000-000007040000}"/>
    <cellStyle name="Comma 2 2 3 88" xfId="1194" xr:uid="{00000000-0005-0000-0000-000008040000}"/>
    <cellStyle name="Comma 2 2 3 89" xfId="1195" xr:uid="{00000000-0005-0000-0000-000009040000}"/>
    <cellStyle name="Comma 2 2 3 9" xfId="1196" xr:uid="{00000000-0005-0000-0000-00000A040000}"/>
    <cellStyle name="Comma 2 2 3 90" xfId="1197" xr:uid="{00000000-0005-0000-0000-00000B040000}"/>
    <cellStyle name="Comma 2 2 3 91" xfId="1198" xr:uid="{00000000-0005-0000-0000-00000C040000}"/>
    <cellStyle name="Comma 2 2 3 92" xfId="1199" xr:uid="{00000000-0005-0000-0000-00000D040000}"/>
    <cellStyle name="Comma 2 2 3 93" xfId="1200" xr:uid="{00000000-0005-0000-0000-00000E040000}"/>
    <cellStyle name="Comma 2 2 3 94" xfId="1201" xr:uid="{00000000-0005-0000-0000-00000F040000}"/>
    <cellStyle name="Comma 2 2 3 95" xfId="1202" xr:uid="{00000000-0005-0000-0000-000010040000}"/>
    <cellStyle name="Comma 2 2 3 96" xfId="1203" xr:uid="{00000000-0005-0000-0000-000011040000}"/>
    <cellStyle name="Comma 2 2 3 97" xfId="1204" xr:uid="{00000000-0005-0000-0000-000012040000}"/>
    <cellStyle name="Comma 2 2 3 98" xfId="1205" xr:uid="{00000000-0005-0000-0000-000013040000}"/>
    <cellStyle name="Comma 2 2 3 99" xfId="1206" xr:uid="{00000000-0005-0000-0000-000014040000}"/>
    <cellStyle name="Comma 2 2 30" xfId="1207" xr:uid="{00000000-0005-0000-0000-000015040000}"/>
    <cellStyle name="Comma 2 2 30 2" xfId="1208" xr:uid="{00000000-0005-0000-0000-000016040000}"/>
    <cellStyle name="Comma 2 2 30 3" xfId="1209" xr:uid="{00000000-0005-0000-0000-000017040000}"/>
    <cellStyle name="Comma 2 2 31" xfId="1210" xr:uid="{00000000-0005-0000-0000-000018040000}"/>
    <cellStyle name="Comma 2 2 31 2" xfId="1211" xr:uid="{00000000-0005-0000-0000-000019040000}"/>
    <cellStyle name="Comma 2 2 31 3" xfId="1212" xr:uid="{00000000-0005-0000-0000-00001A040000}"/>
    <cellStyle name="Comma 2 2 32" xfId="1213" xr:uid="{00000000-0005-0000-0000-00001B040000}"/>
    <cellStyle name="Comma 2 2 32 2" xfId="1214" xr:uid="{00000000-0005-0000-0000-00001C040000}"/>
    <cellStyle name="Comma 2 2 32 3" xfId="1215" xr:uid="{00000000-0005-0000-0000-00001D040000}"/>
    <cellStyle name="Comma 2 2 33" xfId="1216" xr:uid="{00000000-0005-0000-0000-00001E040000}"/>
    <cellStyle name="Comma 2 2 33 2" xfId="1217" xr:uid="{00000000-0005-0000-0000-00001F040000}"/>
    <cellStyle name="Comma 2 2 33 3" xfId="1218" xr:uid="{00000000-0005-0000-0000-000020040000}"/>
    <cellStyle name="Comma 2 2 34" xfId="1219" xr:uid="{00000000-0005-0000-0000-000021040000}"/>
    <cellStyle name="Comma 2 2 34 2" xfId="1220" xr:uid="{00000000-0005-0000-0000-000022040000}"/>
    <cellStyle name="Comma 2 2 34 3" xfId="1221" xr:uid="{00000000-0005-0000-0000-000023040000}"/>
    <cellStyle name="Comma 2 2 35" xfId="1222" xr:uid="{00000000-0005-0000-0000-000024040000}"/>
    <cellStyle name="Comma 2 2 35 2" xfId="1223" xr:uid="{00000000-0005-0000-0000-000025040000}"/>
    <cellStyle name="Comma 2 2 35 3" xfId="1224" xr:uid="{00000000-0005-0000-0000-000026040000}"/>
    <cellStyle name="Comma 2 2 36" xfId="1225" xr:uid="{00000000-0005-0000-0000-000027040000}"/>
    <cellStyle name="Comma 2 2 36 2" xfId="1226" xr:uid="{00000000-0005-0000-0000-000028040000}"/>
    <cellStyle name="Comma 2 2 36 3" xfId="1227" xr:uid="{00000000-0005-0000-0000-000029040000}"/>
    <cellStyle name="Comma 2 2 37" xfId="1228" xr:uid="{00000000-0005-0000-0000-00002A040000}"/>
    <cellStyle name="Comma 2 2 37 2" xfId="1229" xr:uid="{00000000-0005-0000-0000-00002B040000}"/>
    <cellStyle name="Comma 2 2 37 3" xfId="1230" xr:uid="{00000000-0005-0000-0000-00002C040000}"/>
    <cellStyle name="Comma 2 2 38" xfId="1231" xr:uid="{00000000-0005-0000-0000-00002D040000}"/>
    <cellStyle name="Comma 2 2 38 2" xfId="1232" xr:uid="{00000000-0005-0000-0000-00002E040000}"/>
    <cellStyle name="Comma 2 2 38 3" xfId="1233" xr:uid="{00000000-0005-0000-0000-00002F040000}"/>
    <cellStyle name="Comma 2 2 39" xfId="1234" xr:uid="{00000000-0005-0000-0000-000030040000}"/>
    <cellStyle name="Comma 2 2 39 2" xfId="1235" xr:uid="{00000000-0005-0000-0000-000031040000}"/>
    <cellStyle name="Comma 2 2 39 3" xfId="1236" xr:uid="{00000000-0005-0000-0000-000032040000}"/>
    <cellStyle name="Comma 2 2 4" xfId="1237" xr:uid="{00000000-0005-0000-0000-000033040000}"/>
    <cellStyle name="Comma 2 2 4 10" xfId="1238" xr:uid="{00000000-0005-0000-0000-000034040000}"/>
    <cellStyle name="Comma 2 2 4 100" xfId="1239" xr:uid="{00000000-0005-0000-0000-000035040000}"/>
    <cellStyle name="Comma 2 2 4 101" xfId="1240" xr:uid="{00000000-0005-0000-0000-000036040000}"/>
    <cellStyle name="Comma 2 2 4 102" xfId="1241" xr:uid="{00000000-0005-0000-0000-000037040000}"/>
    <cellStyle name="Comma 2 2 4 103" xfId="1242" xr:uid="{00000000-0005-0000-0000-000038040000}"/>
    <cellStyle name="Comma 2 2 4 104" xfId="1243" xr:uid="{00000000-0005-0000-0000-000039040000}"/>
    <cellStyle name="Comma 2 2 4 105" xfId="1244" xr:uid="{00000000-0005-0000-0000-00003A040000}"/>
    <cellStyle name="Comma 2 2 4 106" xfId="1245" xr:uid="{00000000-0005-0000-0000-00003B040000}"/>
    <cellStyle name="Comma 2 2 4 107" xfId="1246" xr:uid="{00000000-0005-0000-0000-00003C040000}"/>
    <cellStyle name="Comma 2 2 4 108" xfId="1247" xr:uid="{00000000-0005-0000-0000-00003D040000}"/>
    <cellStyle name="Comma 2 2 4 109" xfId="1248" xr:uid="{00000000-0005-0000-0000-00003E040000}"/>
    <cellStyle name="Comma 2 2 4 11" xfId="1249" xr:uid="{00000000-0005-0000-0000-00003F040000}"/>
    <cellStyle name="Comma 2 2 4 110" xfId="1250" xr:uid="{00000000-0005-0000-0000-000040040000}"/>
    <cellStyle name="Comma 2 2 4 111" xfId="1251" xr:uid="{00000000-0005-0000-0000-000041040000}"/>
    <cellStyle name="Comma 2 2 4 112" xfId="1252" xr:uid="{00000000-0005-0000-0000-000042040000}"/>
    <cellStyle name="Comma 2 2 4 113" xfId="1253" xr:uid="{00000000-0005-0000-0000-000043040000}"/>
    <cellStyle name="Comma 2 2 4 114" xfId="1254" xr:uid="{00000000-0005-0000-0000-000044040000}"/>
    <cellStyle name="Comma 2 2 4 115" xfId="1255" xr:uid="{00000000-0005-0000-0000-000045040000}"/>
    <cellStyle name="Comma 2 2 4 116" xfId="1256" xr:uid="{00000000-0005-0000-0000-000046040000}"/>
    <cellStyle name="Comma 2 2 4 117" xfId="1257" xr:uid="{00000000-0005-0000-0000-000047040000}"/>
    <cellStyle name="Comma 2 2 4 118" xfId="1258" xr:uid="{00000000-0005-0000-0000-000048040000}"/>
    <cellStyle name="Comma 2 2 4 119" xfId="1259" xr:uid="{00000000-0005-0000-0000-000049040000}"/>
    <cellStyle name="Comma 2 2 4 12" xfId="1260" xr:uid="{00000000-0005-0000-0000-00004A040000}"/>
    <cellStyle name="Comma 2 2 4 120" xfId="1261" xr:uid="{00000000-0005-0000-0000-00004B040000}"/>
    <cellStyle name="Comma 2 2 4 121" xfId="1262" xr:uid="{00000000-0005-0000-0000-00004C040000}"/>
    <cellStyle name="Comma 2 2 4 122" xfId="1263" xr:uid="{00000000-0005-0000-0000-00004D040000}"/>
    <cellStyle name="Comma 2 2 4 123" xfId="1264" xr:uid="{00000000-0005-0000-0000-00004E040000}"/>
    <cellStyle name="Comma 2 2 4 124" xfId="1265" xr:uid="{00000000-0005-0000-0000-00004F040000}"/>
    <cellStyle name="Comma 2 2 4 125" xfId="1266" xr:uid="{00000000-0005-0000-0000-000050040000}"/>
    <cellStyle name="Comma 2 2 4 126" xfId="1267" xr:uid="{00000000-0005-0000-0000-000051040000}"/>
    <cellStyle name="Comma 2 2 4 127" xfId="1268" xr:uid="{00000000-0005-0000-0000-000052040000}"/>
    <cellStyle name="Comma 2 2 4 128" xfId="1269" xr:uid="{00000000-0005-0000-0000-000053040000}"/>
    <cellStyle name="Comma 2 2 4 129" xfId="1270" xr:uid="{00000000-0005-0000-0000-000054040000}"/>
    <cellStyle name="Comma 2 2 4 13" xfId="1271" xr:uid="{00000000-0005-0000-0000-000055040000}"/>
    <cellStyle name="Comma 2 2 4 130" xfId="1272" xr:uid="{00000000-0005-0000-0000-000056040000}"/>
    <cellStyle name="Comma 2 2 4 131" xfId="1273" xr:uid="{00000000-0005-0000-0000-000057040000}"/>
    <cellStyle name="Comma 2 2 4 132" xfId="1274" xr:uid="{00000000-0005-0000-0000-000058040000}"/>
    <cellStyle name="Comma 2 2 4 133" xfId="1275" xr:uid="{00000000-0005-0000-0000-000059040000}"/>
    <cellStyle name="Comma 2 2 4 134" xfId="1276" xr:uid="{00000000-0005-0000-0000-00005A040000}"/>
    <cellStyle name="Comma 2 2 4 135" xfId="1277" xr:uid="{00000000-0005-0000-0000-00005B040000}"/>
    <cellStyle name="Comma 2 2 4 136" xfId="1278" xr:uid="{00000000-0005-0000-0000-00005C040000}"/>
    <cellStyle name="Comma 2 2 4 137" xfId="1279" xr:uid="{00000000-0005-0000-0000-00005D040000}"/>
    <cellStyle name="Comma 2 2 4 138" xfId="1280" xr:uid="{00000000-0005-0000-0000-00005E040000}"/>
    <cellStyle name="Comma 2 2 4 139" xfId="1281" xr:uid="{00000000-0005-0000-0000-00005F040000}"/>
    <cellStyle name="Comma 2 2 4 14" xfId="1282" xr:uid="{00000000-0005-0000-0000-000060040000}"/>
    <cellStyle name="Comma 2 2 4 140" xfId="1283" xr:uid="{00000000-0005-0000-0000-000061040000}"/>
    <cellStyle name="Comma 2 2 4 141" xfId="1284" xr:uid="{00000000-0005-0000-0000-000062040000}"/>
    <cellStyle name="Comma 2 2 4 142" xfId="1285" xr:uid="{00000000-0005-0000-0000-000063040000}"/>
    <cellStyle name="Comma 2 2 4 143" xfId="1286" xr:uid="{00000000-0005-0000-0000-000064040000}"/>
    <cellStyle name="Comma 2 2 4 144" xfId="1287" xr:uid="{00000000-0005-0000-0000-000065040000}"/>
    <cellStyle name="Comma 2 2 4 145" xfId="1288" xr:uid="{00000000-0005-0000-0000-000066040000}"/>
    <cellStyle name="Comma 2 2 4 146" xfId="1289" xr:uid="{00000000-0005-0000-0000-000067040000}"/>
    <cellStyle name="Comma 2 2 4 147" xfId="1290" xr:uid="{00000000-0005-0000-0000-000068040000}"/>
    <cellStyle name="Comma 2 2 4 148" xfId="1291" xr:uid="{00000000-0005-0000-0000-000069040000}"/>
    <cellStyle name="Comma 2 2 4 149" xfId="1292" xr:uid="{00000000-0005-0000-0000-00006A040000}"/>
    <cellStyle name="Comma 2 2 4 15" xfId="1293" xr:uid="{00000000-0005-0000-0000-00006B040000}"/>
    <cellStyle name="Comma 2 2 4 150" xfId="1294" xr:uid="{00000000-0005-0000-0000-00006C040000}"/>
    <cellStyle name="Comma 2 2 4 151" xfId="1295" xr:uid="{00000000-0005-0000-0000-00006D040000}"/>
    <cellStyle name="Comma 2 2 4 152" xfId="1296" xr:uid="{00000000-0005-0000-0000-00006E040000}"/>
    <cellStyle name="Comma 2 2 4 153" xfId="1297" xr:uid="{00000000-0005-0000-0000-00006F040000}"/>
    <cellStyle name="Comma 2 2 4 154" xfId="1298" xr:uid="{00000000-0005-0000-0000-000070040000}"/>
    <cellStyle name="Comma 2 2 4 155" xfId="1299" xr:uid="{00000000-0005-0000-0000-000071040000}"/>
    <cellStyle name="Comma 2 2 4 156" xfId="1300" xr:uid="{00000000-0005-0000-0000-000072040000}"/>
    <cellStyle name="Comma 2 2 4 157" xfId="1301" xr:uid="{00000000-0005-0000-0000-000073040000}"/>
    <cellStyle name="Comma 2 2 4 158" xfId="1302" xr:uid="{00000000-0005-0000-0000-000074040000}"/>
    <cellStyle name="Comma 2 2 4 159" xfId="1303" xr:uid="{00000000-0005-0000-0000-000075040000}"/>
    <cellStyle name="Comma 2 2 4 16" xfId="1304" xr:uid="{00000000-0005-0000-0000-000076040000}"/>
    <cellStyle name="Comma 2 2 4 160" xfId="1305" xr:uid="{00000000-0005-0000-0000-000077040000}"/>
    <cellStyle name="Comma 2 2 4 161" xfId="1306" xr:uid="{00000000-0005-0000-0000-000078040000}"/>
    <cellStyle name="Comma 2 2 4 162" xfId="1307" xr:uid="{00000000-0005-0000-0000-000079040000}"/>
    <cellStyle name="Comma 2 2 4 163" xfId="1308" xr:uid="{00000000-0005-0000-0000-00007A040000}"/>
    <cellStyle name="Comma 2 2 4 164" xfId="1309" xr:uid="{00000000-0005-0000-0000-00007B040000}"/>
    <cellStyle name="Comma 2 2 4 165" xfId="1310" xr:uid="{00000000-0005-0000-0000-00007C040000}"/>
    <cellStyle name="Comma 2 2 4 166" xfId="1311" xr:uid="{00000000-0005-0000-0000-00007D040000}"/>
    <cellStyle name="Comma 2 2 4 167" xfId="1312" xr:uid="{00000000-0005-0000-0000-00007E040000}"/>
    <cellStyle name="Comma 2 2 4 168" xfId="1313" xr:uid="{00000000-0005-0000-0000-00007F040000}"/>
    <cellStyle name="Comma 2 2 4 169" xfId="1314" xr:uid="{00000000-0005-0000-0000-000080040000}"/>
    <cellStyle name="Comma 2 2 4 17" xfId="1315" xr:uid="{00000000-0005-0000-0000-000081040000}"/>
    <cellStyle name="Comma 2 2 4 170" xfId="1316" xr:uid="{00000000-0005-0000-0000-000082040000}"/>
    <cellStyle name="Comma 2 2 4 171" xfId="1317" xr:uid="{00000000-0005-0000-0000-000083040000}"/>
    <cellStyle name="Comma 2 2 4 172" xfId="1318" xr:uid="{00000000-0005-0000-0000-000084040000}"/>
    <cellStyle name="Comma 2 2 4 173" xfId="1319" xr:uid="{00000000-0005-0000-0000-000085040000}"/>
    <cellStyle name="Comma 2 2 4 174" xfId="1320" xr:uid="{00000000-0005-0000-0000-000086040000}"/>
    <cellStyle name="Comma 2 2 4 175" xfId="1321" xr:uid="{00000000-0005-0000-0000-000087040000}"/>
    <cellStyle name="Comma 2 2 4 176" xfId="1322" xr:uid="{00000000-0005-0000-0000-000088040000}"/>
    <cellStyle name="Comma 2 2 4 177" xfId="1323" xr:uid="{00000000-0005-0000-0000-000089040000}"/>
    <cellStyle name="Comma 2 2 4 178" xfId="1324" xr:uid="{00000000-0005-0000-0000-00008A040000}"/>
    <cellStyle name="Comma 2 2 4 179" xfId="1325" xr:uid="{00000000-0005-0000-0000-00008B040000}"/>
    <cellStyle name="Comma 2 2 4 18" xfId="1326" xr:uid="{00000000-0005-0000-0000-00008C040000}"/>
    <cellStyle name="Comma 2 2 4 180" xfId="1327" xr:uid="{00000000-0005-0000-0000-00008D040000}"/>
    <cellStyle name="Comma 2 2 4 181" xfId="1328" xr:uid="{00000000-0005-0000-0000-00008E040000}"/>
    <cellStyle name="Comma 2 2 4 182" xfId="1329" xr:uid="{00000000-0005-0000-0000-00008F040000}"/>
    <cellStyle name="Comma 2 2 4 183" xfId="1330" xr:uid="{00000000-0005-0000-0000-000090040000}"/>
    <cellStyle name="Comma 2 2 4 184" xfId="1331" xr:uid="{00000000-0005-0000-0000-000091040000}"/>
    <cellStyle name="Comma 2 2 4 185" xfId="1332" xr:uid="{00000000-0005-0000-0000-000092040000}"/>
    <cellStyle name="Comma 2 2 4 186" xfId="1333" xr:uid="{00000000-0005-0000-0000-000093040000}"/>
    <cellStyle name="Comma 2 2 4 187" xfId="1334" xr:uid="{00000000-0005-0000-0000-000094040000}"/>
    <cellStyle name="Comma 2 2 4 188" xfId="1335" xr:uid="{00000000-0005-0000-0000-000095040000}"/>
    <cellStyle name="Comma 2 2 4 189" xfId="1336" xr:uid="{00000000-0005-0000-0000-000096040000}"/>
    <cellStyle name="Comma 2 2 4 19" xfId="1337" xr:uid="{00000000-0005-0000-0000-000097040000}"/>
    <cellStyle name="Comma 2 2 4 190" xfId="1338" xr:uid="{00000000-0005-0000-0000-000098040000}"/>
    <cellStyle name="Comma 2 2 4 191" xfId="1339" xr:uid="{00000000-0005-0000-0000-000099040000}"/>
    <cellStyle name="Comma 2 2 4 192" xfId="1340" xr:uid="{00000000-0005-0000-0000-00009A040000}"/>
    <cellStyle name="Comma 2 2 4 193" xfId="1341" xr:uid="{00000000-0005-0000-0000-00009B040000}"/>
    <cellStyle name="Comma 2 2 4 194" xfId="1342" xr:uid="{00000000-0005-0000-0000-00009C040000}"/>
    <cellStyle name="Comma 2 2 4 195" xfId="1343" xr:uid="{00000000-0005-0000-0000-00009D040000}"/>
    <cellStyle name="Comma 2 2 4 196" xfId="1344" xr:uid="{00000000-0005-0000-0000-00009E040000}"/>
    <cellStyle name="Comma 2 2 4 2" xfId="1345" xr:uid="{00000000-0005-0000-0000-00009F040000}"/>
    <cellStyle name="Comma 2 2 4 2 2" xfId="1346" xr:uid="{00000000-0005-0000-0000-0000A0040000}"/>
    <cellStyle name="Comma 2 2 4 20" xfId="1347" xr:uid="{00000000-0005-0000-0000-0000A1040000}"/>
    <cellStyle name="Comma 2 2 4 21" xfId="1348" xr:uid="{00000000-0005-0000-0000-0000A2040000}"/>
    <cellStyle name="Comma 2 2 4 22" xfId="1349" xr:uid="{00000000-0005-0000-0000-0000A3040000}"/>
    <cellStyle name="Comma 2 2 4 23" xfId="1350" xr:uid="{00000000-0005-0000-0000-0000A4040000}"/>
    <cellStyle name="Comma 2 2 4 24" xfId="1351" xr:uid="{00000000-0005-0000-0000-0000A5040000}"/>
    <cellStyle name="Comma 2 2 4 25" xfId="1352" xr:uid="{00000000-0005-0000-0000-0000A6040000}"/>
    <cellStyle name="Comma 2 2 4 26" xfId="1353" xr:uid="{00000000-0005-0000-0000-0000A7040000}"/>
    <cellStyle name="Comma 2 2 4 27" xfId="1354" xr:uid="{00000000-0005-0000-0000-0000A8040000}"/>
    <cellStyle name="Comma 2 2 4 28" xfId="1355" xr:uid="{00000000-0005-0000-0000-0000A9040000}"/>
    <cellStyle name="Comma 2 2 4 29" xfId="1356" xr:uid="{00000000-0005-0000-0000-0000AA040000}"/>
    <cellStyle name="Comma 2 2 4 3" xfId="1357" xr:uid="{00000000-0005-0000-0000-0000AB040000}"/>
    <cellStyle name="Comma 2 2 4 30" xfId="1358" xr:uid="{00000000-0005-0000-0000-0000AC040000}"/>
    <cellStyle name="Comma 2 2 4 31" xfId="1359" xr:uid="{00000000-0005-0000-0000-0000AD040000}"/>
    <cellStyle name="Comma 2 2 4 32" xfId="1360" xr:uid="{00000000-0005-0000-0000-0000AE040000}"/>
    <cellStyle name="Comma 2 2 4 33" xfId="1361" xr:uid="{00000000-0005-0000-0000-0000AF040000}"/>
    <cellStyle name="Comma 2 2 4 34" xfId="1362" xr:uid="{00000000-0005-0000-0000-0000B0040000}"/>
    <cellStyle name="Comma 2 2 4 35" xfId="1363" xr:uid="{00000000-0005-0000-0000-0000B1040000}"/>
    <cellStyle name="Comma 2 2 4 36" xfId="1364" xr:uid="{00000000-0005-0000-0000-0000B2040000}"/>
    <cellStyle name="Comma 2 2 4 37" xfId="1365" xr:uid="{00000000-0005-0000-0000-0000B3040000}"/>
    <cellStyle name="Comma 2 2 4 38" xfId="1366" xr:uid="{00000000-0005-0000-0000-0000B4040000}"/>
    <cellStyle name="Comma 2 2 4 39" xfId="1367" xr:uid="{00000000-0005-0000-0000-0000B5040000}"/>
    <cellStyle name="Comma 2 2 4 4" xfId="1368" xr:uid="{00000000-0005-0000-0000-0000B6040000}"/>
    <cellStyle name="Comma 2 2 4 40" xfId="1369" xr:uid="{00000000-0005-0000-0000-0000B7040000}"/>
    <cellStyle name="Comma 2 2 4 41" xfId="1370" xr:uid="{00000000-0005-0000-0000-0000B8040000}"/>
    <cellStyle name="Comma 2 2 4 42" xfId="1371" xr:uid="{00000000-0005-0000-0000-0000B9040000}"/>
    <cellStyle name="Comma 2 2 4 43" xfId="1372" xr:uid="{00000000-0005-0000-0000-0000BA040000}"/>
    <cellStyle name="Comma 2 2 4 44" xfId="1373" xr:uid="{00000000-0005-0000-0000-0000BB040000}"/>
    <cellStyle name="Comma 2 2 4 45" xfId="1374" xr:uid="{00000000-0005-0000-0000-0000BC040000}"/>
    <cellStyle name="Comma 2 2 4 46" xfId="1375" xr:uid="{00000000-0005-0000-0000-0000BD040000}"/>
    <cellStyle name="Comma 2 2 4 47" xfId="1376" xr:uid="{00000000-0005-0000-0000-0000BE040000}"/>
    <cellStyle name="Comma 2 2 4 48" xfId="1377" xr:uid="{00000000-0005-0000-0000-0000BF040000}"/>
    <cellStyle name="Comma 2 2 4 49" xfId="1378" xr:uid="{00000000-0005-0000-0000-0000C0040000}"/>
    <cellStyle name="Comma 2 2 4 5" xfId="1379" xr:uid="{00000000-0005-0000-0000-0000C1040000}"/>
    <cellStyle name="Comma 2 2 4 50" xfId="1380" xr:uid="{00000000-0005-0000-0000-0000C2040000}"/>
    <cellStyle name="Comma 2 2 4 51" xfId="1381" xr:uid="{00000000-0005-0000-0000-0000C3040000}"/>
    <cellStyle name="Comma 2 2 4 52" xfId="1382" xr:uid="{00000000-0005-0000-0000-0000C4040000}"/>
    <cellStyle name="Comma 2 2 4 53" xfId="1383" xr:uid="{00000000-0005-0000-0000-0000C5040000}"/>
    <cellStyle name="Comma 2 2 4 54" xfId="1384" xr:uid="{00000000-0005-0000-0000-0000C6040000}"/>
    <cellStyle name="Comma 2 2 4 55" xfId="1385" xr:uid="{00000000-0005-0000-0000-0000C7040000}"/>
    <cellStyle name="Comma 2 2 4 56" xfId="1386" xr:uid="{00000000-0005-0000-0000-0000C8040000}"/>
    <cellStyle name="Comma 2 2 4 57" xfId="1387" xr:uid="{00000000-0005-0000-0000-0000C9040000}"/>
    <cellStyle name="Comma 2 2 4 58" xfId="1388" xr:uid="{00000000-0005-0000-0000-0000CA040000}"/>
    <cellStyle name="Comma 2 2 4 59" xfId="1389" xr:uid="{00000000-0005-0000-0000-0000CB040000}"/>
    <cellStyle name="Comma 2 2 4 6" xfId="1390" xr:uid="{00000000-0005-0000-0000-0000CC040000}"/>
    <cellStyle name="Comma 2 2 4 60" xfId="1391" xr:uid="{00000000-0005-0000-0000-0000CD040000}"/>
    <cellStyle name="Comma 2 2 4 61" xfId="1392" xr:uid="{00000000-0005-0000-0000-0000CE040000}"/>
    <cellStyle name="Comma 2 2 4 62" xfId="1393" xr:uid="{00000000-0005-0000-0000-0000CF040000}"/>
    <cellStyle name="Comma 2 2 4 63" xfId="1394" xr:uid="{00000000-0005-0000-0000-0000D0040000}"/>
    <cellStyle name="Comma 2 2 4 64" xfId="1395" xr:uid="{00000000-0005-0000-0000-0000D1040000}"/>
    <cellStyle name="Comma 2 2 4 65" xfId="1396" xr:uid="{00000000-0005-0000-0000-0000D2040000}"/>
    <cellStyle name="Comma 2 2 4 66" xfId="1397" xr:uid="{00000000-0005-0000-0000-0000D3040000}"/>
    <cellStyle name="Comma 2 2 4 67" xfId="1398" xr:uid="{00000000-0005-0000-0000-0000D4040000}"/>
    <cellStyle name="Comma 2 2 4 68" xfId="1399" xr:uid="{00000000-0005-0000-0000-0000D5040000}"/>
    <cellStyle name="Comma 2 2 4 69" xfId="1400" xr:uid="{00000000-0005-0000-0000-0000D6040000}"/>
    <cellStyle name="Comma 2 2 4 7" xfId="1401" xr:uid="{00000000-0005-0000-0000-0000D7040000}"/>
    <cellStyle name="Comma 2 2 4 70" xfId="1402" xr:uid="{00000000-0005-0000-0000-0000D8040000}"/>
    <cellStyle name="Comma 2 2 4 71" xfId="1403" xr:uid="{00000000-0005-0000-0000-0000D9040000}"/>
    <cellStyle name="Comma 2 2 4 72" xfId="1404" xr:uid="{00000000-0005-0000-0000-0000DA040000}"/>
    <cellStyle name="Comma 2 2 4 73" xfId="1405" xr:uid="{00000000-0005-0000-0000-0000DB040000}"/>
    <cellStyle name="Comma 2 2 4 74" xfId="1406" xr:uid="{00000000-0005-0000-0000-0000DC040000}"/>
    <cellStyle name="Comma 2 2 4 75" xfId="1407" xr:uid="{00000000-0005-0000-0000-0000DD040000}"/>
    <cellStyle name="Comma 2 2 4 76" xfId="1408" xr:uid="{00000000-0005-0000-0000-0000DE040000}"/>
    <cellStyle name="Comma 2 2 4 77" xfId="1409" xr:uid="{00000000-0005-0000-0000-0000DF040000}"/>
    <cellStyle name="Comma 2 2 4 78" xfId="1410" xr:uid="{00000000-0005-0000-0000-0000E0040000}"/>
    <cellStyle name="Comma 2 2 4 79" xfId="1411" xr:uid="{00000000-0005-0000-0000-0000E1040000}"/>
    <cellStyle name="Comma 2 2 4 8" xfId="1412" xr:uid="{00000000-0005-0000-0000-0000E2040000}"/>
    <cellStyle name="Comma 2 2 4 80" xfId="1413" xr:uid="{00000000-0005-0000-0000-0000E3040000}"/>
    <cellStyle name="Comma 2 2 4 81" xfId="1414" xr:uid="{00000000-0005-0000-0000-0000E4040000}"/>
    <cellStyle name="Comma 2 2 4 82" xfId="1415" xr:uid="{00000000-0005-0000-0000-0000E5040000}"/>
    <cellStyle name="Comma 2 2 4 83" xfId="1416" xr:uid="{00000000-0005-0000-0000-0000E6040000}"/>
    <cellStyle name="Comma 2 2 4 84" xfId="1417" xr:uid="{00000000-0005-0000-0000-0000E7040000}"/>
    <cellStyle name="Comma 2 2 4 85" xfId="1418" xr:uid="{00000000-0005-0000-0000-0000E8040000}"/>
    <cellStyle name="Comma 2 2 4 86" xfId="1419" xr:uid="{00000000-0005-0000-0000-0000E9040000}"/>
    <cellStyle name="Comma 2 2 4 87" xfId="1420" xr:uid="{00000000-0005-0000-0000-0000EA040000}"/>
    <cellStyle name="Comma 2 2 4 88" xfId="1421" xr:uid="{00000000-0005-0000-0000-0000EB040000}"/>
    <cellStyle name="Comma 2 2 4 89" xfId="1422" xr:uid="{00000000-0005-0000-0000-0000EC040000}"/>
    <cellStyle name="Comma 2 2 4 9" xfId="1423" xr:uid="{00000000-0005-0000-0000-0000ED040000}"/>
    <cellStyle name="Comma 2 2 4 90" xfId="1424" xr:uid="{00000000-0005-0000-0000-0000EE040000}"/>
    <cellStyle name="Comma 2 2 4 91" xfId="1425" xr:uid="{00000000-0005-0000-0000-0000EF040000}"/>
    <cellStyle name="Comma 2 2 4 92" xfId="1426" xr:uid="{00000000-0005-0000-0000-0000F0040000}"/>
    <cellStyle name="Comma 2 2 4 93" xfId="1427" xr:uid="{00000000-0005-0000-0000-0000F1040000}"/>
    <cellStyle name="Comma 2 2 4 94" xfId="1428" xr:uid="{00000000-0005-0000-0000-0000F2040000}"/>
    <cellStyle name="Comma 2 2 4 95" xfId="1429" xr:uid="{00000000-0005-0000-0000-0000F3040000}"/>
    <cellStyle name="Comma 2 2 4 96" xfId="1430" xr:uid="{00000000-0005-0000-0000-0000F4040000}"/>
    <cellStyle name="Comma 2 2 4 97" xfId="1431" xr:uid="{00000000-0005-0000-0000-0000F5040000}"/>
    <cellStyle name="Comma 2 2 4 98" xfId="1432" xr:uid="{00000000-0005-0000-0000-0000F6040000}"/>
    <cellStyle name="Comma 2 2 4 99" xfId="1433" xr:uid="{00000000-0005-0000-0000-0000F7040000}"/>
    <cellStyle name="Comma 2 2 40" xfId="1434" xr:uid="{00000000-0005-0000-0000-0000F8040000}"/>
    <cellStyle name="Comma 2 2 40 2" xfId="1435" xr:uid="{00000000-0005-0000-0000-0000F9040000}"/>
    <cellStyle name="Comma 2 2 40 3" xfId="1436" xr:uid="{00000000-0005-0000-0000-0000FA040000}"/>
    <cellStyle name="Comma 2 2 41" xfId="1437" xr:uid="{00000000-0005-0000-0000-0000FB040000}"/>
    <cellStyle name="Comma 2 2 41 2" xfId="1438" xr:uid="{00000000-0005-0000-0000-0000FC040000}"/>
    <cellStyle name="Comma 2 2 41 3" xfId="1439" xr:uid="{00000000-0005-0000-0000-0000FD040000}"/>
    <cellStyle name="Comma 2 2 42" xfId="1440" xr:uid="{00000000-0005-0000-0000-0000FE040000}"/>
    <cellStyle name="Comma 2 2 42 2" xfId="1441" xr:uid="{00000000-0005-0000-0000-0000FF040000}"/>
    <cellStyle name="Comma 2 2 42 3" xfId="1442" xr:uid="{00000000-0005-0000-0000-000000050000}"/>
    <cellStyle name="Comma 2 2 43" xfId="1443" xr:uid="{00000000-0005-0000-0000-000001050000}"/>
    <cellStyle name="Comma 2 2 43 2" xfId="1444" xr:uid="{00000000-0005-0000-0000-000002050000}"/>
    <cellStyle name="Comma 2 2 43 3" xfId="1445" xr:uid="{00000000-0005-0000-0000-000003050000}"/>
    <cellStyle name="Comma 2 2 44" xfId="1446" xr:uid="{00000000-0005-0000-0000-000004050000}"/>
    <cellStyle name="Comma 2 2 44 2" xfId="1447" xr:uid="{00000000-0005-0000-0000-000005050000}"/>
    <cellStyle name="Comma 2 2 44 3" xfId="1448" xr:uid="{00000000-0005-0000-0000-000006050000}"/>
    <cellStyle name="Comma 2 2 45" xfId="1449" xr:uid="{00000000-0005-0000-0000-000007050000}"/>
    <cellStyle name="Comma 2 2 45 2" xfId="1450" xr:uid="{00000000-0005-0000-0000-000008050000}"/>
    <cellStyle name="Comma 2 2 45 3" xfId="1451" xr:uid="{00000000-0005-0000-0000-000009050000}"/>
    <cellStyle name="Comma 2 2 46" xfId="1452" xr:uid="{00000000-0005-0000-0000-00000A050000}"/>
    <cellStyle name="Comma 2 2 46 2" xfId="1453" xr:uid="{00000000-0005-0000-0000-00000B050000}"/>
    <cellStyle name="Comma 2 2 46 3" xfId="1454" xr:uid="{00000000-0005-0000-0000-00000C050000}"/>
    <cellStyle name="Comma 2 2 47" xfId="1455" xr:uid="{00000000-0005-0000-0000-00000D050000}"/>
    <cellStyle name="Comma 2 2 47 2" xfId="1456" xr:uid="{00000000-0005-0000-0000-00000E050000}"/>
    <cellStyle name="Comma 2 2 47 3" xfId="1457" xr:uid="{00000000-0005-0000-0000-00000F050000}"/>
    <cellStyle name="Comma 2 2 48" xfId="1458" xr:uid="{00000000-0005-0000-0000-000010050000}"/>
    <cellStyle name="Comma 2 2 48 2" xfId="1459" xr:uid="{00000000-0005-0000-0000-000011050000}"/>
    <cellStyle name="Comma 2 2 48 3" xfId="1460" xr:uid="{00000000-0005-0000-0000-000012050000}"/>
    <cellStyle name="Comma 2 2 49" xfId="1461" xr:uid="{00000000-0005-0000-0000-000013050000}"/>
    <cellStyle name="Comma 2 2 49 2" xfId="1462" xr:uid="{00000000-0005-0000-0000-000014050000}"/>
    <cellStyle name="Comma 2 2 49 3" xfId="1463" xr:uid="{00000000-0005-0000-0000-000015050000}"/>
    <cellStyle name="Comma 2 2 5" xfId="1464" xr:uid="{00000000-0005-0000-0000-000016050000}"/>
    <cellStyle name="Comma 2 2 5 10" xfId="1465" xr:uid="{00000000-0005-0000-0000-000017050000}"/>
    <cellStyle name="Comma 2 2 5 100" xfId="1466" xr:uid="{00000000-0005-0000-0000-000018050000}"/>
    <cellStyle name="Comma 2 2 5 101" xfId="1467" xr:uid="{00000000-0005-0000-0000-000019050000}"/>
    <cellStyle name="Comma 2 2 5 102" xfId="1468" xr:uid="{00000000-0005-0000-0000-00001A050000}"/>
    <cellStyle name="Comma 2 2 5 103" xfId="1469" xr:uid="{00000000-0005-0000-0000-00001B050000}"/>
    <cellStyle name="Comma 2 2 5 104" xfId="1470" xr:uid="{00000000-0005-0000-0000-00001C050000}"/>
    <cellStyle name="Comma 2 2 5 105" xfId="1471" xr:uid="{00000000-0005-0000-0000-00001D050000}"/>
    <cellStyle name="Comma 2 2 5 106" xfId="1472" xr:uid="{00000000-0005-0000-0000-00001E050000}"/>
    <cellStyle name="Comma 2 2 5 107" xfId="1473" xr:uid="{00000000-0005-0000-0000-00001F050000}"/>
    <cellStyle name="Comma 2 2 5 108" xfId="1474" xr:uid="{00000000-0005-0000-0000-000020050000}"/>
    <cellStyle name="Comma 2 2 5 109" xfId="1475" xr:uid="{00000000-0005-0000-0000-000021050000}"/>
    <cellStyle name="Comma 2 2 5 11" xfId="1476" xr:uid="{00000000-0005-0000-0000-000022050000}"/>
    <cellStyle name="Comma 2 2 5 110" xfId="1477" xr:uid="{00000000-0005-0000-0000-000023050000}"/>
    <cellStyle name="Comma 2 2 5 111" xfId="1478" xr:uid="{00000000-0005-0000-0000-000024050000}"/>
    <cellStyle name="Comma 2 2 5 112" xfId="1479" xr:uid="{00000000-0005-0000-0000-000025050000}"/>
    <cellStyle name="Comma 2 2 5 113" xfId="1480" xr:uid="{00000000-0005-0000-0000-000026050000}"/>
    <cellStyle name="Comma 2 2 5 114" xfId="1481" xr:uid="{00000000-0005-0000-0000-000027050000}"/>
    <cellStyle name="Comma 2 2 5 115" xfId="1482" xr:uid="{00000000-0005-0000-0000-000028050000}"/>
    <cellStyle name="Comma 2 2 5 116" xfId="1483" xr:uid="{00000000-0005-0000-0000-000029050000}"/>
    <cellStyle name="Comma 2 2 5 117" xfId="1484" xr:uid="{00000000-0005-0000-0000-00002A050000}"/>
    <cellStyle name="Comma 2 2 5 118" xfId="1485" xr:uid="{00000000-0005-0000-0000-00002B050000}"/>
    <cellStyle name="Comma 2 2 5 119" xfId="1486" xr:uid="{00000000-0005-0000-0000-00002C050000}"/>
    <cellStyle name="Comma 2 2 5 12" xfId="1487" xr:uid="{00000000-0005-0000-0000-00002D050000}"/>
    <cellStyle name="Comma 2 2 5 120" xfId="1488" xr:uid="{00000000-0005-0000-0000-00002E050000}"/>
    <cellStyle name="Comma 2 2 5 121" xfId="1489" xr:uid="{00000000-0005-0000-0000-00002F050000}"/>
    <cellStyle name="Comma 2 2 5 122" xfId="1490" xr:uid="{00000000-0005-0000-0000-000030050000}"/>
    <cellStyle name="Comma 2 2 5 123" xfId="1491" xr:uid="{00000000-0005-0000-0000-000031050000}"/>
    <cellStyle name="Comma 2 2 5 124" xfId="1492" xr:uid="{00000000-0005-0000-0000-000032050000}"/>
    <cellStyle name="Comma 2 2 5 125" xfId="1493" xr:uid="{00000000-0005-0000-0000-000033050000}"/>
    <cellStyle name="Comma 2 2 5 126" xfId="1494" xr:uid="{00000000-0005-0000-0000-000034050000}"/>
    <cellStyle name="Comma 2 2 5 127" xfId="1495" xr:uid="{00000000-0005-0000-0000-000035050000}"/>
    <cellStyle name="Comma 2 2 5 128" xfId="1496" xr:uid="{00000000-0005-0000-0000-000036050000}"/>
    <cellStyle name="Comma 2 2 5 129" xfId="1497" xr:uid="{00000000-0005-0000-0000-000037050000}"/>
    <cellStyle name="Comma 2 2 5 13" xfId="1498" xr:uid="{00000000-0005-0000-0000-000038050000}"/>
    <cellStyle name="Comma 2 2 5 130" xfId="1499" xr:uid="{00000000-0005-0000-0000-000039050000}"/>
    <cellStyle name="Comma 2 2 5 131" xfId="1500" xr:uid="{00000000-0005-0000-0000-00003A050000}"/>
    <cellStyle name="Comma 2 2 5 132" xfId="1501" xr:uid="{00000000-0005-0000-0000-00003B050000}"/>
    <cellStyle name="Comma 2 2 5 133" xfId="1502" xr:uid="{00000000-0005-0000-0000-00003C050000}"/>
    <cellStyle name="Comma 2 2 5 134" xfId="1503" xr:uid="{00000000-0005-0000-0000-00003D050000}"/>
    <cellStyle name="Comma 2 2 5 135" xfId="1504" xr:uid="{00000000-0005-0000-0000-00003E050000}"/>
    <cellStyle name="Comma 2 2 5 136" xfId="1505" xr:uid="{00000000-0005-0000-0000-00003F050000}"/>
    <cellStyle name="Comma 2 2 5 137" xfId="1506" xr:uid="{00000000-0005-0000-0000-000040050000}"/>
    <cellStyle name="Comma 2 2 5 138" xfId="1507" xr:uid="{00000000-0005-0000-0000-000041050000}"/>
    <cellStyle name="Comma 2 2 5 139" xfId="1508" xr:uid="{00000000-0005-0000-0000-000042050000}"/>
    <cellStyle name="Comma 2 2 5 14" xfId="1509" xr:uid="{00000000-0005-0000-0000-000043050000}"/>
    <cellStyle name="Comma 2 2 5 140" xfId="1510" xr:uid="{00000000-0005-0000-0000-000044050000}"/>
    <cellStyle name="Comma 2 2 5 141" xfId="1511" xr:uid="{00000000-0005-0000-0000-000045050000}"/>
    <cellStyle name="Comma 2 2 5 142" xfId="1512" xr:uid="{00000000-0005-0000-0000-000046050000}"/>
    <cellStyle name="Comma 2 2 5 143" xfId="1513" xr:uid="{00000000-0005-0000-0000-000047050000}"/>
    <cellStyle name="Comma 2 2 5 144" xfId="1514" xr:uid="{00000000-0005-0000-0000-000048050000}"/>
    <cellStyle name="Comma 2 2 5 145" xfId="1515" xr:uid="{00000000-0005-0000-0000-000049050000}"/>
    <cellStyle name="Comma 2 2 5 146" xfId="1516" xr:uid="{00000000-0005-0000-0000-00004A050000}"/>
    <cellStyle name="Comma 2 2 5 147" xfId="1517" xr:uid="{00000000-0005-0000-0000-00004B050000}"/>
    <cellStyle name="Comma 2 2 5 148" xfId="1518" xr:uid="{00000000-0005-0000-0000-00004C050000}"/>
    <cellStyle name="Comma 2 2 5 149" xfId="1519" xr:uid="{00000000-0005-0000-0000-00004D050000}"/>
    <cellStyle name="Comma 2 2 5 15" xfId="1520" xr:uid="{00000000-0005-0000-0000-00004E050000}"/>
    <cellStyle name="Comma 2 2 5 150" xfId="1521" xr:uid="{00000000-0005-0000-0000-00004F050000}"/>
    <cellStyle name="Comma 2 2 5 151" xfId="1522" xr:uid="{00000000-0005-0000-0000-000050050000}"/>
    <cellStyle name="Comma 2 2 5 152" xfId="1523" xr:uid="{00000000-0005-0000-0000-000051050000}"/>
    <cellStyle name="Comma 2 2 5 153" xfId="1524" xr:uid="{00000000-0005-0000-0000-000052050000}"/>
    <cellStyle name="Comma 2 2 5 154" xfId="1525" xr:uid="{00000000-0005-0000-0000-000053050000}"/>
    <cellStyle name="Comma 2 2 5 155" xfId="1526" xr:uid="{00000000-0005-0000-0000-000054050000}"/>
    <cellStyle name="Comma 2 2 5 156" xfId="1527" xr:uid="{00000000-0005-0000-0000-000055050000}"/>
    <cellStyle name="Comma 2 2 5 157" xfId="1528" xr:uid="{00000000-0005-0000-0000-000056050000}"/>
    <cellStyle name="Comma 2 2 5 158" xfId="1529" xr:uid="{00000000-0005-0000-0000-000057050000}"/>
    <cellStyle name="Comma 2 2 5 159" xfId="1530" xr:uid="{00000000-0005-0000-0000-000058050000}"/>
    <cellStyle name="Comma 2 2 5 16" xfId="1531" xr:uid="{00000000-0005-0000-0000-000059050000}"/>
    <cellStyle name="Comma 2 2 5 160" xfId="1532" xr:uid="{00000000-0005-0000-0000-00005A050000}"/>
    <cellStyle name="Comma 2 2 5 161" xfId="1533" xr:uid="{00000000-0005-0000-0000-00005B050000}"/>
    <cellStyle name="Comma 2 2 5 162" xfId="1534" xr:uid="{00000000-0005-0000-0000-00005C050000}"/>
    <cellStyle name="Comma 2 2 5 163" xfId="1535" xr:uid="{00000000-0005-0000-0000-00005D050000}"/>
    <cellStyle name="Comma 2 2 5 164" xfId="1536" xr:uid="{00000000-0005-0000-0000-00005E050000}"/>
    <cellStyle name="Comma 2 2 5 165" xfId="1537" xr:uid="{00000000-0005-0000-0000-00005F050000}"/>
    <cellStyle name="Comma 2 2 5 166" xfId="1538" xr:uid="{00000000-0005-0000-0000-000060050000}"/>
    <cellStyle name="Comma 2 2 5 167" xfId="1539" xr:uid="{00000000-0005-0000-0000-000061050000}"/>
    <cellStyle name="Comma 2 2 5 168" xfId="1540" xr:uid="{00000000-0005-0000-0000-000062050000}"/>
    <cellStyle name="Comma 2 2 5 169" xfId="1541" xr:uid="{00000000-0005-0000-0000-000063050000}"/>
    <cellStyle name="Comma 2 2 5 17" xfId="1542" xr:uid="{00000000-0005-0000-0000-000064050000}"/>
    <cellStyle name="Comma 2 2 5 170" xfId="1543" xr:uid="{00000000-0005-0000-0000-000065050000}"/>
    <cellStyle name="Comma 2 2 5 171" xfId="1544" xr:uid="{00000000-0005-0000-0000-000066050000}"/>
    <cellStyle name="Comma 2 2 5 172" xfId="1545" xr:uid="{00000000-0005-0000-0000-000067050000}"/>
    <cellStyle name="Comma 2 2 5 173" xfId="1546" xr:uid="{00000000-0005-0000-0000-000068050000}"/>
    <cellStyle name="Comma 2 2 5 174" xfId="1547" xr:uid="{00000000-0005-0000-0000-000069050000}"/>
    <cellStyle name="Comma 2 2 5 175" xfId="1548" xr:uid="{00000000-0005-0000-0000-00006A050000}"/>
    <cellStyle name="Comma 2 2 5 176" xfId="1549" xr:uid="{00000000-0005-0000-0000-00006B050000}"/>
    <cellStyle name="Comma 2 2 5 177" xfId="1550" xr:uid="{00000000-0005-0000-0000-00006C050000}"/>
    <cellStyle name="Comma 2 2 5 178" xfId="1551" xr:uid="{00000000-0005-0000-0000-00006D050000}"/>
    <cellStyle name="Comma 2 2 5 179" xfId="1552" xr:uid="{00000000-0005-0000-0000-00006E050000}"/>
    <cellStyle name="Comma 2 2 5 18" xfId="1553" xr:uid="{00000000-0005-0000-0000-00006F050000}"/>
    <cellStyle name="Comma 2 2 5 180" xfId="1554" xr:uid="{00000000-0005-0000-0000-000070050000}"/>
    <cellStyle name="Comma 2 2 5 181" xfId="1555" xr:uid="{00000000-0005-0000-0000-000071050000}"/>
    <cellStyle name="Comma 2 2 5 182" xfId="1556" xr:uid="{00000000-0005-0000-0000-000072050000}"/>
    <cellStyle name="Comma 2 2 5 183" xfId="1557" xr:uid="{00000000-0005-0000-0000-000073050000}"/>
    <cellStyle name="Comma 2 2 5 184" xfId="1558" xr:uid="{00000000-0005-0000-0000-000074050000}"/>
    <cellStyle name="Comma 2 2 5 185" xfId="1559" xr:uid="{00000000-0005-0000-0000-000075050000}"/>
    <cellStyle name="Comma 2 2 5 186" xfId="1560" xr:uid="{00000000-0005-0000-0000-000076050000}"/>
    <cellStyle name="Comma 2 2 5 187" xfId="1561" xr:uid="{00000000-0005-0000-0000-000077050000}"/>
    <cellStyle name="Comma 2 2 5 188" xfId="1562" xr:uid="{00000000-0005-0000-0000-000078050000}"/>
    <cellStyle name="Comma 2 2 5 189" xfId="1563" xr:uid="{00000000-0005-0000-0000-000079050000}"/>
    <cellStyle name="Comma 2 2 5 19" xfId="1564" xr:uid="{00000000-0005-0000-0000-00007A050000}"/>
    <cellStyle name="Comma 2 2 5 190" xfId="1565" xr:uid="{00000000-0005-0000-0000-00007B050000}"/>
    <cellStyle name="Comma 2 2 5 191" xfId="1566" xr:uid="{00000000-0005-0000-0000-00007C050000}"/>
    <cellStyle name="Comma 2 2 5 192" xfId="1567" xr:uid="{00000000-0005-0000-0000-00007D050000}"/>
    <cellStyle name="Comma 2 2 5 193" xfId="1568" xr:uid="{00000000-0005-0000-0000-00007E050000}"/>
    <cellStyle name="Comma 2 2 5 194" xfId="1569" xr:uid="{00000000-0005-0000-0000-00007F050000}"/>
    <cellStyle name="Comma 2 2 5 195" xfId="1570" xr:uid="{00000000-0005-0000-0000-000080050000}"/>
    <cellStyle name="Comma 2 2 5 2" xfId="1571" xr:uid="{00000000-0005-0000-0000-000081050000}"/>
    <cellStyle name="Comma 2 2 5 20" xfId="1572" xr:uid="{00000000-0005-0000-0000-000082050000}"/>
    <cellStyle name="Comma 2 2 5 21" xfId="1573" xr:uid="{00000000-0005-0000-0000-000083050000}"/>
    <cellStyle name="Comma 2 2 5 22" xfId="1574" xr:uid="{00000000-0005-0000-0000-000084050000}"/>
    <cellStyle name="Comma 2 2 5 23" xfId="1575" xr:uid="{00000000-0005-0000-0000-000085050000}"/>
    <cellStyle name="Comma 2 2 5 24" xfId="1576" xr:uid="{00000000-0005-0000-0000-000086050000}"/>
    <cellStyle name="Comma 2 2 5 25" xfId="1577" xr:uid="{00000000-0005-0000-0000-000087050000}"/>
    <cellStyle name="Comma 2 2 5 26" xfId="1578" xr:uid="{00000000-0005-0000-0000-000088050000}"/>
    <cellStyle name="Comma 2 2 5 27" xfId="1579" xr:uid="{00000000-0005-0000-0000-000089050000}"/>
    <cellStyle name="Comma 2 2 5 28" xfId="1580" xr:uid="{00000000-0005-0000-0000-00008A050000}"/>
    <cellStyle name="Comma 2 2 5 29" xfId="1581" xr:uid="{00000000-0005-0000-0000-00008B050000}"/>
    <cellStyle name="Comma 2 2 5 3" xfId="1582" xr:uid="{00000000-0005-0000-0000-00008C050000}"/>
    <cellStyle name="Comma 2 2 5 30" xfId="1583" xr:uid="{00000000-0005-0000-0000-00008D050000}"/>
    <cellStyle name="Comma 2 2 5 31" xfId="1584" xr:uid="{00000000-0005-0000-0000-00008E050000}"/>
    <cellStyle name="Comma 2 2 5 32" xfId="1585" xr:uid="{00000000-0005-0000-0000-00008F050000}"/>
    <cellStyle name="Comma 2 2 5 33" xfId="1586" xr:uid="{00000000-0005-0000-0000-000090050000}"/>
    <cellStyle name="Comma 2 2 5 34" xfId="1587" xr:uid="{00000000-0005-0000-0000-000091050000}"/>
    <cellStyle name="Comma 2 2 5 35" xfId="1588" xr:uid="{00000000-0005-0000-0000-000092050000}"/>
    <cellStyle name="Comma 2 2 5 36" xfId="1589" xr:uid="{00000000-0005-0000-0000-000093050000}"/>
    <cellStyle name="Comma 2 2 5 37" xfId="1590" xr:uid="{00000000-0005-0000-0000-000094050000}"/>
    <cellStyle name="Comma 2 2 5 38" xfId="1591" xr:uid="{00000000-0005-0000-0000-000095050000}"/>
    <cellStyle name="Comma 2 2 5 39" xfId="1592" xr:uid="{00000000-0005-0000-0000-000096050000}"/>
    <cellStyle name="Comma 2 2 5 4" xfId="1593" xr:uid="{00000000-0005-0000-0000-000097050000}"/>
    <cellStyle name="Comma 2 2 5 40" xfId="1594" xr:uid="{00000000-0005-0000-0000-000098050000}"/>
    <cellStyle name="Comma 2 2 5 41" xfId="1595" xr:uid="{00000000-0005-0000-0000-000099050000}"/>
    <cellStyle name="Comma 2 2 5 42" xfId="1596" xr:uid="{00000000-0005-0000-0000-00009A050000}"/>
    <cellStyle name="Comma 2 2 5 43" xfId="1597" xr:uid="{00000000-0005-0000-0000-00009B050000}"/>
    <cellStyle name="Comma 2 2 5 44" xfId="1598" xr:uid="{00000000-0005-0000-0000-00009C050000}"/>
    <cellStyle name="Comma 2 2 5 45" xfId="1599" xr:uid="{00000000-0005-0000-0000-00009D050000}"/>
    <cellStyle name="Comma 2 2 5 46" xfId="1600" xr:uid="{00000000-0005-0000-0000-00009E050000}"/>
    <cellStyle name="Comma 2 2 5 47" xfId="1601" xr:uid="{00000000-0005-0000-0000-00009F050000}"/>
    <cellStyle name="Comma 2 2 5 48" xfId="1602" xr:uid="{00000000-0005-0000-0000-0000A0050000}"/>
    <cellStyle name="Comma 2 2 5 49" xfId="1603" xr:uid="{00000000-0005-0000-0000-0000A1050000}"/>
    <cellStyle name="Comma 2 2 5 5" xfId="1604" xr:uid="{00000000-0005-0000-0000-0000A2050000}"/>
    <cellStyle name="Comma 2 2 5 50" xfId="1605" xr:uid="{00000000-0005-0000-0000-0000A3050000}"/>
    <cellStyle name="Comma 2 2 5 51" xfId="1606" xr:uid="{00000000-0005-0000-0000-0000A4050000}"/>
    <cellStyle name="Comma 2 2 5 52" xfId="1607" xr:uid="{00000000-0005-0000-0000-0000A5050000}"/>
    <cellStyle name="Comma 2 2 5 53" xfId="1608" xr:uid="{00000000-0005-0000-0000-0000A6050000}"/>
    <cellStyle name="Comma 2 2 5 54" xfId="1609" xr:uid="{00000000-0005-0000-0000-0000A7050000}"/>
    <cellStyle name="Comma 2 2 5 55" xfId="1610" xr:uid="{00000000-0005-0000-0000-0000A8050000}"/>
    <cellStyle name="Comma 2 2 5 56" xfId="1611" xr:uid="{00000000-0005-0000-0000-0000A9050000}"/>
    <cellStyle name="Comma 2 2 5 57" xfId="1612" xr:uid="{00000000-0005-0000-0000-0000AA050000}"/>
    <cellStyle name="Comma 2 2 5 58" xfId="1613" xr:uid="{00000000-0005-0000-0000-0000AB050000}"/>
    <cellStyle name="Comma 2 2 5 59" xfId="1614" xr:uid="{00000000-0005-0000-0000-0000AC050000}"/>
    <cellStyle name="Comma 2 2 5 6" xfId="1615" xr:uid="{00000000-0005-0000-0000-0000AD050000}"/>
    <cellStyle name="Comma 2 2 5 60" xfId="1616" xr:uid="{00000000-0005-0000-0000-0000AE050000}"/>
    <cellStyle name="Comma 2 2 5 61" xfId="1617" xr:uid="{00000000-0005-0000-0000-0000AF050000}"/>
    <cellStyle name="Comma 2 2 5 62" xfId="1618" xr:uid="{00000000-0005-0000-0000-0000B0050000}"/>
    <cellStyle name="Comma 2 2 5 63" xfId="1619" xr:uid="{00000000-0005-0000-0000-0000B1050000}"/>
    <cellStyle name="Comma 2 2 5 64" xfId="1620" xr:uid="{00000000-0005-0000-0000-0000B2050000}"/>
    <cellStyle name="Comma 2 2 5 65" xfId="1621" xr:uid="{00000000-0005-0000-0000-0000B3050000}"/>
    <cellStyle name="Comma 2 2 5 66" xfId="1622" xr:uid="{00000000-0005-0000-0000-0000B4050000}"/>
    <cellStyle name="Comma 2 2 5 67" xfId="1623" xr:uid="{00000000-0005-0000-0000-0000B5050000}"/>
    <cellStyle name="Comma 2 2 5 68" xfId="1624" xr:uid="{00000000-0005-0000-0000-0000B6050000}"/>
    <cellStyle name="Comma 2 2 5 69" xfId="1625" xr:uid="{00000000-0005-0000-0000-0000B7050000}"/>
    <cellStyle name="Comma 2 2 5 7" xfId="1626" xr:uid="{00000000-0005-0000-0000-0000B8050000}"/>
    <cellStyle name="Comma 2 2 5 70" xfId="1627" xr:uid="{00000000-0005-0000-0000-0000B9050000}"/>
    <cellStyle name="Comma 2 2 5 71" xfId="1628" xr:uid="{00000000-0005-0000-0000-0000BA050000}"/>
    <cellStyle name="Comma 2 2 5 72" xfId="1629" xr:uid="{00000000-0005-0000-0000-0000BB050000}"/>
    <cellStyle name="Comma 2 2 5 73" xfId="1630" xr:uid="{00000000-0005-0000-0000-0000BC050000}"/>
    <cellStyle name="Comma 2 2 5 74" xfId="1631" xr:uid="{00000000-0005-0000-0000-0000BD050000}"/>
    <cellStyle name="Comma 2 2 5 75" xfId="1632" xr:uid="{00000000-0005-0000-0000-0000BE050000}"/>
    <cellStyle name="Comma 2 2 5 76" xfId="1633" xr:uid="{00000000-0005-0000-0000-0000BF050000}"/>
    <cellStyle name="Comma 2 2 5 77" xfId="1634" xr:uid="{00000000-0005-0000-0000-0000C0050000}"/>
    <cellStyle name="Comma 2 2 5 78" xfId="1635" xr:uid="{00000000-0005-0000-0000-0000C1050000}"/>
    <cellStyle name="Comma 2 2 5 79" xfId="1636" xr:uid="{00000000-0005-0000-0000-0000C2050000}"/>
    <cellStyle name="Comma 2 2 5 8" xfId="1637" xr:uid="{00000000-0005-0000-0000-0000C3050000}"/>
    <cellStyle name="Comma 2 2 5 80" xfId="1638" xr:uid="{00000000-0005-0000-0000-0000C4050000}"/>
    <cellStyle name="Comma 2 2 5 81" xfId="1639" xr:uid="{00000000-0005-0000-0000-0000C5050000}"/>
    <cellStyle name="Comma 2 2 5 82" xfId="1640" xr:uid="{00000000-0005-0000-0000-0000C6050000}"/>
    <cellStyle name="Comma 2 2 5 83" xfId="1641" xr:uid="{00000000-0005-0000-0000-0000C7050000}"/>
    <cellStyle name="Comma 2 2 5 84" xfId="1642" xr:uid="{00000000-0005-0000-0000-0000C8050000}"/>
    <cellStyle name="Comma 2 2 5 85" xfId="1643" xr:uid="{00000000-0005-0000-0000-0000C9050000}"/>
    <cellStyle name="Comma 2 2 5 86" xfId="1644" xr:uid="{00000000-0005-0000-0000-0000CA050000}"/>
    <cellStyle name="Comma 2 2 5 87" xfId="1645" xr:uid="{00000000-0005-0000-0000-0000CB050000}"/>
    <cellStyle name="Comma 2 2 5 88" xfId="1646" xr:uid="{00000000-0005-0000-0000-0000CC050000}"/>
    <cellStyle name="Comma 2 2 5 89" xfId="1647" xr:uid="{00000000-0005-0000-0000-0000CD050000}"/>
    <cellStyle name="Comma 2 2 5 9" xfId="1648" xr:uid="{00000000-0005-0000-0000-0000CE050000}"/>
    <cellStyle name="Comma 2 2 5 90" xfId="1649" xr:uid="{00000000-0005-0000-0000-0000CF050000}"/>
    <cellStyle name="Comma 2 2 5 91" xfId="1650" xr:uid="{00000000-0005-0000-0000-0000D0050000}"/>
    <cellStyle name="Comma 2 2 5 92" xfId="1651" xr:uid="{00000000-0005-0000-0000-0000D1050000}"/>
    <cellStyle name="Comma 2 2 5 93" xfId="1652" xr:uid="{00000000-0005-0000-0000-0000D2050000}"/>
    <cellStyle name="Comma 2 2 5 94" xfId="1653" xr:uid="{00000000-0005-0000-0000-0000D3050000}"/>
    <cellStyle name="Comma 2 2 5 95" xfId="1654" xr:uid="{00000000-0005-0000-0000-0000D4050000}"/>
    <cellStyle name="Comma 2 2 5 96" xfId="1655" xr:uid="{00000000-0005-0000-0000-0000D5050000}"/>
    <cellStyle name="Comma 2 2 5 97" xfId="1656" xr:uid="{00000000-0005-0000-0000-0000D6050000}"/>
    <cellStyle name="Comma 2 2 5 98" xfId="1657" xr:uid="{00000000-0005-0000-0000-0000D7050000}"/>
    <cellStyle name="Comma 2 2 5 99" xfId="1658" xr:uid="{00000000-0005-0000-0000-0000D8050000}"/>
    <cellStyle name="Comma 2 2 50" xfId="1659" xr:uid="{00000000-0005-0000-0000-0000D9050000}"/>
    <cellStyle name="Comma 2 2 50 2" xfId="1660" xr:uid="{00000000-0005-0000-0000-0000DA050000}"/>
    <cellStyle name="Comma 2 2 50 3" xfId="1661" xr:uid="{00000000-0005-0000-0000-0000DB050000}"/>
    <cellStyle name="Comma 2 2 51" xfId="1662" xr:uid="{00000000-0005-0000-0000-0000DC050000}"/>
    <cellStyle name="Comma 2 2 51 2" xfId="1663" xr:uid="{00000000-0005-0000-0000-0000DD050000}"/>
    <cellStyle name="Comma 2 2 51 3" xfId="1664" xr:uid="{00000000-0005-0000-0000-0000DE050000}"/>
    <cellStyle name="Comma 2 2 52" xfId="1665" xr:uid="{00000000-0005-0000-0000-0000DF050000}"/>
    <cellStyle name="Comma 2 2 52 2" xfId="1666" xr:uid="{00000000-0005-0000-0000-0000E0050000}"/>
    <cellStyle name="Comma 2 2 52 3" xfId="1667" xr:uid="{00000000-0005-0000-0000-0000E1050000}"/>
    <cellStyle name="Comma 2 2 53" xfId="1668" xr:uid="{00000000-0005-0000-0000-0000E2050000}"/>
    <cellStyle name="Comma 2 2 53 2" xfId="1669" xr:uid="{00000000-0005-0000-0000-0000E3050000}"/>
    <cellStyle name="Comma 2 2 53 3" xfId="1670" xr:uid="{00000000-0005-0000-0000-0000E4050000}"/>
    <cellStyle name="Comma 2 2 54" xfId="1671" xr:uid="{00000000-0005-0000-0000-0000E5050000}"/>
    <cellStyle name="Comma 2 2 54 2" xfId="1672" xr:uid="{00000000-0005-0000-0000-0000E6050000}"/>
    <cellStyle name="Comma 2 2 54 3" xfId="1673" xr:uid="{00000000-0005-0000-0000-0000E7050000}"/>
    <cellStyle name="Comma 2 2 55" xfId="1674" xr:uid="{00000000-0005-0000-0000-0000E8050000}"/>
    <cellStyle name="Comma 2 2 55 2" xfId="1675" xr:uid="{00000000-0005-0000-0000-0000E9050000}"/>
    <cellStyle name="Comma 2 2 55 3" xfId="1676" xr:uid="{00000000-0005-0000-0000-0000EA050000}"/>
    <cellStyle name="Comma 2 2 56" xfId="1677" xr:uid="{00000000-0005-0000-0000-0000EB050000}"/>
    <cellStyle name="Comma 2 2 56 2" xfId="1678" xr:uid="{00000000-0005-0000-0000-0000EC050000}"/>
    <cellStyle name="Comma 2 2 56 3" xfId="1679" xr:uid="{00000000-0005-0000-0000-0000ED050000}"/>
    <cellStyle name="Comma 2 2 57" xfId="1680" xr:uid="{00000000-0005-0000-0000-0000EE050000}"/>
    <cellStyle name="Comma 2 2 57 2" xfId="1681" xr:uid="{00000000-0005-0000-0000-0000EF050000}"/>
    <cellStyle name="Comma 2 2 57 3" xfId="1682" xr:uid="{00000000-0005-0000-0000-0000F0050000}"/>
    <cellStyle name="Comma 2 2 58" xfId="1683" xr:uid="{00000000-0005-0000-0000-0000F1050000}"/>
    <cellStyle name="Comma 2 2 58 2" xfId="1684" xr:uid="{00000000-0005-0000-0000-0000F2050000}"/>
    <cellStyle name="Comma 2 2 58 3" xfId="1685" xr:uid="{00000000-0005-0000-0000-0000F3050000}"/>
    <cellStyle name="Comma 2 2 59" xfId="1686" xr:uid="{00000000-0005-0000-0000-0000F4050000}"/>
    <cellStyle name="Comma 2 2 59 2" xfId="1687" xr:uid="{00000000-0005-0000-0000-0000F5050000}"/>
    <cellStyle name="Comma 2 2 59 3" xfId="1688" xr:uid="{00000000-0005-0000-0000-0000F6050000}"/>
    <cellStyle name="Comma 2 2 6" xfId="1689" xr:uid="{00000000-0005-0000-0000-0000F7050000}"/>
    <cellStyle name="Comma 2 2 6 10" xfId="1690" xr:uid="{00000000-0005-0000-0000-0000F8050000}"/>
    <cellStyle name="Comma 2 2 6 100" xfId="1691" xr:uid="{00000000-0005-0000-0000-0000F9050000}"/>
    <cellStyle name="Comma 2 2 6 101" xfId="1692" xr:uid="{00000000-0005-0000-0000-0000FA050000}"/>
    <cellStyle name="Comma 2 2 6 102" xfId="1693" xr:uid="{00000000-0005-0000-0000-0000FB050000}"/>
    <cellStyle name="Comma 2 2 6 103" xfId="1694" xr:uid="{00000000-0005-0000-0000-0000FC050000}"/>
    <cellStyle name="Comma 2 2 6 104" xfId="1695" xr:uid="{00000000-0005-0000-0000-0000FD050000}"/>
    <cellStyle name="Comma 2 2 6 105" xfId="1696" xr:uid="{00000000-0005-0000-0000-0000FE050000}"/>
    <cellStyle name="Comma 2 2 6 106" xfId="1697" xr:uid="{00000000-0005-0000-0000-0000FF050000}"/>
    <cellStyle name="Comma 2 2 6 107" xfId="1698" xr:uid="{00000000-0005-0000-0000-000000060000}"/>
    <cellStyle name="Comma 2 2 6 108" xfId="1699" xr:uid="{00000000-0005-0000-0000-000001060000}"/>
    <cellStyle name="Comma 2 2 6 109" xfId="1700" xr:uid="{00000000-0005-0000-0000-000002060000}"/>
    <cellStyle name="Comma 2 2 6 11" xfId="1701" xr:uid="{00000000-0005-0000-0000-000003060000}"/>
    <cellStyle name="Comma 2 2 6 110" xfId="1702" xr:uid="{00000000-0005-0000-0000-000004060000}"/>
    <cellStyle name="Comma 2 2 6 111" xfId="1703" xr:uid="{00000000-0005-0000-0000-000005060000}"/>
    <cellStyle name="Comma 2 2 6 112" xfId="1704" xr:uid="{00000000-0005-0000-0000-000006060000}"/>
    <cellStyle name="Comma 2 2 6 113" xfId="1705" xr:uid="{00000000-0005-0000-0000-000007060000}"/>
    <cellStyle name="Comma 2 2 6 114" xfId="1706" xr:uid="{00000000-0005-0000-0000-000008060000}"/>
    <cellStyle name="Comma 2 2 6 115" xfId="1707" xr:uid="{00000000-0005-0000-0000-000009060000}"/>
    <cellStyle name="Comma 2 2 6 116" xfId="1708" xr:uid="{00000000-0005-0000-0000-00000A060000}"/>
    <cellStyle name="Comma 2 2 6 117" xfId="1709" xr:uid="{00000000-0005-0000-0000-00000B060000}"/>
    <cellStyle name="Comma 2 2 6 118" xfId="1710" xr:uid="{00000000-0005-0000-0000-00000C060000}"/>
    <cellStyle name="Comma 2 2 6 119" xfId="1711" xr:uid="{00000000-0005-0000-0000-00000D060000}"/>
    <cellStyle name="Comma 2 2 6 12" xfId="1712" xr:uid="{00000000-0005-0000-0000-00000E060000}"/>
    <cellStyle name="Comma 2 2 6 120" xfId="1713" xr:uid="{00000000-0005-0000-0000-00000F060000}"/>
    <cellStyle name="Comma 2 2 6 121" xfId="1714" xr:uid="{00000000-0005-0000-0000-000010060000}"/>
    <cellStyle name="Comma 2 2 6 122" xfId="1715" xr:uid="{00000000-0005-0000-0000-000011060000}"/>
    <cellStyle name="Comma 2 2 6 123" xfId="1716" xr:uid="{00000000-0005-0000-0000-000012060000}"/>
    <cellStyle name="Comma 2 2 6 124" xfId="1717" xr:uid="{00000000-0005-0000-0000-000013060000}"/>
    <cellStyle name="Comma 2 2 6 125" xfId="1718" xr:uid="{00000000-0005-0000-0000-000014060000}"/>
    <cellStyle name="Comma 2 2 6 126" xfId="1719" xr:uid="{00000000-0005-0000-0000-000015060000}"/>
    <cellStyle name="Comma 2 2 6 127" xfId="1720" xr:uid="{00000000-0005-0000-0000-000016060000}"/>
    <cellStyle name="Comma 2 2 6 128" xfId="1721" xr:uid="{00000000-0005-0000-0000-000017060000}"/>
    <cellStyle name="Comma 2 2 6 129" xfId="1722" xr:uid="{00000000-0005-0000-0000-000018060000}"/>
    <cellStyle name="Comma 2 2 6 13" xfId="1723" xr:uid="{00000000-0005-0000-0000-000019060000}"/>
    <cellStyle name="Comma 2 2 6 130" xfId="1724" xr:uid="{00000000-0005-0000-0000-00001A060000}"/>
    <cellStyle name="Comma 2 2 6 14" xfId="1725" xr:uid="{00000000-0005-0000-0000-00001B060000}"/>
    <cellStyle name="Comma 2 2 6 15" xfId="1726" xr:uid="{00000000-0005-0000-0000-00001C060000}"/>
    <cellStyle name="Comma 2 2 6 16" xfId="1727" xr:uid="{00000000-0005-0000-0000-00001D060000}"/>
    <cellStyle name="Comma 2 2 6 17" xfId="1728" xr:uid="{00000000-0005-0000-0000-00001E060000}"/>
    <cellStyle name="Comma 2 2 6 18" xfId="1729" xr:uid="{00000000-0005-0000-0000-00001F060000}"/>
    <cellStyle name="Comma 2 2 6 19" xfId="1730" xr:uid="{00000000-0005-0000-0000-000020060000}"/>
    <cellStyle name="Comma 2 2 6 2" xfId="1731" xr:uid="{00000000-0005-0000-0000-000021060000}"/>
    <cellStyle name="Comma 2 2 6 20" xfId="1732" xr:uid="{00000000-0005-0000-0000-000022060000}"/>
    <cellStyle name="Comma 2 2 6 21" xfId="1733" xr:uid="{00000000-0005-0000-0000-000023060000}"/>
    <cellStyle name="Comma 2 2 6 22" xfId="1734" xr:uid="{00000000-0005-0000-0000-000024060000}"/>
    <cellStyle name="Comma 2 2 6 23" xfId="1735" xr:uid="{00000000-0005-0000-0000-000025060000}"/>
    <cellStyle name="Comma 2 2 6 24" xfId="1736" xr:uid="{00000000-0005-0000-0000-000026060000}"/>
    <cellStyle name="Comma 2 2 6 25" xfId="1737" xr:uid="{00000000-0005-0000-0000-000027060000}"/>
    <cellStyle name="Comma 2 2 6 26" xfId="1738" xr:uid="{00000000-0005-0000-0000-000028060000}"/>
    <cellStyle name="Comma 2 2 6 27" xfId="1739" xr:uid="{00000000-0005-0000-0000-000029060000}"/>
    <cellStyle name="Comma 2 2 6 28" xfId="1740" xr:uid="{00000000-0005-0000-0000-00002A060000}"/>
    <cellStyle name="Comma 2 2 6 29" xfId="1741" xr:uid="{00000000-0005-0000-0000-00002B060000}"/>
    <cellStyle name="Comma 2 2 6 3" xfId="1742" xr:uid="{00000000-0005-0000-0000-00002C060000}"/>
    <cellStyle name="Comma 2 2 6 30" xfId="1743" xr:uid="{00000000-0005-0000-0000-00002D060000}"/>
    <cellStyle name="Comma 2 2 6 31" xfId="1744" xr:uid="{00000000-0005-0000-0000-00002E060000}"/>
    <cellStyle name="Comma 2 2 6 32" xfId="1745" xr:uid="{00000000-0005-0000-0000-00002F060000}"/>
    <cellStyle name="Comma 2 2 6 33" xfId="1746" xr:uid="{00000000-0005-0000-0000-000030060000}"/>
    <cellStyle name="Comma 2 2 6 34" xfId="1747" xr:uid="{00000000-0005-0000-0000-000031060000}"/>
    <cellStyle name="Comma 2 2 6 35" xfId="1748" xr:uid="{00000000-0005-0000-0000-000032060000}"/>
    <cellStyle name="Comma 2 2 6 36" xfId="1749" xr:uid="{00000000-0005-0000-0000-000033060000}"/>
    <cellStyle name="Comma 2 2 6 37" xfId="1750" xr:uid="{00000000-0005-0000-0000-000034060000}"/>
    <cellStyle name="Comma 2 2 6 38" xfId="1751" xr:uid="{00000000-0005-0000-0000-000035060000}"/>
    <cellStyle name="Comma 2 2 6 39" xfId="1752" xr:uid="{00000000-0005-0000-0000-000036060000}"/>
    <cellStyle name="Comma 2 2 6 4" xfId="1753" xr:uid="{00000000-0005-0000-0000-000037060000}"/>
    <cellStyle name="Comma 2 2 6 40" xfId="1754" xr:uid="{00000000-0005-0000-0000-000038060000}"/>
    <cellStyle name="Comma 2 2 6 41" xfId="1755" xr:uid="{00000000-0005-0000-0000-000039060000}"/>
    <cellStyle name="Comma 2 2 6 42" xfId="1756" xr:uid="{00000000-0005-0000-0000-00003A060000}"/>
    <cellStyle name="Comma 2 2 6 43" xfId="1757" xr:uid="{00000000-0005-0000-0000-00003B060000}"/>
    <cellStyle name="Comma 2 2 6 44" xfId="1758" xr:uid="{00000000-0005-0000-0000-00003C060000}"/>
    <cellStyle name="Comma 2 2 6 45" xfId="1759" xr:uid="{00000000-0005-0000-0000-00003D060000}"/>
    <cellStyle name="Comma 2 2 6 46" xfId="1760" xr:uid="{00000000-0005-0000-0000-00003E060000}"/>
    <cellStyle name="Comma 2 2 6 47" xfId="1761" xr:uid="{00000000-0005-0000-0000-00003F060000}"/>
    <cellStyle name="Comma 2 2 6 48" xfId="1762" xr:uid="{00000000-0005-0000-0000-000040060000}"/>
    <cellStyle name="Comma 2 2 6 49" xfId="1763" xr:uid="{00000000-0005-0000-0000-000041060000}"/>
    <cellStyle name="Comma 2 2 6 5" xfId="1764" xr:uid="{00000000-0005-0000-0000-000042060000}"/>
    <cellStyle name="Comma 2 2 6 50" xfId="1765" xr:uid="{00000000-0005-0000-0000-000043060000}"/>
    <cellStyle name="Comma 2 2 6 51" xfId="1766" xr:uid="{00000000-0005-0000-0000-000044060000}"/>
    <cellStyle name="Comma 2 2 6 52" xfId="1767" xr:uid="{00000000-0005-0000-0000-000045060000}"/>
    <cellStyle name="Comma 2 2 6 53" xfId="1768" xr:uid="{00000000-0005-0000-0000-000046060000}"/>
    <cellStyle name="Comma 2 2 6 54" xfId="1769" xr:uid="{00000000-0005-0000-0000-000047060000}"/>
    <cellStyle name="Comma 2 2 6 55" xfId="1770" xr:uid="{00000000-0005-0000-0000-000048060000}"/>
    <cellStyle name="Comma 2 2 6 56" xfId="1771" xr:uid="{00000000-0005-0000-0000-000049060000}"/>
    <cellStyle name="Comma 2 2 6 57" xfId="1772" xr:uid="{00000000-0005-0000-0000-00004A060000}"/>
    <cellStyle name="Comma 2 2 6 58" xfId="1773" xr:uid="{00000000-0005-0000-0000-00004B060000}"/>
    <cellStyle name="Comma 2 2 6 59" xfId="1774" xr:uid="{00000000-0005-0000-0000-00004C060000}"/>
    <cellStyle name="Comma 2 2 6 6" xfId="1775" xr:uid="{00000000-0005-0000-0000-00004D060000}"/>
    <cellStyle name="Comma 2 2 6 60" xfId="1776" xr:uid="{00000000-0005-0000-0000-00004E060000}"/>
    <cellStyle name="Comma 2 2 6 61" xfId="1777" xr:uid="{00000000-0005-0000-0000-00004F060000}"/>
    <cellStyle name="Comma 2 2 6 62" xfId="1778" xr:uid="{00000000-0005-0000-0000-000050060000}"/>
    <cellStyle name="Comma 2 2 6 63" xfId="1779" xr:uid="{00000000-0005-0000-0000-000051060000}"/>
    <cellStyle name="Comma 2 2 6 64" xfId="1780" xr:uid="{00000000-0005-0000-0000-000052060000}"/>
    <cellStyle name="Comma 2 2 6 65" xfId="1781" xr:uid="{00000000-0005-0000-0000-000053060000}"/>
    <cellStyle name="Comma 2 2 6 66" xfId="1782" xr:uid="{00000000-0005-0000-0000-000054060000}"/>
    <cellStyle name="Comma 2 2 6 67" xfId="1783" xr:uid="{00000000-0005-0000-0000-000055060000}"/>
    <cellStyle name="Comma 2 2 6 68" xfId="1784" xr:uid="{00000000-0005-0000-0000-000056060000}"/>
    <cellStyle name="Comma 2 2 6 69" xfId="1785" xr:uid="{00000000-0005-0000-0000-000057060000}"/>
    <cellStyle name="Comma 2 2 6 7" xfId="1786" xr:uid="{00000000-0005-0000-0000-000058060000}"/>
    <cellStyle name="Comma 2 2 6 70" xfId="1787" xr:uid="{00000000-0005-0000-0000-000059060000}"/>
    <cellStyle name="Comma 2 2 6 71" xfId="1788" xr:uid="{00000000-0005-0000-0000-00005A060000}"/>
    <cellStyle name="Comma 2 2 6 72" xfId="1789" xr:uid="{00000000-0005-0000-0000-00005B060000}"/>
    <cellStyle name="Comma 2 2 6 73" xfId="1790" xr:uid="{00000000-0005-0000-0000-00005C060000}"/>
    <cellStyle name="Comma 2 2 6 74" xfId="1791" xr:uid="{00000000-0005-0000-0000-00005D060000}"/>
    <cellStyle name="Comma 2 2 6 75" xfId="1792" xr:uid="{00000000-0005-0000-0000-00005E060000}"/>
    <cellStyle name="Comma 2 2 6 76" xfId="1793" xr:uid="{00000000-0005-0000-0000-00005F060000}"/>
    <cellStyle name="Comma 2 2 6 77" xfId="1794" xr:uid="{00000000-0005-0000-0000-000060060000}"/>
    <cellStyle name="Comma 2 2 6 78" xfId="1795" xr:uid="{00000000-0005-0000-0000-000061060000}"/>
    <cellStyle name="Comma 2 2 6 79" xfId="1796" xr:uid="{00000000-0005-0000-0000-000062060000}"/>
    <cellStyle name="Comma 2 2 6 8" xfId="1797" xr:uid="{00000000-0005-0000-0000-000063060000}"/>
    <cellStyle name="Comma 2 2 6 80" xfId="1798" xr:uid="{00000000-0005-0000-0000-000064060000}"/>
    <cellStyle name="Comma 2 2 6 81" xfId="1799" xr:uid="{00000000-0005-0000-0000-000065060000}"/>
    <cellStyle name="Comma 2 2 6 82" xfId="1800" xr:uid="{00000000-0005-0000-0000-000066060000}"/>
    <cellStyle name="Comma 2 2 6 83" xfId="1801" xr:uid="{00000000-0005-0000-0000-000067060000}"/>
    <cellStyle name="Comma 2 2 6 84" xfId="1802" xr:uid="{00000000-0005-0000-0000-000068060000}"/>
    <cellStyle name="Comma 2 2 6 85" xfId="1803" xr:uid="{00000000-0005-0000-0000-000069060000}"/>
    <cellStyle name="Comma 2 2 6 86" xfId="1804" xr:uid="{00000000-0005-0000-0000-00006A060000}"/>
    <cellStyle name="Comma 2 2 6 87" xfId="1805" xr:uid="{00000000-0005-0000-0000-00006B060000}"/>
    <cellStyle name="Comma 2 2 6 88" xfId="1806" xr:uid="{00000000-0005-0000-0000-00006C060000}"/>
    <cellStyle name="Comma 2 2 6 89" xfId="1807" xr:uid="{00000000-0005-0000-0000-00006D060000}"/>
    <cellStyle name="Comma 2 2 6 9" xfId="1808" xr:uid="{00000000-0005-0000-0000-00006E060000}"/>
    <cellStyle name="Comma 2 2 6 90" xfId="1809" xr:uid="{00000000-0005-0000-0000-00006F060000}"/>
    <cellStyle name="Comma 2 2 6 91" xfId="1810" xr:uid="{00000000-0005-0000-0000-000070060000}"/>
    <cellStyle name="Comma 2 2 6 92" xfId="1811" xr:uid="{00000000-0005-0000-0000-000071060000}"/>
    <cellStyle name="Comma 2 2 6 93" xfId="1812" xr:uid="{00000000-0005-0000-0000-000072060000}"/>
    <cellStyle name="Comma 2 2 6 94" xfId="1813" xr:uid="{00000000-0005-0000-0000-000073060000}"/>
    <cellStyle name="Comma 2 2 6 95" xfId="1814" xr:uid="{00000000-0005-0000-0000-000074060000}"/>
    <cellStyle name="Comma 2 2 6 96" xfId="1815" xr:uid="{00000000-0005-0000-0000-000075060000}"/>
    <cellStyle name="Comma 2 2 6 97" xfId="1816" xr:uid="{00000000-0005-0000-0000-000076060000}"/>
    <cellStyle name="Comma 2 2 6 98" xfId="1817" xr:uid="{00000000-0005-0000-0000-000077060000}"/>
    <cellStyle name="Comma 2 2 6 99" xfId="1818" xr:uid="{00000000-0005-0000-0000-000078060000}"/>
    <cellStyle name="Comma 2 2 60" xfId="1819" xr:uid="{00000000-0005-0000-0000-000079060000}"/>
    <cellStyle name="Comma 2 2 60 2" xfId="1820" xr:uid="{00000000-0005-0000-0000-00007A060000}"/>
    <cellStyle name="Comma 2 2 60 3" xfId="1821" xr:uid="{00000000-0005-0000-0000-00007B060000}"/>
    <cellStyle name="Comma 2 2 61" xfId="1822" xr:uid="{00000000-0005-0000-0000-00007C060000}"/>
    <cellStyle name="Comma 2 2 61 2" xfId="1823" xr:uid="{00000000-0005-0000-0000-00007D060000}"/>
    <cellStyle name="Comma 2 2 61 3" xfId="1824" xr:uid="{00000000-0005-0000-0000-00007E060000}"/>
    <cellStyle name="Comma 2 2 62" xfId="1825" xr:uid="{00000000-0005-0000-0000-00007F060000}"/>
    <cellStyle name="Comma 2 2 62 2" xfId="1826" xr:uid="{00000000-0005-0000-0000-000080060000}"/>
    <cellStyle name="Comma 2 2 62 3" xfId="1827" xr:uid="{00000000-0005-0000-0000-000081060000}"/>
    <cellStyle name="Comma 2 2 63" xfId="1828" xr:uid="{00000000-0005-0000-0000-000082060000}"/>
    <cellStyle name="Comma 2 2 63 2" xfId="1829" xr:uid="{00000000-0005-0000-0000-000083060000}"/>
    <cellStyle name="Comma 2 2 63 3" xfId="1830" xr:uid="{00000000-0005-0000-0000-000084060000}"/>
    <cellStyle name="Comma 2 2 64" xfId="1831" xr:uid="{00000000-0005-0000-0000-000085060000}"/>
    <cellStyle name="Comma 2 2 64 2" xfId="1832" xr:uid="{00000000-0005-0000-0000-000086060000}"/>
    <cellStyle name="Comma 2 2 64 3" xfId="1833" xr:uid="{00000000-0005-0000-0000-000087060000}"/>
    <cellStyle name="Comma 2 2 65" xfId="1834" xr:uid="{00000000-0005-0000-0000-000088060000}"/>
    <cellStyle name="Comma 2 2 65 2" xfId="1835" xr:uid="{00000000-0005-0000-0000-000089060000}"/>
    <cellStyle name="Comma 2 2 65 3" xfId="1836" xr:uid="{00000000-0005-0000-0000-00008A060000}"/>
    <cellStyle name="Comma 2 2 66" xfId="1837" xr:uid="{00000000-0005-0000-0000-00008B060000}"/>
    <cellStyle name="Comma 2 2 66 2" xfId="1838" xr:uid="{00000000-0005-0000-0000-00008C060000}"/>
    <cellStyle name="Comma 2 2 66 3" xfId="1839" xr:uid="{00000000-0005-0000-0000-00008D060000}"/>
    <cellStyle name="Comma 2 2 67" xfId="1840" xr:uid="{00000000-0005-0000-0000-00008E060000}"/>
    <cellStyle name="Comma 2 2 67 2" xfId="1841" xr:uid="{00000000-0005-0000-0000-00008F060000}"/>
    <cellStyle name="Comma 2 2 67 3" xfId="1842" xr:uid="{00000000-0005-0000-0000-000090060000}"/>
    <cellStyle name="Comma 2 2 68" xfId="1843" xr:uid="{00000000-0005-0000-0000-000091060000}"/>
    <cellStyle name="Comma 2 2 68 2" xfId="1844" xr:uid="{00000000-0005-0000-0000-000092060000}"/>
    <cellStyle name="Comma 2 2 68 3" xfId="1845" xr:uid="{00000000-0005-0000-0000-000093060000}"/>
    <cellStyle name="Comma 2 2 69" xfId="1846" xr:uid="{00000000-0005-0000-0000-000094060000}"/>
    <cellStyle name="Comma 2 2 69 2" xfId="1847" xr:uid="{00000000-0005-0000-0000-000095060000}"/>
    <cellStyle name="Comma 2 2 69 3" xfId="1848" xr:uid="{00000000-0005-0000-0000-000096060000}"/>
    <cellStyle name="Comma 2 2 7" xfId="1849" xr:uid="{00000000-0005-0000-0000-000097060000}"/>
    <cellStyle name="Comma 2 2 7 10" xfId="1850" xr:uid="{00000000-0005-0000-0000-000098060000}"/>
    <cellStyle name="Comma 2 2 7 100" xfId="1851" xr:uid="{00000000-0005-0000-0000-000099060000}"/>
    <cellStyle name="Comma 2 2 7 101" xfId="1852" xr:uid="{00000000-0005-0000-0000-00009A060000}"/>
    <cellStyle name="Comma 2 2 7 102" xfId="1853" xr:uid="{00000000-0005-0000-0000-00009B060000}"/>
    <cellStyle name="Comma 2 2 7 103" xfId="1854" xr:uid="{00000000-0005-0000-0000-00009C060000}"/>
    <cellStyle name="Comma 2 2 7 104" xfId="1855" xr:uid="{00000000-0005-0000-0000-00009D060000}"/>
    <cellStyle name="Comma 2 2 7 105" xfId="1856" xr:uid="{00000000-0005-0000-0000-00009E060000}"/>
    <cellStyle name="Comma 2 2 7 106" xfId="1857" xr:uid="{00000000-0005-0000-0000-00009F060000}"/>
    <cellStyle name="Comma 2 2 7 107" xfId="1858" xr:uid="{00000000-0005-0000-0000-0000A0060000}"/>
    <cellStyle name="Comma 2 2 7 108" xfId="1859" xr:uid="{00000000-0005-0000-0000-0000A1060000}"/>
    <cellStyle name="Comma 2 2 7 109" xfId="1860" xr:uid="{00000000-0005-0000-0000-0000A2060000}"/>
    <cellStyle name="Comma 2 2 7 11" xfId="1861" xr:uid="{00000000-0005-0000-0000-0000A3060000}"/>
    <cellStyle name="Comma 2 2 7 12" xfId="1862" xr:uid="{00000000-0005-0000-0000-0000A4060000}"/>
    <cellStyle name="Comma 2 2 7 13" xfId="1863" xr:uid="{00000000-0005-0000-0000-0000A5060000}"/>
    <cellStyle name="Comma 2 2 7 14" xfId="1864" xr:uid="{00000000-0005-0000-0000-0000A6060000}"/>
    <cellStyle name="Comma 2 2 7 15" xfId="1865" xr:uid="{00000000-0005-0000-0000-0000A7060000}"/>
    <cellStyle name="Comma 2 2 7 16" xfId="1866" xr:uid="{00000000-0005-0000-0000-0000A8060000}"/>
    <cellStyle name="Comma 2 2 7 17" xfId="1867" xr:uid="{00000000-0005-0000-0000-0000A9060000}"/>
    <cellStyle name="Comma 2 2 7 18" xfId="1868" xr:uid="{00000000-0005-0000-0000-0000AA060000}"/>
    <cellStyle name="Comma 2 2 7 19" xfId="1869" xr:uid="{00000000-0005-0000-0000-0000AB060000}"/>
    <cellStyle name="Comma 2 2 7 2" xfId="1870" xr:uid="{00000000-0005-0000-0000-0000AC060000}"/>
    <cellStyle name="Comma 2 2 7 20" xfId="1871" xr:uid="{00000000-0005-0000-0000-0000AD060000}"/>
    <cellStyle name="Comma 2 2 7 21" xfId="1872" xr:uid="{00000000-0005-0000-0000-0000AE060000}"/>
    <cellStyle name="Comma 2 2 7 22" xfId="1873" xr:uid="{00000000-0005-0000-0000-0000AF060000}"/>
    <cellStyle name="Comma 2 2 7 23" xfId="1874" xr:uid="{00000000-0005-0000-0000-0000B0060000}"/>
    <cellStyle name="Comma 2 2 7 24" xfId="1875" xr:uid="{00000000-0005-0000-0000-0000B1060000}"/>
    <cellStyle name="Comma 2 2 7 25" xfId="1876" xr:uid="{00000000-0005-0000-0000-0000B2060000}"/>
    <cellStyle name="Comma 2 2 7 26" xfId="1877" xr:uid="{00000000-0005-0000-0000-0000B3060000}"/>
    <cellStyle name="Comma 2 2 7 27" xfId="1878" xr:uid="{00000000-0005-0000-0000-0000B4060000}"/>
    <cellStyle name="Comma 2 2 7 28" xfId="1879" xr:uid="{00000000-0005-0000-0000-0000B5060000}"/>
    <cellStyle name="Comma 2 2 7 29" xfId="1880" xr:uid="{00000000-0005-0000-0000-0000B6060000}"/>
    <cellStyle name="Comma 2 2 7 3" xfId="1881" xr:uid="{00000000-0005-0000-0000-0000B7060000}"/>
    <cellStyle name="Comma 2 2 7 30" xfId="1882" xr:uid="{00000000-0005-0000-0000-0000B8060000}"/>
    <cellStyle name="Comma 2 2 7 31" xfId="1883" xr:uid="{00000000-0005-0000-0000-0000B9060000}"/>
    <cellStyle name="Comma 2 2 7 32" xfId="1884" xr:uid="{00000000-0005-0000-0000-0000BA060000}"/>
    <cellStyle name="Comma 2 2 7 33" xfId="1885" xr:uid="{00000000-0005-0000-0000-0000BB060000}"/>
    <cellStyle name="Comma 2 2 7 34" xfId="1886" xr:uid="{00000000-0005-0000-0000-0000BC060000}"/>
    <cellStyle name="Comma 2 2 7 35" xfId="1887" xr:uid="{00000000-0005-0000-0000-0000BD060000}"/>
    <cellStyle name="Comma 2 2 7 36" xfId="1888" xr:uid="{00000000-0005-0000-0000-0000BE060000}"/>
    <cellStyle name="Comma 2 2 7 37" xfId="1889" xr:uid="{00000000-0005-0000-0000-0000BF060000}"/>
    <cellStyle name="Comma 2 2 7 38" xfId="1890" xr:uid="{00000000-0005-0000-0000-0000C0060000}"/>
    <cellStyle name="Comma 2 2 7 39" xfId="1891" xr:uid="{00000000-0005-0000-0000-0000C1060000}"/>
    <cellStyle name="Comma 2 2 7 4" xfId="1892" xr:uid="{00000000-0005-0000-0000-0000C2060000}"/>
    <cellStyle name="Comma 2 2 7 40" xfId="1893" xr:uid="{00000000-0005-0000-0000-0000C3060000}"/>
    <cellStyle name="Comma 2 2 7 41" xfId="1894" xr:uid="{00000000-0005-0000-0000-0000C4060000}"/>
    <cellStyle name="Comma 2 2 7 42" xfId="1895" xr:uid="{00000000-0005-0000-0000-0000C5060000}"/>
    <cellStyle name="Comma 2 2 7 43" xfId="1896" xr:uid="{00000000-0005-0000-0000-0000C6060000}"/>
    <cellStyle name="Comma 2 2 7 44" xfId="1897" xr:uid="{00000000-0005-0000-0000-0000C7060000}"/>
    <cellStyle name="Comma 2 2 7 45" xfId="1898" xr:uid="{00000000-0005-0000-0000-0000C8060000}"/>
    <cellStyle name="Comma 2 2 7 46" xfId="1899" xr:uid="{00000000-0005-0000-0000-0000C9060000}"/>
    <cellStyle name="Comma 2 2 7 47" xfId="1900" xr:uid="{00000000-0005-0000-0000-0000CA060000}"/>
    <cellStyle name="Comma 2 2 7 48" xfId="1901" xr:uid="{00000000-0005-0000-0000-0000CB060000}"/>
    <cellStyle name="Comma 2 2 7 49" xfId="1902" xr:uid="{00000000-0005-0000-0000-0000CC060000}"/>
    <cellStyle name="Comma 2 2 7 5" xfId="1903" xr:uid="{00000000-0005-0000-0000-0000CD060000}"/>
    <cellStyle name="Comma 2 2 7 50" xfId="1904" xr:uid="{00000000-0005-0000-0000-0000CE060000}"/>
    <cellStyle name="Comma 2 2 7 51" xfId="1905" xr:uid="{00000000-0005-0000-0000-0000CF060000}"/>
    <cellStyle name="Comma 2 2 7 52" xfId="1906" xr:uid="{00000000-0005-0000-0000-0000D0060000}"/>
    <cellStyle name="Comma 2 2 7 53" xfId="1907" xr:uid="{00000000-0005-0000-0000-0000D1060000}"/>
    <cellStyle name="Comma 2 2 7 54" xfId="1908" xr:uid="{00000000-0005-0000-0000-0000D2060000}"/>
    <cellStyle name="Comma 2 2 7 55" xfId="1909" xr:uid="{00000000-0005-0000-0000-0000D3060000}"/>
    <cellStyle name="Comma 2 2 7 56" xfId="1910" xr:uid="{00000000-0005-0000-0000-0000D4060000}"/>
    <cellStyle name="Comma 2 2 7 57" xfId="1911" xr:uid="{00000000-0005-0000-0000-0000D5060000}"/>
    <cellStyle name="Comma 2 2 7 58" xfId="1912" xr:uid="{00000000-0005-0000-0000-0000D6060000}"/>
    <cellStyle name="Comma 2 2 7 59" xfId="1913" xr:uid="{00000000-0005-0000-0000-0000D7060000}"/>
    <cellStyle name="Comma 2 2 7 6" xfId="1914" xr:uid="{00000000-0005-0000-0000-0000D8060000}"/>
    <cellStyle name="Comma 2 2 7 60" xfId="1915" xr:uid="{00000000-0005-0000-0000-0000D9060000}"/>
    <cellStyle name="Comma 2 2 7 61" xfId="1916" xr:uid="{00000000-0005-0000-0000-0000DA060000}"/>
    <cellStyle name="Comma 2 2 7 62" xfId="1917" xr:uid="{00000000-0005-0000-0000-0000DB060000}"/>
    <cellStyle name="Comma 2 2 7 63" xfId="1918" xr:uid="{00000000-0005-0000-0000-0000DC060000}"/>
    <cellStyle name="Comma 2 2 7 64" xfId="1919" xr:uid="{00000000-0005-0000-0000-0000DD060000}"/>
    <cellStyle name="Comma 2 2 7 65" xfId="1920" xr:uid="{00000000-0005-0000-0000-0000DE060000}"/>
    <cellStyle name="Comma 2 2 7 66" xfId="1921" xr:uid="{00000000-0005-0000-0000-0000DF060000}"/>
    <cellStyle name="Comma 2 2 7 67" xfId="1922" xr:uid="{00000000-0005-0000-0000-0000E0060000}"/>
    <cellStyle name="Comma 2 2 7 68" xfId="1923" xr:uid="{00000000-0005-0000-0000-0000E1060000}"/>
    <cellStyle name="Comma 2 2 7 69" xfId="1924" xr:uid="{00000000-0005-0000-0000-0000E2060000}"/>
    <cellStyle name="Comma 2 2 7 7" xfId="1925" xr:uid="{00000000-0005-0000-0000-0000E3060000}"/>
    <cellStyle name="Comma 2 2 7 70" xfId="1926" xr:uid="{00000000-0005-0000-0000-0000E4060000}"/>
    <cellStyle name="Comma 2 2 7 71" xfId="1927" xr:uid="{00000000-0005-0000-0000-0000E5060000}"/>
    <cellStyle name="Comma 2 2 7 72" xfId="1928" xr:uid="{00000000-0005-0000-0000-0000E6060000}"/>
    <cellStyle name="Comma 2 2 7 73" xfId="1929" xr:uid="{00000000-0005-0000-0000-0000E7060000}"/>
    <cellStyle name="Comma 2 2 7 74" xfId="1930" xr:uid="{00000000-0005-0000-0000-0000E8060000}"/>
    <cellStyle name="Comma 2 2 7 75" xfId="1931" xr:uid="{00000000-0005-0000-0000-0000E9060000}"/>
    <cellStyle name="Comma 2 2 7 76" xfId="1932" xr:uid="{00000000-0005-0000-0000-0000EA060000}"/>
    <cellStyle name="Comma 2 2 7 77" xfId="1933" xr:uid="{00000000-0005-0000-0000-0000EB060000}"/>
    <cellStyle name="Comma 2 2 7 78" xfId="1934" xr:uid="{00000000-0005-0000-0000-0000EC060000}"/>
    <cellStyle name="Comma 2 2 7 79" xfId="1935" xr:uid="{00000000-0005-0000-0000-0000ED060000}"/>
    <cellStyle name="Comma 2 2 7 8" xfId="1936" xr:uid="{00000000-0005-0000-0000-0000EE060000}"/>
    <cellStyle name="Comma 2 2 7 80" xfId="1937" xr:uid="{00000000-0005-0000-0000-0000EF060000}"/>
    <cellStyle name="Comma 2 2 7 81" xfId="1938" xr:uid="{00000000-0005-0000-0000-0000F0060000}"/>
    <cellStyle name="Comma 2 2 7 82" xfId="1939" xr:uid="{00000000-0005-0000-0000-0000F1060000}"/>
    <cellStyle name="Comma 2 2 7 83" xfId="1940" xr:uid="{00000000-0005-0000-0000-0000F2060000}"/>
    <cellStyle name="Comma 2 2 7 84" xfId="1941" xr:uid="{00000000-0005-0000-0000-0000F3060000}"/>
    <cellStyle name="Comma 2 2 7 85" xfId="1942" xr:uid="{00000000-0005-0000-0000-0000F4060000}"/>
    <cellStyle name="Comma 2 2 7 86" xfId="1943" xr:uid="{00000000-0005-0000-0000-0000F5060000}"/>
    <cellStyle name="Comma 2 2 7 87" xfId="1944" xr:uid="{00000000-0005-0000-0000-0000F6060000}"/>
    <cellStyle name="Comma 2 2 7 88" xfId="1945" xr:uid="{00000000-0005-0000-0000-0000F7060000}"/>
    <cellStyle name="Comma 2 2 7 89" xfId="1946" xr:uid="{00000000-0005-0000-0000-0000F8060000}"/>
    <cellStyle name="Comma 2 2 7 9" xfId="1947" xr:uid="{00000000-0005-0000-0000-0000F9060000}"/>
    <cellStyle name="Comma 2 2 7 90" xfId="1948" xr:uid="{00000000-0005-0000-0000-0000FA060000}"/>
    <cellStyle name="Comma 2 2 7 91" xfId="1949" xr:uid="{00000000-0005-0000-0000-0000FB060000}"/>
    <cellStyle name="Comma 2 2 7 92" xfId="1950" xr:uid="{00000000-0005-0000-0000-0000FC060000}"/>
    <cellStyle name="Comma 2 2 7 93" xfId="1951" xr:uid="{00000000-0005-0000-0000-0000FD060000}"/>
    <cellStyle name="Comma 2 2 7 94" xfId="1952" xr:uid="{00000000-0005-0000-0000-0000FE060000}"/>
    <cellStyle name="Comma 2 2 7 95" xfId="1953" xr:uid="{00000000-0005-0000-0000-0000FF060000}"/>
    <cellStyle name="Comma 2 2 7 96" xfId="1954" xr:uid="{00000000-0005-0000-0000-000000070000}"/>
    <cellStyle name="Comma 2 2 7 97" xfId="1955" xr:uid="{00000000-0005-0000-0000-000001070000}"/>
    <cellStyle name="Comma 2 2 7 98" xfId="1956" xr:uid="{00000000-0005-0000-0000-000002070000}"/>
    <cellStyle name="Comma 2 2 7 99" xfId="1957" xr:uid="{00000000-0005-0000-0000-000003070000}"/>
    <cellStyle name="Comma 2 2 70" xfId="1958" xr:uid="{00000000-0005-0000-0000-000004070000}"/>
    <cellStyle name="Comma 2 2 70 2" xfId="1959" xr:uid="{00000000-0005-0000-0000-000005070000}"/>
    <cellStyle name="Comma 2 2 70 3" xfId="1960" xr:uid="{00000000-0005-0000-0000-000006070000}"/>
    <cellStyle name="Comma 2 2 71" xfId="1961" xr:uid="{00000000-0005-0000-0000-000007070000}"/>
    <cellStyle name="Comma 2 2 71 2" xfId="1962" xr:uid="{00000000-0005-0000-0000-000008070000}"/>
    <cellStyle name="Comma 2 2 71 3" xfId="1963" xr:uid="{00000000-0005-0000-0000-000009070000}"/>
    <cellStyle name="Comma 2 2 72" xfId="1964" xr:uid="{00000000-0005-0000-0000-00000A070000}"/>
    <cellStyle name="Comma 2 2 72 2" xfId="1965" xr:uid="{00000000-0005-0000-0000-00000B070000}"/>
    <cellStyle name="Comma 2 2 72 3" xfId="1966" xr:uid="{00000000-0005-0000-0000-00000C070000}"/>
    <cellStyle name="Comma 2 2 73" xfId="1967" xr:uid="{00000000-0005-0000-0000-00000D070000}"/>
    <cellStyle name="Comma 2 2 73 2" xfId="1968" xr:uid="{00000000-0005-0000-0000-00000E070000}"/>
    <cellStyle name="Comma 2 2 73 3" xfId="1969" xr:uid="{00000000-0005-0000-0000-00000F070000}"/>
    <cellStyle name="Comma 2 2 74" xfId="1970" xr:uid="{00000000-0005-0000-0000-000010070000}"/>
    <cellStyle name="Comma 2 2 74 2" xfId="1971" xr:uid="{00000000-0005-0000-0000-000011070000}"/>
    <cellStyle name="Comma 2 2 74 3" xfId="1972" xr:uid="{00000000-0005-0000-0000-000012070000}"/>
    <cellStyle name="Comma 2 2 75" xfId="1973" xr:uid="{00000000-0005-0000-0000-000013070000}"/>
    <cellStyle name="Comma 2 2 75 2" xfId="1974" xr:uid="{00000000-0005-0000-0000-000014070000}"/>
    <cellStyle name="Comma 2 2 75 3" xfId="1975" xr:uid="{00000000-0005-0000-0000-000015070000}"/>
    <cellStyle name="Comma 2 2 76" xfId="1976" xr:uid="{00000000-0005-0000-0000-000016070000}"/>
    <cellStyle name="Comma 2 2 76 2" xfId="1977" xr:uid="{00000000-0005-0000-0000-000017070000}"/>
    <cellStyle name="Comma 2 2 76 3" xfId="1978" xr:uid="{00000000-0005-0000-0000-000018070000}"/>
    <cellStyle name="Comma 2 2 77" xfId="1979" xr:uid="{00000000-0005-0000-0000-000019070000}"/>
    <cellStyle name="Comma 2 2 77 2" xfId="1980" xr:uid="{00000000-0005-0000-0000-00001A070000}"/>
    <cellStyle name="Comma 2 2 77 3" xfId="1981" xr:uid="{00000000-0005-0000-0000-00001B070000}"/>
    <cellStyle name="Comma 2 2 78" xfId="1982" xr:uid="{00000000-0005-0000-0000-00001C070000}"/>
    <cellStyle name="Comma 2 2 78 2" xfId="1983" xr:uid="{00000000-0005-0000-0000-00001D070000}"/>
    <cellStyle name="Comma 2 2 78 3" xfId="1984" xr:uid="{00000000-0005-0000-0000-00001E070000}"/>
    <cellStyle name="Comma 2 2 79" xfId="1985" xr:uid="{00000000-0005-0000-0000-00001F070000}"/>
    <cellStyle name="Comma 2 2 79 2" xfId="1986" xr:uid="{00000000-0005-0000-0000-000020070000}"/>
    <cellStyle name="Comma 2 2 79 3" xfId="1987" xr:uid="{00000000-0005-0000-0000-000021070000}"/>
    <cellStyle name="Comma 2 2 8" xfId="1988" xr:uid="{00000000-0005-0000-0000-000022070000}"/>
    <cellStyle name="Comma 2 2 8 2" xfId="1989" xr:uid="{00000000-0005-0000-0000-000023070000}"/>
    <cellStyle name="Comma 2 2 8 3" xfId="1990" xr:uid="{00000000-0005-0000-0000-000024070000}"/>
    <cellStyle name="Comma 2 2 80" xfId="1991" xr:uid="{00000000-0005-0000-0000-000025070000}"/>
    <cellStyle name="Comma 2 2 80 2" xfId="1992" xr:uid="{00000000-0005-0000-0000-000026070000}"/>
    <cellStyle name="Comma 2 2 80 3" xfId="1993" xr:uid="{00000000-0005-0000-0000-000027070000}"/>
    <cellStyle name="Comma 2 2 81" xfId="1994" xr:uid="{00000000-0005-0000-0000-000028070000}"/>
    <cellStyle name="Comma 2 2 81 2" xfId="1995" xr:uid="{00000000-0005-0000-0000-000029070000}"/>
    <cellStyle name="Comma 2 2 81 3" xfId="1996" xr:uid="{00000000-0005-0000-0000-00002A070000}"/>
    <cellStyle name="Comma 2 2 82" xfId="1997" xr:uid="{00000000-0005-0000-0000-00002B070000}"/>
    <cellStyle name="Comma 2 2 82 2" xfId="1998" xr:uid="{00000000-0005-0000-0000-00002C070000}"/>
    <cellStyle name="Comma 2 2 82 3" xfId="1999" xr:uid="{00000000-0005-0000-0000-00002D070000}"/>
    <cellStyle name="Comma 2 2 83" xfId="2000" xr:uid="{00000000-0005-0000-0000-00002E070000}"/>
    <cellStyle name="Comma 2 2 83 2" xfId="2001" xr:uid="{00000000-0005-0000-0000-00002F070000}"/>
    <cellStyle name="Comma 2 2 83 3" xfId="2002" xr:uid="{00000000-0005-0000-0000-000030070000}"/>
    <cellStyle name="Comma 2 2 84" xfId="2003" xr:uid="{00000000-0005-0000-0000-000031070000}"/>
    <cellStyle name="Comma 2 2 84 2" xfId="2004" xr:uid="{00000000-0005-0000-0000-000032070000}"/>
    <cellStyle name="Comma 2 2 84 3" xfId="2005" xr:uid="{00000000-0005-0000-0000-000033070000}"/>
    <cellStyle name="Comma 2 2 85" xfId="2006" xr:uid="{00000000-0005-0000-0000-000034070000}"/>
    <cellStyle name="Comma 2 2 85 2" xfId="2007" xr:uid="{00000000-0005-0000-0000-000035070000}"/>
    <cellStyle name="Comma 2 2 85 3" xfId="2008" xr:uid="{00000000-0005-0000-0000-000036070000}"/>
    <cellStyle name="Comma 2 2 86" xfId="2009" xr:uid="{00000000-0005-0000-0000-000037070000}"/>
    <cellStyle name="Comma 2 2 86 2" xfId="2010" xr:uid="{00000000-0005-0000-0000-000038070000}"/>
    <cellStyle name="Comma 2 2 86 3" xfId="2011" xr:uid="{00000000-0005-0000-0000-000039070000}"/>
    <cellStyle name="Comma 2 2 87" xfId="2012" xr:uid="{00000000-0005-0000-0000-00003A070000}"/>
    <cellStyle name="Comma 2 2 87 2" xfId="2013" xr:uid="{00000000-0005-0000-0000-00003B070000}"/>
    <cellStyle name="Comma 2 2 87 3" xfId="2014" xr:uid="{00000000-0005-0000-0000-00003C070000}"/>
    <cellStyle name="Comma 2 2 88" xfId="2015" xr:uid="{00000000-0005-0000-0000-00003D070000}"/>
    <cellStyle name="Comma 2 2 88 2" xfId="2016" xr:uid="{00000000-0005-0000-0000-00003E070000}"/>
    <cellStyle name="Comma 2 2 88 3" xfId="2017" xr:uid="{00000000-0005-0000-0000-00003F070000}"/>
    <cellStyle name="Comma 2 2 89" xfId="2018" xr:uid="{00000000-0005-0000-0000-000040070000}"/>
    <cellStyle name="Comma 2 2 89 2" xfId="2019" xr:uid="{00000000-0005-0000-0000-000041070000}"/>
    <cellStyle name="Comma 2 2 89 3" xfId="2020" xr:uid="{00000000-0005-0000-0000-000042070000}"/>
    <cellStyle name="Comma 2 2 9" xfId="2021" xr:uid="{00000000-0005-0000-0000-000043070000}"/>
    <cellStyle name="Comma 2 2 9 2" xfId="2022" xr:uid="{00000000-0005-0000-0000-000044070000}"/>
    <cellStyle name="Comma 2 2 9 3" xfId="2023" xr:uid="{00000000-0005-0000-0000-000045070000}"/>
    <cellStyle name="Comma 2 2 90" xfId="2024" xr:uid="{00000000-0005-0000-0000-000046070000}"/>
    <cellStyle name="Comma 2 2 90 2" xfId="2025" xr:uid="{00000000-0005-0000-0000-000047070000}"/>
    <cellStyle name="Comma 2 2 90 3" xfId="2026" xr:uid="{00000000-0005-0000-0000-000048070000}"/>
    <cellStyle name="Comma 2 2 91" xfId="2027" xr:uid="{00000000-0005-0000-0000-000049070000}"/>
    <cellStyle name="Comma 2 2 91 2" xfId="2028" xr:uid="{00000000-0005-0000-0000-00004A070000}"/>
    <cellStyle name="Comma 2 2 91 3" xfId="2029" xr:uid="{00000000-0005-0000-0000-00004B070000}"/>
    <cellStyle name="Comma 2 2 92" xfId="2030" xr:uid="{00000000-0005-0000-0000-00004C070000}"/>
    <cellStyle name="Comma 2 2 92 2" xfId="2031" xr:uid="{00000000-0005-0000-0000-00004D070000}"/>
    <cellStyle name="Comma 2 2 92 3" xfId="2032" xr:uid="{00000000-0005-0000-0000-00004E070000}"/>
    <cellStyle name="Comma 2 2 93" xfId="2033" xr:uid="{00000000-0005-0000-0000-00004F070000}"/>
    <cellStyle name="Comma 2 2 93 2" xfId="2034" xr:uid="{00000000-0005-0000-0000-000050070000}"/>
    <cellStyle name="Comma 2 2 93 3" xfId="2035" xr:uid="{00000000-0005-0000-0000-000051070000}"/>
    <cellStyle name="Comma 2 2 94" xfId="2036" xr:uid="{00000000-0005-0000-0000-000052070000}"/>
    <cellStyle name="Comma 2 2 94 2" xfId="2037" xr:uid="{00000000-0005-0000-0000-000053070000}"/>
    <cellStyle name="Comma 2 2 94 3" xfId="2038" xr:uid="{00000000-0005-0000-0000-000054070000}"/>
    <cellStyle name="Comma 2 2 95" xfId="2039" xr:uid="{00000000-0005-0000-0000-000055070000}"/>
    <cellStyle name="Comma 2 2 95 2" xfId="2040" xr:uid="{00000000-0005-0000-0000-000056070000}"/>
    <cellStyle name="Comma 2 2 95 3" xfId="2041" xr:uid="{00000000-0005-0000-0000-000057070000}"/>
    <cellStyle name="Comma 2 2 96" xfId="2042" xr:uid="{00000000-0005-0000-0000-000058070000}"/>
    <cellStyle name="Comma 2 2 96 2" xfId="2043" xr:uid="{00000000-0005-0000-0000-000059070000}"/>
    <cellStyle name="Comma 2 2 96 3" xfId="2044" xr:uid="{00000000-0005-0000-0000-00005A070000}"/>
    <cellStyle name="Comma 2 2 97" xfId="2045" xr:uid="{00000000-0005-0000-0000-00005B070000}"/>
    <cellStyle name="Comma 2 2 97 2" xfId="2046" xr:uid="{00000000-0005-0000-0000-00005C070000}"/>
    <cellStyle name="Comma 2 2 97 3" xfId="2047" xr:uid="{00000000-0005-0000-0000-00005D070000}"/>
    <cellStyle name="Comma 2 2 98" xfId="2048" xr:uid="{00000000-0005-0000-0000-00005E070000}"/>
    <cellStyle name="Comma 2 2 98 2" xfId="2049" xr:uid="{00000000-0005-0000-0000-00005F070000}"/>
    <cellStyle name="Comma 2 2 98 3" xfId="2050" xr:uid="{00000000-0005-0000-0000-000060070000}"/>
    <cellStyle name="Comma 2 2 99" xfId="2051" xr:uid="{00000000-0005-0000-0000-000061070000}"/>
    <cellStyle name="Comma 2 2 99 2" xfId="2052" xr:uid="{00000000-0005-0000-0000-000062070000}"/>
    <cellStyle name="Comma 2 2 99 3" xfId="2053" xr:uid="{00000000-0005-0000-0000-000063070000}"/>
    <cellStyle name="Comma 2 20" xfId="2054" xr:uid="{00000000-0005-0000-0000-000064070000}"/>
    <cellStyle name="Comma 2 20 2" xfId="2055" xr:uid="{00000000-0005-0000-0000-000065070000}"/>
    <cellStyle name="Comma 2 20 3" xfId="2056" xr:uid="{00000000-0005-0000-0000-000066070000}"/>
    <cellStyle name="Comma 2 200" xfId="2057" xr:uid="{00000000-0005-0000-0000-000067070000}"/>
    <cellStyle name="Comma 2 201" xfId="2058" xr:uid="{00000000-0005-0000-0000-000068070000}"/>
    <cellStyle name="Comma 2 202" xfId="2059" xr:uid="{00000000-0005-0000-0000-000069070000}"/>
    <cellStyle name="Comma 2 203" xfId="2060" xr:uid="{00000000-0005-0000-0000-00006A070000}"/>
    <cellStyle name="Comma 2 204" xfId="2061" xr:uid="{00000000-0005-0000-0000-00006B070000}"/>
    <cellStyle name="Comma 2 205" xfId="2062" xr:uid="{00000000-0005-0000-0000-00006C070000}"/>
    <cellStyle name="Comma 2 206" xfId="2063" xr:uid="{00000000-0005-0000-0000-00006D070000}"/>
    <cellStyle name="Comma 2 207" xfId="2064" xr:uid="{00000000-0005-0000-0000-00006E070000}"/>
    <cellStyle name="Comma 2 208" xfId="2065" xr:uid="{00000000-0005-0000-0000-00006F070000}"/>
    <cellStyle name="Comma 2 209" xfId="2066" xr:uid="{00000000-0005-0000-0000-000070070000}"/>
    <cellStyle name="Comma 2 21" xfId="2067" xr:uid="{00000000-0005-0000-0000-000071070000}"/>
    <cellStyle name="Comma 2 21 2" xfId="2068" xr:uid="{00000000-0005-0000-0000-000072070000}"/>
    <cellStyle name="Comma 2 21 3" xfId="2069" xr:uid="{00000000-0005-0000-0000-000073070000}"/>
    <cellStyle name="Comma 2 210" xfId="2070" xr:uid="{00000000-0005-0000-0000-000074070000}"/>
    <cellStyle name="Comma 2 211" xfId="2071" xr:uid="{00000000-0005-0000-0000-000075070000}"/>
    <cellStyle name="Comma 2 212" xfId="2072" xr:uid="{00000000-0005-0000-0000-000076070000}"/>
    <cellStyle name="Comma 2 213" xfId="2073" xr:uid="{00000000-0005-0000-0000-000077070000}"/>
    <cellStyle name="Comma 2 214" xfId="2074" xr:uid="{00000000-0005-0000-0000-000078070000}"/>
    <cellStyle name="Comma 2 215" xfId="2075" xr:uid="{00000000-0005-0000-0000-000079070000}"/>
    <cellStyle name="Comma 2 216" xfId="2076" xr:uid="{00000000-0005-0000-0000-00007A070000}"/>
    <cellStyle name="Comma 2 217" xfId="2077" xr:uid="{00000000-0005-0000-0000-00007B070000}"/>
    <cellStyle name="Comma 2 218" xfId="2078" xr:uid="{00000000-0005-0000-0000-00007C070000}"/>
    <cellStyle name="Comma 2 219" xfId="2079" xr:uid="{00000000-0005-0000-0000-00007D070000}"/>
    <cellStyle name="Comma 2 22" xfId="2080" xr:uid="{00000000-0005-0000-0000-00007E070000}"/>
    <cellStyle name="Comma 2 22 2" xfId="2081" xr:uid="{00000000-0005-0000-0000-00007F070000}"/>
    <cellStyle name="Comma 2 22 3" xfId="2082" xr:uid="{00000000-0005-0000-0000-000080070000}"/>
    <cellStyle name="Comma 2 220" xfId="2083" xr:uid="{00000000-0005-0000-0000-000081070000}"/>
    <cellStyle name="Comma 2 221" xfId="2084" xr:uid="{00000000-0005-0000-0000-000082070000}"/>
    <cellStyle name="Comma 2 222" xfId="2085" xr:uid="{00000000-0005-0000-0000-000083070000}"/>
    <cellStyle name="Comma 2 223" xfId="2086" xr:uid="{00000000-0005-0000-0000-000084070000}"/>
    <cellStyle name="Comma 2 224" xfId="2087" xr:uid="{00000000-0005-0000-0000-000085070000}"/>
    <cellStyle name="Comma 2 225" xfId="2088" xr:uid="{00000000-0005-0000-0000-000086070000}"/>
    <cellStyle name="Comma 2 226" xfId="2089" xr:uid="{00000000-0005-0000-0000-000087070000}"/>
    <cellStyle name="Comma 2 227" xfId="2090" xr:uid="{00000000-0005-0000-0000-000088070000}"/>
    <cellStyle name="Comma 2 228" xfId="2091" xr:uid="{00000000-0005-0000-0000-000089070000}"/>
    <cellStyle name="Comma 2 229" xfId="2092" xr:uid="{00000000-0005-0000-0000-00008A070000}"/>
    <cellStyle name="Comma 2 23" xfId="2093" xr:uid="{00000000-0005-0000-0000-00008B070000}"/>
    <cellStyle name="Comma 2 23 2" xfId="2094" xr:uid="{00000000-0005-0000-0000-00008C070000}"/>
    <cellStyle name="Comma 2 23 3" xfId="2095" xr:uid="{00000000-0005-0000-0000-00008D070000}"/>
    <cellStyle name="Comma 2 230" xfId="2096" xr:uid="{00000000-0005-0000-0000-00008E070000}"/>
    <cellStyle name="Comma 2 231" xfId="2097" xr:uid="{00000000-0005-0000-0000-00008F070000}"/>
    <cellStyle name="Comma 2 232" xfId="2098" xr:uid="{00000000-0005-0000-0000-000090070000}"/>
    <cellStyle name="Comma 2 233" xfId="2099" xr:uid="{00000000-0005-0000-0000-000091070000}"/>
    <cellStyle name="Comma 2 234" xfId="2100" xr:uid="{00000000-0005-0000-0000-000092070000}"/>
    <cellStyle name="Comma 2 235" xfId="2101" xr:uid="{00000000-0005-0000-0000-000093070000}"/>
    <cellStyle name="Comma 2 236" xfId="2102" xr:uid="{00000000-0005-0000-0000-000094070000}"/>
    <cellStyle name="Comma 2 237" xfId="2103" xr:uid="{00000000-0005-0000-0000-000095070000}"/>
    <cellStyle name="Comma 2 238" xfId="2104" xr:uid="{00000000-0005-0000-0000-000096070000}"/>
    <cellStyle name="Comma 2 239" xfId="2105" xr:uid="{00000000-0005-0000-0000-000097070000}"/>
    <cellStyle name="Comma 2 24" xfId="2106" xr:uid="{00000000-0005-0000-0000-000098070000}"/>
    <cellStyle name="Comma 2 24 2" xfId="2107" xr:uid="{00000000-0005-0000-0000-000099070000}"/>
    <cellStyle name="Comma 2 24 3" xfId="2108" xr:uid="{00000000-0005-0000-0000-00009A070000}"/>
    <cellStyle name="Comma 2 240" xfId="2109" xr:uid="{00000000-0005-0000-0000-00009B070000}"/>
    <cellStyle name="Comma 2 241" xfId="2110" xr:uid="{00000000-0005-0000-0000-00009C070000}"/>
    <cellStyle name="Comma 2 242" xfId="2111" xr:uid="{00000000-0005-0000-0000-00009D070000}"/>
    <cellStyle name="Comma 2 243" xfId="2112" xr:uid="{00000000-0005-0000-0000-00009E070000}"/>
    <cellStyle name="Comma 2 244" xfId="2113" xr:uid="{00000000-0005-0000-0000-00009F070000}"/>
    <cellStyle name="Comma 2 245" xfId="2114" xr:uid="{00000000-0005-0000-0000-0000A0070000}"/>
    <cellStyle name="Comma 2 246" xfId="2115" xr:uid="{00000000-0005-0000-0000-0000A1070000}"/>
    <cellStyle name="Comma 2 247" xfId="2116" xr:uid="{00000000-0005-0000-0000-0000A2070000}"/>
    <cellStyle name="Comma 2 248" xfId="2117" xr:uid="{00000000-0005-0000-0000-0000A3070000}"/>
    <cellStyle name="Comma 2 249" xfId="2118" xr:uid="{00000000-0005-0000-0000-0000A4070000}"/>
    <cellStyle name="Comma 2 25" xfId="2119" xr:uid="{00000000-0005-0000-0000-0000A5070000}"/>
    <cellStyle name="Comma 2 25 2" xfId="2120" xr:uid="{00000000-0005-0000-0000-0000A6070000}"/>
    <cellStyle name="Comma 2 25 3" xfId="2121" xr:uid="{00000000-0005-0000-0000-0000A7070000}"/>
    <cellStyle name="Comma 2 250" xfId="2122" xr:uid="{00000000-0005-0000-0000-0000A8070000}"/>
    <cellStyle name="Comma 2 251" xfId="2123" xr:uid="{00000000-0005-0000-0000-0000A9070000}"/>
    <cellStyle name="Comma 2 252" xfId="2124" xr:uid="{00000000-0005-0000-0000-0000AA070000}"/>
    <cellStyle name="Comma 2 253" xfId="2125" xr:uid="{00000000-0005-0000-0000-0000AB070000}"/>
    <cellStyle name="Comma 2 254" xfId="2126" xr:uid="{00000000-0005-0000-0000-0000AC070000}"/>
    <cellStyle name="Comma 2 255" xfId="2127" xr:uid="{00000000-0005-0000-0000-0000AD070000}"/>
    <cellStyle name="Comma 2 256" xfId="2128" xr:uid="{00000000-0005-0000-0000-0000AE070000}"/>
    <cellStyle name="Comma 2 257" xfId="2129" xr:uid="{00000000-0005-0000-0000-0000AF070000}"/>
    <cellStyle name="Comma 2 258" xfId="2130" xr:uid="{00000000-0005-0000-0000-0000B0070000}"/>
    <cellStyle name="Comma 2 259" xfId="2131" xr:uid="{00000000-0005-0000-0000-0000B1070000}"/>
    <cellStyle name="Comma 2 26" xfId="2132" xr:uid="{00000000-0005-0000-0000-0000B2070000}"/>
    <cellStyle name="Comma 2 26 2" xfId="2133" xr:uid="{00000000-0005-0000-0000-0000B3070000}"/>
    <cellStyle name="Comma 2 26 3" xfId="2134" xr:uid="{00000000-0005-0000-0000-0000B4070000}"/>
    <cellStyle name="Comma 2 27" xfId="2135" xr:uid="{00000000-0005-0000-0000-0000B5070000}"/>
    <cellStyle name="Comma 2 27 2" xfId="2136" xr:uid="{00000000-0005-0000-0000-0000B6070000}"/>
    <cellStyle name="Comma 2 27 3" xfId="2137" xr:uid="{00000000-0005-0000-0000-0000B7070000}"/>
    <cellStyle name="Comma 2 28" xfId="2138" xr:uid="{00000000-0005-0000-0000-0000B8070000}"/>
    <cellStyle name="Comma 2 28 2" xfId="2139" xr:uid="{00000000-0005-0000-0000-0000B9070000}"/>
    <cellStyle name="Comma 2 28 3" xfId="2140" xr:uid="{00000000-0005-0000-0000-0000BA070000}"/>
    <cellStyle name="Comma 2 29" xfId="2141" xr:uid="{00000000-0005-0000-0000-0000BB070000}"/>
    <cellStyle name="Comma 2 29 2" xfId="2142" xr:uid="{00000000-0005-0000-0000-0000BC070000}"/>
    <cellStyle name="Comma 2 29 3" xfId="2143" xr:uid="{00000000-0005-0000-0000-0000BD070000}"/>
    <cellStyle name="Comma 2 3" xfId="56" xr:uid="{00000000-0005-0000-0000-0000BE070000}"/>
    <cellStyle name="Comma 2 3 10" xfId="2144" xr:uid="{00000000-0005-0000-0000-0000BF070000}"/>
    <cellStyle name="Comma 2 3 100" xfId="2145" xr:uid="{00000000-0005-0000-0000-0000C0070000}"/>
    <cellStyle name="Comma 2 3 101" xfId="2146" xr:uid="{00000000-0005-0000-0000-0000C1070000}"/>
    <cellStyle name="Comma 2 3 102" xfId="2147" xr:uid="{00000000-0005-0000-0000-0000C2070000}"/>
    <cellStyle name="Comma 2 3 103" xfId="2148" xr:uid="{00000000-0005-0000-0000-0000C3070000}"/>
    <cellStyle name="Comma 2 3 104" xfId="2149" xr:uid="{00000000-0005-0000-0000-0000C4070000}"/>
    <cellStyle name="Comma 2 3 105" xfId="2150" xr:uid="{00000000-0005-0000-0000-0000C5070000}"/>
    <cellStyle name="Comma 2 3 106" xfId="2151" xr:uid="{00000000-0005-0000-0000-0000C6070000}"/>
    <cellStyle name="Comma 2 3 107" xfId="2152" xr:uid="{00000000-0005-0000-0000-0000C7070000}"/>
    <cellStyle name="Comma 2 3 108" xfId="2153" xr:uid="{00000000-0005-0000-0000-0000C8070000}"/>
    <cellStyle name="Comma 2 3 109" xfId="2154" xr:uid="{00000000-0005-0000-0000-0000C9070000}"/>
    <cellStyle name="Comma 2 3 11" xfId="2155" xr:uid="{00000000-0005-0000-0000-0000CA070000}"/>
    <cellStyle name="Comma 2 3 110" xfId="2156" xr:uid="{00000000-0005-0000-0000-0000CB070000}"/>
    <cellStyle name="Comma 2 3 111" xfId="2157" xr:uid="{00000000-0005-0000-0000-0000CC070000}"/>
    <cellStyle name="Comma 2 3 112" xfId="2158" xr:uid="{00000000-0005-0000-0000-0000CD070000}"/>
    <cellStyle name="Comma 2 3 113" xfId="2159" xr:uid="{00000000-0005-0000-0000-0000CE070000}"/>
    <cellStyle name="Comma 2 3 114" xfId="2160" xr:uid="{00000000-0005-0000-0000-0000CF070000}"/>
    <cellStyle name="Comma 2 3 115" xfId="2161" xr:uid="{00000000-0005-0000-0000-0000D0070000}"/>
    <cellStyle name="Comma 2 3 116" xfId="2162" xr:uid="{00000000-0005-0000-0000-0000D1070000}"/>
    <cellStyle name="Comma 2 3 117" xfId="2163" xr:uid="{00000000-0005-0000-0000-0000D2070000}"/>
    <cellStyle name="Comma 2 3 118" xfId="2164" xr:uid="{00000000-0005-0000-0000-0000D3070000}"/>
    <cellStyle name="Comma 2 3 119" xfId="2165" xr:uid="{00000000-0005-0000-0000-0000D4070000}"/>
    <cellStyle name="Comma 2 3 12" xfId="2166" xr:uid="{00000000-0005-0000-0000-0000D5070000}"/>
    <cellStyle name="Comma 2 3 120" xfId="2167" xr:uid="{00000000-0005-0000-0000-0000D6070000}"/>
    <cellStyle name="Comma 2 3 121" xfId="2168" xr:uid="{00000000-0005-0000-0000-0000D7070000}"/>
    <cellStyle name="Comma 2 3 122" xfId="2169" xr:uid="{00000000-0005-0000-0000-0000D8070000}"/>
    <cellStyle name="Comma 2 3 123" xfId="2170" xr:uid="{00000000-0005-0000-0000-0000D9070000}"/>
    <cellStyle name="Comma 2 3 124" xfId="2171" xr:uid="{00000000-0005-0000-0000-0000DA070000}"/>
    <cellStyle name="Comma 2 3 125" xfId="2172" xr:uid="{00000000-0005-0000-0000-0000DB070000}"/>
    <cellStyle name="Comma 2 3 126" xfId="2173" xr:uid="{00000000-0005-0000-0000-0000DC070000}"/>
    <cellStyle name="Comma 2 3 127" xfId="2174" xr:uid="{00000000-0005-0000-0000-0000DD070000}"/>
    <cellStyle name="Comma 2 3 128" xfId="2175" xr:uid="{00000000-0005-0000-0000-0000DE070000}"/>
    <cellStyle name="Comma 2 3 129" xfId="2176" xr:uid="{00000000-0005-0000-0000-0000DF070000}"/>
    <cellStyle name="Comma 2 3 13" xfId="2177" xr:uid="{00000000-0005-0000-0000-0000E0070000}"/>
    <cellStyle name="Comma 2 3 130" xfId="2178" xr:uid="{00000000-0005-0000-0000-0000E1070000}"/>
    <cellStyle name="Comma 2 3 131" xfId="2179" xr:uid="{00000000-0005-0000-0000-0000E2070000}"/>
    <cellStyle name="Comma 2 3 132" xfId="2180" xr:uid="{00000000-0005-0000-0000-0000E3070000}"/>
    <cellStyle name="Comma 2 3 133" xfId="2181" xr:uid="{00000000-0005-0000-0000-0000E4070000}"/>
    <cellStyle name="Comma 2 3 134" xfId="2182" xr:uid="{00000000-0005-0000-0000-0000E5070000}"/>
    <cellStyle name="Comma 2 3 135" xfId="2183" xr:uid="{00000000-0005-0000-0000-0000E6070000}"/>
    <cellStyle name="Comma 2 3 136" xfId="2184" xr:uid="{00000000-0005-0000-0000-0000E7070000}"/>
    <cellStyle name="Comma 2 3 137" xfId="2185" xr:uid="{00000000-0005-0000-0000-0000E8070000}"/>
    <cellStyle name="Comma 2 3 138" xfId="2186" xr:uid="{00000000-0005-0000-0000-0000E9070000}"/>
    <cellStyle name="Comma 2 3 139" xfId="2187" xr:uid="{00000000-0005-0000-0000-0000EA070000}"/>
    <cellStyle name="Comma 2 3 14" xfId="2188" xr:uid="{00000000-0005-0000-0000-0000EB070000}"/>
    <cellStyle name="Comma 2 3 140" xfId="2189" xr:uid="{00000000-0005-0000-0000-0000EC070000}"/>
    <cellStyle name="Comma 2 3 141" xfId="2190" xr:uid="{00000000-0005-0000-0000-0000ED070000}"/>
    <cellStyle name="Comma 2 3 142" xfId="2191" xr:uid="{00000000-0005-0000-0000-0000EE070000}"/>
    <cellStyle name="Comma 2 3 143" xfId="2192" xr:uid="{00000000-0005-0000-0000-0000EF070000}"/>
    <cellStyle name="Comma 2 3 144" xfId="2193" xr:uid="{00000000-0005-0000-0000-0000F0070000}"/>
    <cellStyle name="Comma 2 3 145" xfId="2194" xr:uid="{00000000-0005-0000-0000-0000F1070000}"/>
    <cellStyle name="Comma 2 3 146" xfId="2195" xr:uid="{00000000-0005-0000-0000-0000F2070000}"/>
    <cellStyle name="Comma 2 3 147" xfId="2196" xr:uid="{00000000-0005-0000-0000-0000F3070000}"/>
    <cellStyle name="Comma 2 3 148" xfId="2197" xr:uid="{00000000-0005-0000-0000-0000F4070000}"/>
    <cellStyle name="Comma 2 3 149" xfId="2198" xr:uid="{00000000-0005-0000-0000-0000F5070000}"/>
    <cellStyle name="Comma 2 3 15" xfId="2199" xr:uid="{00000000-0005-0000-0000-0000F6070000}"/>
    <cellStyle name="Comma 2 3 150" xfId="2200" xr:uid="{00000000-0005-0000-0000-0000F7070000}"/>
    <cellStyle name="Comma 2 3 151" xfId="2201" xr:uid="{00000000-0005-0000-0000-0000F8070000}"/>
    <cellStyle name="Comma 2 3 152" xfId="2202" xr:uid="{00000000-0005-0000-0000-0000F9070000}"/>
    <cellStyle name="Comma 2 3 153" xfId="2203" xr:uid="{00000000-0005-0000-0000-0000FA070000}"/>
    <cellStyle name="Comma 2 3 154" xfId="2204" xr:uid="{00000000-0005-0000-0000-0000FB070000}"/>
    <cellStyle name="Comma 2 3 155" xfId="2205" xr:uid="{00000000-0005-0000-0000-0000FC070000}"/>
    <cellStyle name="Comma 2 3 156" xfId="2206" xr:uid="{00000000-0005-0000-0000-0000FD070000}"/>
    <cellStyle name="Comma 2 3 157" xfId="2207" xr:uid="{00000000-0005-0000-0000-0000FE070000}"/>
    <cellStyle name="Comma 2 3 158" xfId="2208" xr:uid="{00000000-0005-0000-0000-0000FF070000}"/>
    <cellStyle name="Comma 2 3 159" xfId="2209" xr:uid="{00000000-0005-0000-0000-000000080000}"/>
    <cellStyle name="Comma 2 3 16" xfId="2210" xr:uid="{00000000-0005-0000-0000-000001080000}"/>
    <cellStyle name="Comma 2 3 160" xfId="2211" xr:uid="{00000000-0005-0000-0000-000002080000}"/>
    <cellStyle name="Comma 2 3 161" xfId="2212" xr:uid="{00000000-0005-0000-0000-000003080000}"/>
    <cellStyle name="Comma 2 3 162" xfId="2213" xr:uid="{00000000-0005-0000-0000-000004080000}"/>
    <cellStyle name="Comma 2 3 163" xfId="2214" xr:uid="{00000000-0005-0000-0000-000005080000}"/>
    <cellStyle name="Comma 2 3 164" xfId="2215" xr:uid="{00000000-0005-0000-0000-000006080000}"/>
    <cellStyle name="Comma 2 3 165" xfId="2216" xr:uid="{00000000-0005-0000-0000-000007080000}"/>
    <cellStyle name="Comma 2 3 166" xfId="2217" xr:uid="{00000000-0005-0000-0000-000008080000}"/>
    <cellStyle name="Comma 2 3 167" xfId="2218" xr:uid="{00000000-0005-0000-0000-000009080000}"/>
    <cellStyle name="Comma 2 3 168" xfId="2219" xr:uid="{00000000-0005-0000-0000-00000A080000}"/>
    <cellStyle name="Comma 2 3 169" xfId="2220" xr:uid="{00000000-0005-0000-0000-00000B080000}"/>
    <cellStyle name="Comma 2 3 17" xfId="2221" xr:uid="{00000000-0005-0000-0000-00000C080000}"/>
    <cellStyle name="Comma 2 3 170" xfId="2222" xr:uid="{00000000-0005-0000-0000-00000D080000}"/>
    <cellStyle name="Comma 2 3 171" xfId="2223" xr:uid="{00000000-0005-0000-0000-00000E080000}"/>
    <cellStyle name="Comma 2 3 172" xfId="2224" xr:uid="{00000000-0005-0000-0000-00000F080000}"/>
    <cellStyle name="Comma 2 3 173" xfId="2225" xr:uid="{00000000-0005-0000-0000-000010080000}"/>
    <cellStyle name="Comma 2 3 174" xfId="2226" xr:uid="{00000000-0005-0000-0000-000011080000}"/>
    <cellStyle name="Comma 2 3 175" xfId="2227" xr:uid="{00000000-0005-0000-0000-000012080000}"/>
    <cellStyle name="Comma 2 3 176" xfId="2228" xr:uid="{00000000-0005-0000-0000-000013080000}"/>
    <cellStyle name="Comma 2 3 177" xfId="2229" xr:uid="{00000000-0005-0000-0000-000014080000}"/>
    <cellStyle name="Comma 2 3 178" xfId="2230" xr:uid="{00000000-0005-0000-0000-000015080000}"/>
    <cellStyle name="Comma 2 3 179" xfId="2231" xr:uid="{00000000-0005-0000-0000-000016080000}"/>
    <cellStyle name="Comma 2 3 18" xfId="2232" xr:uid="{00000000-0005-0000-0000-000017080000}"/>
    <cellStyle name="Comma 2 3 180" xfId="2233" xr:uid="{00000000-0005-0000-0000-000018080000}"/>
    <cellStyle name="Comma 2 3 181" xfId="2234" xr:uid="{00000000-0005-0000-0000-000019080000}"/>
    <cellStyle name="Comma 2 3 182" xfId="2235" xr:uid="{00000000-0005-0000-0000-00001A080000}"/>
    <cellStyle name="Comma 2 3 183" xfId="2236" xr:uid="{00000000-0005-0000-0000-00001B080000}"/>
    <cellStyle name="Comma 2 3 184" xfId="2237" xr:uid="{00000000-0005-0000-0000-00001C080000}"/>
    <cellStyle name="Comma 2 3 185" xfId="2238" xr:uid="{00000000-0005-0000-0000-00001D080000}"/>
    <cellStyle name="Comma 2 3 186" xfId="2239" xr:uid="{00000000-0005-0000-0000-00001E080000}"/>
    <cellStyle name="Comma 2 3 187" xfId="2240" xr:uid="{00000000-0005-0000-0000-00001F080000}"/>
    <cellStyle name="Comma 2 3 188" xfId="2241" xr:uid="{00000000-0005-0000-0000-000020080000}"/>
    <cellStyle name="Comma 2 3 189" xfId="2242" xr:uid="{00000000-0005-0000-0000-000021080000}"/>
    <cellStyle name="Comma 2 3 19" xfId="2243" xr:uid="{00000000-0005-0000-0000-000022080000}"/>
    <cellStyle name="Comma 2 3 190" xfId="2244" xr:uid="{00000000-0005-0000-0000-000023080000}"/>
    <cellStyle name="Comma 2 3 191" xfId="2245" xr:uid="{00000000-0005-0000-0000-000024080000}"/>
    <cellStyle name="Comma 2 3 192" xfId="2246" xr:uid="{00000000-0005-0000-0000-000025080000}"/>
    <cellStyle name="Comma 2 3 193" xfId="2247" xr:uid="{00000000-0005-0000-0000-000026080000}"/>
    <cellStyle name="Comma 2 3 194" xfId="2248" xr:uid="{00000000-0005-0000-0000-000027080000}"/>
    <cellStyle name="Comma 2 3 195" xfId="2249" xr:uid="{00000000-0005-0000-0000-000028080000}"/>
    <cellStyle name="Comma 2 3 2" xfId="57" xr:uid="{00000000-0005-0000-0000-000029080000}"/>
    <cellStyle name="Comma 2 3 2 2" xfId="2250" xr:uid="{00000000-0005-0000-0000-00002A080000}"/>
    <cellStyle name="Comma 2 3 20" xfId="2251" xr:uid="{00000000-0005-0000-0000-00002B080000}"/>
    <cellStyle name="Comma 2 3 21" xfId="2252" xr:uid="{00000000-0005-0000-0000-00002C080000}"/>
    <cellStyle name="Comma 2 3 22" xfId="2253" xr:uid="{00000000-0005-0000-0000-00002D080000}"/>
    <cellStyle name="Comma 2 3 23" xfId="2254" xr:uid="{00000000-0005-0000-0000-00002E080000}"/>
    <cellStyle name="Comma 2 3 24" xfId="2255" xr:uid="{00000000-0005-0000-0000-00002F080000}"/>
    <cellStyle name="Comma 2 3 25" xfId="2256" xr:uid="{00000000-0005-0000-0000-000030080000}"/>
    <cellStyle name="Comma 2 3 26" xfId="2257" xr:uid="{00000000-0005-0000-0000-000031080000}"/>
    <cellStyle name="Comma 2 3 27" xfId="2258" xr:uid="{00000000-0005-0000-0000-000032080000}"/>
    <cellStyle name="Comma 2 3 28" xfId="2259" xr:uid="{00000000-0005-0000-0000-000033080000}"/>
    <cellStyle name="Comma 2 3 29" xfId="2260" xr:uid="{00000000-0005-0000-0000-000034080000}"/>
    <cellStyle name="Comma 2 3 3" xfId="2261" xr:uid="{00000000-0005-0000-0000-000035080000}"/>
    <cellStyle name="Comma 2 3 30" xfId="2262" xr:uid="{00000000-0005-0000-0000-000036080000}"/>
    <cellStyle name="Comma 2 3 31" xfId="2263" xr:uid="{00000000-0005-0000-0000-000037080000}"/>
    <cellStyle name="Comma 2 3 32" xfId="2264" xr:uid="{00000000-0005-0000-0000-000038080000}"/>
    <cellStyle name="Comma 2 3 33" xfId="2265" xr:uid="{00000000-0005-0000-0000-000039080000}"/>
    <cellStyle name="Comma 2 3 34" xfId="2266" xr:uid="{00000000-0005-0000-0000-00003A080000}"/>
    <cellStyle name="Comma 2 3 35" xfId="2267" xr:uid="{00000000-0005-0000-0000-00003B080000}"/>
    <cellStyle name="Comma 2 3 36" xfId="2268" xr:uid="{00000000-0005-0000-0000-00003C080000}"/>
    <cellStyle name="Comma 2 3 37" xfId="2269" xr:uid="{00000000-0005-0000-0000-00003D080000}"/>
    <cellStyle name="Comma 2 3 38" xfId="2270" xr:uid="{00000000-0005-0000-0000-00003E080000}"/>
    <cellStyle name="Comma 2 3 39" xfId="2271" xr:uid="{00000000-0005-0000-0000-00003F080000}"/>
    <cellStyle name="Comma 2 3 4" xfId="2272" xr:uid="{00000000-0005-0000-0000-000040080000}"/>
    <cellStyle name="Comma 2 3 40" xfId="2273" xr:uid="{00000000-0005-0000-0000-000041080000}"/>
    <cellStyle name="Comma 2 3 41" xfId="2274" xr:uid="{00000000-0005-0000-0000-000042080000}"/>
    <cellStyle name="Comma 2 3 42" xfId="2275" xr:uid="{00000000-0005-0000-0000-000043080000}"/>
    <cellStyle name="Comma 2 3 43" xfId="2276" xr:uid="{00000000-0005-0000-0000-000044080000}"/>
    <cellStyle name="Comma 2 3 44" xfId="2277" xr:uid="{00000000-0005-0000-0000-000045080000}"/>
    <cellStyle name="Comma 2 3 45" xfId="2278" xr:uid="{00000000-0005-0000-0000-000046080000}"/>
    <cellStyle name="Comma 2 3 46" xfId="2279" xr:uid="{00000000-0005-0000-0000-000047080000}"/>
    <cellStyle name="Comma 2 3 47" xfId="2280" xr:uid="{00000000-0005-0000-0000-000048080000}"/>
    <cellStyle name="Comma 2 3 48" xfId="2281" xr:uid="{00000000-0005-0000-0000-000049080000}"/>
    <cellStyle name="Comma 2 3 49" xfId="2282" xr:uid="{00000000-0005-0000-0000-00004A080000}"/>
    <cellStyle name="Comma 2 3 5" xfId="2283" xr:uid="{00000000-0005-0000-0000-00004B080000}"/>
    <cellStyle name="Comma 2 3 50" xfId="2284" xr:uid="{00000000-0005-0000-0000-00004C080000}"/>
    <cellStyle name="Comma 2 3 51" xfId="2285" xr:uid="{00000000-0005-0000-0000-00004D080000}"/>
    <cellStyle name="Comma 2 3 52" xfId="2286" xr:uid="{00000000-0005-0000-0000-00004E080000}"/>
    <cellStyle name="Comma 2 3 53" xfId="2287" xr:uid="{00000000-0005-0000-0000-00004F080000}"/>
    <cellStyle name="Comma 2 3 54" xfId="2288" xr:uid="{00000000-0005-0000-0000-000050080000}"/>
    <cellStyle name="Comma 2 3 55" xfId="2289" xr:uid="{00000000-0005-0000-0000-000051080000}"/>
    <cellStyle name="Comma 2 3 56" xfId="2290" xr:uid="{00000000-0005-0000-0000-000052080000}"/>
    <cellStyle name="Comma 2 3 57" xfId="2291" xr:uid="{00000000-0005-0000-0000-000053080000}"/>
    <cellStyle name="Comma 2 3 58" xfId="2292" xr:uid="{00000000-0005-0000-0000-000054080000}"/>
    <cellStyle name="Comma 2 3 59" xfId="2293" xr:uid="{00000000-0005-0000-0000-000055080000}"/>
    <cellStyle name="Comma 2 3 6" xfId="2294" xr:uid="{00000000-0005-0000-0000-000056080000}"/>
    <cellStyle name="Comma 2 3 60" xfId="2295" xr:uid="{00000000-0005-0000-0000-000057080000}"/>
    <cellStyle name="Comma 2 3 61" xfId="2296" xr:uid="{00000000-0005-0000-0000-000058080000}"/>
    <cellStyle name="Comma 2 3 62" xfId="2297" xr:uid="{00000000-0005-0000-0000-000059080000}"/>
    <cellStyle name="Comma 2 3 63" xfId="2298" xr:uid="{00000000-0005-0000-0000-00005A080000}"/>
    <cellStyle name="Comma 2 3 64" xfId="2299" xr:uid="{00000000-0005-0000-0000-00005B080000}"/>
    <cellStyle name="Comma 2 3 65" xfId="2300" xr:uid="{00000000-0005-0000-0000-00005C080000}"/>
    <cellStyle name="Comma 2 3 66" xfId="2301" xr:uid="{00000000-0005-0000-0000-00005D080000}"/>
    <cellStyle name="Comma 2 3 67" xfId="2302" xr:uid="{00000000-0005-0000-0000-00005E080000}"/>
    <cellStyle name="Comma 2 3 68" xfId="2303" xr:uid="{00000000-0005-0000-0000-00005F080000}"/>
    <cellStyle name="Comma 2 3 69" xfId="2304" xr:uid="{00000000-0005-0000-0000-000060080000}"/>
    <cellStyle name="Comma 2 3 7" xfId="2305" xr:uid="{00000000-0005-0000-0000-000061080000}"/>
    <cellStyle name="Comma 2 3 70" xfId="2306" xr:uid="{00000000-0005-0000-0000-000062080000}"/>
    <cellStyle name="Comma 2 3 71" xfId="2307" xr:uid="{00000000-0005-0000-0000-000063080000}"/>
    <cellStyle name="Comma 2 3 72" xfId="2308" xr:uid="{00000000-0005-0000-0000-000064080000}"/>
    <cellStyle name="Comma 2 3 73" xfId="2309" xr:uid="{00000000-0005-0000-0000-000065080000}"/>
    <cellStyle name="Comma 2 3 74" xfId="2310" xr:uid="{00000000-0005-0000-0000-000066080000}"/>
    <cellStyle name="Comma 2 3 75" xfId="2311" xr:uid="{00000000-0005-0000-0000-000067080000}"/>
    <cellStyle name="Comma 2 3 76" xfId="2312" xr:uid="{00000000-0005-0000-0000-000068080000}"/>
    <cellStyle name="Comma 2 3 77" xfId="2313" xr:uid="{00000000-0005-0000-0000-000069080000}"/>
    <cellStyle name="Comma 2 3 78" xfId="2314" xr:uid="{00000000-0005-0000-0000-00006A080000}"/>
    <cellStyle name="Comma 2 3 79" xfId="2315" xr:uid="{00000000-0005-0000-0000-00006B080000}"/>
    <cellStyle name="Comma 2 3 8" xfId="2316" xr:uid="{00000000-0005-0000-0000-00006C080000}"/>
    <cellStyle name="Comma 2 3 80" xfId="2317" xr:uid="{00000000-0005-0000-0000-00006D080000}"/>
    <cellStyle name="Comma 2 3 81" xfId="2318" xr:uid="{00000000-0005-0000-0000-00006E080000}"/>
    <cellStyle name="Comma 2 3 82" xfId="2319" xr:uid="{00000000-0005-0000-0000-00006F080000}"/>
    <cellStyle name="Comma 2 3 83" xfId="2320" xr:uid="{00000000-0005-0000-0000-000070080000}"/>
    <cellStyle name="Comma 2 3 84" xfId="2321" xr:uid="{00000000-0005-0000-0000-000071080000}"/>
    <cellStyle name="Comma 2 3 85" xfId="2322" xr:uid="{00000000-0005-0000-0000-000072080000}"/>
    <cellStyle name="Comma 2 3 86" xfId="2323" xr:uid="{00000000-0005-0000-0000-000073080000}"/>
    <cellStyle name="Comma 2 3 87" xfId="2324" xr:uid="{00000000-0005-0000-0000-000074080000}"/>
    <cellStyle name="Comma 2 3 88" xfId="2325" xr:uid="{00000000-0005-0000-0000-000075080000}"/>
    <cellStyle name="Comma 2 3 89" xfId="2326" xr:uid="{00000000-0005-0000-0000-000076080000}"/>
    <cellStyle name="Comma 2 3 9" xfId="2327" xr:uid="{00000000-0005-0000-0000-000077080000}"/>
    <cellStyle name="Comma 2 3 90" xfId="2328" xr:uid="{00000000-0005-0000-0000-000078080000}"/>
    <cellStyle name="Comma 2 3 91" xfId="2329" xr:uid="{00000000-0005-0000-0000-000079080000}"/>
    <cellStyle name="Comma 2 3 92" xfId="2330" xr:uid="{00000000-0005-0000-0000-00007A080000}"/>
    <cellStyle name="Comma 2 3 93" xfId="2331" xr:uid="{00000000-0005-0000-0000-00007B080000}"/>
    <cellStyle name="Comma 2 3 94" xfId="2332" xr:uid="{00000000-0005-0000-0000-00007C080000}"/>
    <cellStyle name="Comma 2 3 95" xfId="2333" xr:uid="{00000000-0005-0000-0000-00007D080000}"/>
    <cellStyle name="Comma 2 3 96" xfId="2334" xr:uid="{00000000-0005-0000-0000-00007E080000}"/>
    <cellStyle name="Comma 2 3 97" xfId="2335" xr:uid="{00000000-0005-0000-0000-00007F080000}"/>
    <cellStyle name="Comma 2 3 98" xfId="2336" xr:uid="{00000000-0005-0000-0000-000080080000}"/>
    <cellStyle name="Comma 2 3 99" xfId="2337" xr:uid="{00000000-0005-0000-0000-000081080000}"/>
    <cellStyle name="Comma 2 30" xfId="2338" xr:uid="{00000000-0005-0000-0000-000082080000}"/>
    <cellStyle name="Comma 2 30 2" xfId="2339" xr:uid="{00000000-0005-0000-0000-000083080000}"/>
    <cellStyle name="Comma 2 30 3" xfId="2340" xr:uid="{00000000-0005-0000-0000-000084080000}"/>
    <cellStyle name="Comma 2 31" xfId="2341" xr:uid="{00000000-0005-0000-0000-000085080000}"/>
    <cellStyle name="Comma 2 31 2" xfId="2342" xr:uid="{00000000-0005-0000-0000-000086080000}"/>
    <cellStyle name="Comma 2 31 3" xfId="2343" xr:uid="{00000000-0005-0000-0000-000087080000}"/>
    <cellStyle name="Comma 2 32" xfId="2344" xr:uid="{00000000-0005-0000-0000-000088080000}"/>
    <cellStyle name="Comma 2 32 2" xfId="2345" xr:uid="{00000000-0005-0000-0000-000089080000}"/>
    <cellStyle name="Comma 2 32 3" xfId="2346" xr:uid="{00000000-0005-0000-0000-00008A080000}"/>
    <cellStyle name="Comma 2 33" xfId="2347" xr:uid="{00000000-0005-0000-0000-00008B080000}"/>
    <cellStyle name="Comma 2 33 2" xfId="2348" xr:uid="{00000000-0005-0000-0000-00008C080000}"/>
    <cellStyle name="Comma 2 33 3" xfId="2349" xr:uid="{00000000-0005-0000-0000-00008D080000}"/>
    <cellStyle name="Comma 2 34" xfId="2350" xr:uid="{00000000-0005-0000-0000-00008E080000}"/>
    <cellStyle name="Comma 2 34 2" xfId="2351" xr:uid="{00000000-0005-0000-0000-00008F080000}"/>
    <cellStyle name="Comma 2 34 3" xfId="2352" xr:uid="{00000000-0005-0000-0000-000090080000}"/>
    <cellStyle name="Comma 2 35" xfId="2353" xr:uid="{00000000-0005-0000-0000-000091080000}"/>
    <cellStyle name="Comma 2 35 2" xfId="2354" xr:uid="{00000000-0005-0000-0000-000092080000}"/>
    <cellStyle name="Comma 2 35 3" xfId="2355" xr:uid="{00000000-0005-0000-0000-000093080000}"/>
    <cellStyle name="Comma 2 36" xfId="2356" xr:uid="{00000000-0005-0000-0000-000094080000}"/>
    <cellStyle name="Comma 2 36 2" xfId="2357" xr:uid="{00000000-0005-0000-0000-000095080000}"/>
    <cellStyle name="Comma 2 36 3" xfId="2358" xr:uid="{00000000-0005-0000-0000-000096080000}"/>
    <cellStyle name="Comma 2 37" xfId="2359" xr:uid="{00000000-0005-0000-0000-000097080000}"/>
    <cellStyle name="Comma 2 37 2" xfId="2360" xr:uid="{00000000-0005-0000-0000-000098080000}"/>
    <cellStyle name="Comma 2 37 3" xfId="2361" xr:uid="{00000000-0005-0000-0000-000099080000}"/>
    <cellStyle name="Comma 2 38" xfId="2362" xr:uid="{00000000-0005-0000-0000-00009A080000}"/>
    <cellStyle name="Comma 2 38 2" xfId="2363" xr:uid="{00000000-0005-0000-0000-00009B080000}"/>
    <cellStyle name="Comma 2 38 3" xfId="2364" xr:uid="{00000000-0005-0000-0000-00009C080000}"/>
    <cellStyle name="Comma 2 39" xfId="2365" xr:uid="{00000000-0005-0000-0000-00009D080000}"/>
    <cellStyle name="Comma 2 39 2" xfId="2366" xr:uid="{00000000-0005-0000-0000-00009E080000}"/>
    <cellStyle name="Comma 2 39 3" xfId="2367" xr:uid="{00000000-0005-0000-0000-00009F080000}"/>
    <cellStyle name="Comma 2 4" xfId="58" xr:uid="{00000000-0005-0000-0000-0000A0080000}"/>
    <cellStyle name="Comma 2 4 10" xfId="2368" xr:uid="{00000000-0005-0000-0000-0000A1080000}"/>
    <cellStyle name="Comma 2 4 100" xfId="2369" xr:uid="{00000000-0005-0000-0000-0000A2080000}"/>
    <cellStyle name="Comma 2 4 101" xfId="2370" xr:uid="{00000000-0005-0000-0000-0000A3080000}"/>
    <cellStyle name="Comma 2 4 102" xfId="2371" xr:uid="{00000000-0005-0000-0000-0000A4080000}"/>
    <cellStyle name="Comma 2 4 103" xfId="2372" xr:uid="{00000000-0005-0000-0000-0000A5080000}"/>
    <cellStyle name="Comma 2 4 104" xfId="2373" xr:uid="{00000000-0005-0000-0000-0000A6080000}"/>
    <cellStyle name="Comma 2 4 105" xfId="2374" xr:uid="{00000000-0005-0000-0000-0000A7080000}"/>
    <cellStyle name="Comma 2 4 106" xfId="2375" xr:uid="{00000000-0005-0000-0000-0000A8080000}"/>
    <cellStyle name="Comma 2 4 107" xfId="2376" xr:uid="{00000000-0005-0000-0000-0000A9080000}"/>
    <cellStyle name="Comma 2 4 108" xfId="2377" xr:uid="{00000000-0005-0000-0000-0000AA080000}"/>
    <cellStyle name="Comma 2 4 109" xfId="2378" xr:uid="{00000000-0005-0000-0000-0000AB080000}"/>
    <cellStyle name="Comma 2 4 11" xfId="2379" xr:uid="{00000000-0005-0000-0000-0000AC080000}"/>
    <cellStyle name="Comma 2 4 110" xfId="2380" xr:uid="{00000000-0005-0000-0000-0000AD080000}"/>
    <cellStyle name="Comma 2 4 111" xfId="2381" xr:uid="{00000000-0005-0000-0000-0000AE080000}"/>
    <cellStyle name="Comma 2 4 112" xfId="2382" xr:uid="{00000000-0005-0000-0000-0000AF080000}"/>
    <cellStyle name="Comma 2 4 113" xfId="2383" xr:uid="{00000000-0005-0000-0000-0000B0080000}"/>
    <cellStyle name="Comma 2 4 114" xfId="2384" xr:uid="{00000000-0005-0000-0000-0000B1080000}"/>
    <cellStyle name="Comma 2 4 115" xfId="2385" xr:uid="{00000000-0005-0000-0000-0000B2080000}"/>
    <cellStyle name="Comma 2 4 116" xfId="2386" xr:uid="{00000000-0005-0000-0000-0000B3080000}"/>
    <cellStyle name="Comma 2 4 117" xfId="2387" xr:uid="{00000000-0005-0000-0000-0000B4080000}"/>
    <cellStyle name="Comma 2 4 118" xfId="2388" xr:uid="{00000000-0005-0000-0000-0000B5080000}"/>
    <cellStyle name="Comma 2 4 119" xfId="2389" xr:uid="{00000000-0005-0000-0000-0000B6080000}"/>
    <cellStyle name="Comma 2 4 12" xfId="2390" xr:uid="{00000000-0005-0000-0000-0000B7080000}"/>
    <cellStyle name="Comma 2 4 120" xfId="2391" xr:uid="{00000000-0005-0000-0000-0000B8080000}"/>
    <cellStyle name="Comma 2 4 121" xfId="2392" xr:uid="{00000000-0005-0000-0000-0000B9080000}"/>
    <cellStyle name="Comma 2 4 122" xfId="2393" xr:uid="{00000000-0005-0000-0000-0000BA080000}"/>
    <cellStyle name="Comma 2 4 123" xfId="2394" xr:uid="{00000000-0005-0000-0000-0000BB080000}"/>
    <cellStyle name="Comma 2 4 124" xfId="2395" xr:uid="{00000000-0005-0000-0000-0000BC080000}"/>
    <cellStyle name="Comma 2 4 125" xfId="2396" xr:uid="{00000000-0005-0000-0000-0000BD080000}"/>
    <cellStyle name="Comma 2 4 126" xfId="2397" xr:uid="{00000000-0005-0000-0000-0000BE080000}"/>
    <cellStyle name="Comma 2 4 127" xfId="2398" xr:uid="{00000000-0005-0000-0000-0000BF080000}"/>
    <cellStyle name="Comma 2 4 128" xfId="2399" xr:uid="{00000000-0005-0000-0000-0000C0080000}"/>
    <cellStyle name="Comma 2 4 129" xfId="2400" xr:uid="{00000000-0005-0000-0000-0000C1080000}"/>
    <cellStyle name="Comma 2 4 13" xfId="2401" xr:uid="{00000000-0005-0000-0000-0000C2080000}"/>
    <cellStyle name="Comma 2 4 130" xfId="2402" xr:uid="{00000000-0005-0000-0000-0000C3080000}"/>
    <cellStyle name="Comma 2 4 131" xfId="2403" xr:uid="{00000000-0005-0000-0000-0000C4080000}"/>
    <cellStyle name="Comma 2 4 132" xfId="2404" xr:uid="{00000000-0005-0000-0000-0000C5080000}"/>
    <cellStyle name="Comma 2 4 133" xfId="2405" xr:uid="{00000000-0005-0000-0000-0000C6080000}"/>
    <cellStyle name="Comma 2 4 134" xfId="2406" xr:uid="{00000000-0005-0000-0000-0000C7080000}"/>
    <cellStyle name="Comma 2 4 135" xfId="2407" xr:uid="{00000000-0005-0000-0000-0000C8080000}"/>
    <cellStyle name="Comma 2 4 136" xfId="2408" xr:uid="{00000000-0005-0000-0000-0000C9080000}"/>
    <cellStyle name="Comma 2 4 137" xfId="2409" xr:uid="{00000000-0005-0000-0000-0000CA080000}"/>
    <cellStyle name="Comma 2 4 138" xfId="2410" xr:uid="{00000000-0005-0000-0000-0000CB080000}"/>
    <cellStyle name="Comma 2 4 139" xfId="2411" xr:uid="{00000000-0005-0000-0000-0000CC080000}"/>
    <cellStyle name="Comma 2 4 14" xfId="2412" xr:uid="{00000000-0005-0000-0000-0000CD080000}"/>
    <cellStyle name="Comma 2 4 140" xfId="2413" xr:uid="{00000000-0005-0000-0000-0000CE080000}"/>
    <cellStyle name="Comma 2 4 141" xfId="2414" xr:uid="{00000000-0005-0000-0000-0000CF080000}"/>
    <cellStyle name="Comma 2 4 142" xfId="2415" xr:uid="{00000000-0005-0000-0000-0000D0080000}"/>
    <cellStyle name="Comma 2 4 143" xfId="2416" xr:uid="{00000000-0005-0000-0000-0000D1080000}"/>
    <cellStyle name="Comma 2 4 144" xfId="2417" xr:uid="{00000000-0005-0000-0000-0000D2080000}"/>
    <cellStyle name="Comma 2 4 145" xfId="2418" xr:uid="{00000000-0005-0000-0000-0000D3080000}"/>
    <cellStyle name="Comma 2 4 146" xfId="2419" xr:uid="{00000000-0005-0000-0000-0000D4080000}"/>
    <cellStyle name="Comma 2 4 147" xfId="2420" xr:uid="{00000000-0005-0000-0000-0000D5080000}"/>
    <cellStyle name="Comma 2 4 148" xfId="2421" xr:uid="{00000000-0005-0000-0000-0000D6080000}"/>
    <cellStyle name="Comma 2 4 149" xfId="2422" xr:uid="{00000000-0005-0000-0000-0000D7080000}"/>
    <cellStyle name="Comma 2 4 15" xfId="2423" xr:uid="{00000000-0005-0000-0000-0000D8080000}"/>
    <cellStyle name="Comma 2 4 150" xfId="2424" xr:uid="{00000000-0005-0000-0000-0000D9080000}"/>
    <cellStyle name="Comma 2 4 151" xfId="2425" xr:uid="{00000000-0005-0000-0000-0000DA080000}"/>
    <cellStyle name="Comma 2 4 152" xfId="2426" xr:uid="{00000000-0005-0000-0000-0000DB080000}"/>
    <cellStyle name="Comma 2 4 153" xfId="2427" xr:uid="{00000000-0005-0000-0000-0000DC080000}"/>
    <cellStyle name="Comma 2 4 154" xfId="2428" xr:uid="{00000000-0005-0000-0000-0000DD080000}"/>
    <cellStyle name="Comma 2 4 155" xfId="2429" xr:uid="{00000000-0005-0000-0000-0000DE080000}"/>
    <cellStyle name="Comma 2 4 156" xfId="2430" xr:uid="{00000000-0005-0000-0000-0000DF080000}"/>
    <cellStyle name="Comma 2 4 157" xfId="2431" xr:uid="{00000000-0005-0000-0000-0000E0080000}"/>
    <cellStyle name="Comma 2 4 158" xfId="2432" xr:uid="{00000000-0005-0000-0000-0000E1080000}"/>
    <cellStyle name="Comma 2 4 159" xfId="2433" xr:uid="{00000000-0005-0000-0000-0000E2080000}"/>
    <cellStyle name="Comma 2 4 16" xfId="2434" xr:uid="{00000000-0005-0000-0000-0000E3080000}"/>
    <cellStyle name="Comma 2 4 160" xfId="2435" xr:uid="{00000000-0005-0000-0000-0000E4080000}"/>
    <cellStyle name="Comma 2 4 161" xfId="2436" xr:uid="{00000000-0005-0000-0000-0000E5080000}"/>
    <cellStyle name="Comma 2 4 162" xfId="2437" xr:uid="{00000000-0005-0000-0000-0000E6080000}"/>
    <cellStyle name="Comma 2 4 163" xfId="2438" xr:uid="{00000000-0005-0000-0000-0000E7080000}"/>
    <cellStyle name="Comma 2 4 164" xfId="2439" xr:uid="{00000000-0005-0000-0000-0000E8080000}"/>
    <cellStyle name="Comma 2 4 165" xfId="2440" xr:uid="{00000000-0005-0000-0000-0000E9080000}"/>
    <cellStyle name="Comma 2 4 166" xfId="2441" xr:uid="{00000000-0005-0000-0000-0000EA080000}"/>
    <cellStyle name="Comma 2 4 167" xfId="2442" xr:uid="{00000000-0005-0000-0000-0000EB080000}"/>
    <cellStyle name="Comma 2 4 168" xfId="2443" xr:uid="{00000000-0005-0000-0000-0000EC080000}"/>
    <cellStyle name="Comma 2 4 169" xfId="2444" xr:uid="{00000000-0005-0000-0000-0000ED080000}"/>
    <cellStyle name="Comma 2 4 17" xfId="2445" xr:uid="{00000000-0005-0000-0000-0000EE080000}"/>
    <cellStyle name="Comma 2 4 170" xfId="2446" xr:uid="{00000000-0005-0000-0000-0000EF080000}"/>
    <cellStyle name="Comma 2 4 171" xfId="2447" xr:uid="{00000000-0005-0000-0000-0000F0080000}"/>
    <cellStyle name="Comma 2 4 172" xfId="2448" xr:uid="{00000000-0005-0000-0000-0000F1080000}"/>
    <cellStyle name="Comma 2 4 173" xfId="2449" xr:uid="{00000000-0005-0000-0000-0000F2080000}"/>
    <cellStyle name="Comma 2 4 174" xfId="2450" xr:uid="{00000000-0005-0000-0000-0000F3080000}"/>
    <cellStyle name="Comma 2 4 175" xfId="2451" xr:uid="{00000000-0005-0000-0000-0000F4080000}"/>
    <cellStyle name="Comma 2 4 176" xfId="2452" xr:uid="{00000000-0005-0000-0000-0000F5080000}"/>
    <cellStyle name="Comma 2 4 177" xfId="2453" xr:uid="{00000000-0005-0000-0000-0000F6080000}"/>
    <cellStyle name="Comma 2 4 178" xfId="2454" xr:uid="{00000000-0005-0000-0000-0000F7080000}"/>
    <cellStyle name="Comma 2 4 179" xfId="2455" xr:uid="{00000000-0005-0000-0000-0000F8080000}"/>
    <cellStyle name="Comma 2 4 18" xfId="2456" xr:uid="{00000000-0005-0000-0000-0000F9080000}"/>
    <cellStyle name="Comma 2 4 180" xfId="2457" xr:uid="{00000000-0005-0000-0000-0000FA080000}"/>
    <cellStyle name="Comma 2 4 181" xfId="2458" xr:uid="{00000000-0005-0000-0000-0000FB080000}"/>
    <cellStyle name="Comma 2 4 182" xfId="2459" xr:uid="{00000000-0005-0000-0000-0000FC080000}"/>
    <cellStyle name="Comma 2 4 183" xfId="2460" xr:uid="{00000000-0005-0000-0000-0000FD080000}"/>
    <cellStyle name="Comma 2 4 184" xfId="2461" xr:uid="{00000000-0005-0000-0000-0000FE080000}"/>
    <cellStyle name="Comma 2 4 185" xfId="2462" xr:uid="{00000000-0005-0000-0000-0000FF080000}"/>
    <cellStyle name="Comma 2 4 186" xfId="2463" xr:uid="{00000000-0005-0000-0000-000000090000}"/>
    <cellStyle name="Comma 2 4 187" xfId="2464" xr:uid="{00000000-0005-0000-0000-000001090000}"/>
    <cellStyle name="Comma 2 4 188" xfId="2465" xr:uid="{00000000-0005-0000-0000-000002090000}"/>
    <cellStyle name="Comma 2 4 189" xfId="2466" xr:uid="{00000000-0005-0000-0000-000003090000}"/>
    <cellStyle name="Comma 2 4 19" xfId="2467" xr:uid="{00000000-0005-0000-0000-000004090000}"/>
    <cellStyle name="Comma 2 4 190" xfId="2468" xr:uid="{00000000-0005-0000-0000-000005090000}"/>
    <cellStyle name="Comma 2 4 191" xfId="2469" xr:uid="{00000000-0005-0000-0000-000006090000}"/>
    <cellStyle name="Comma 2 4 192" xfId="2470" xr:uid="{00000000-0005-0000-0000-000007090000}"/>
    <cellStyle name="Comma 2 4 193" xfId="2471" xr:uid="{00000000-0005-0000-0000-000008090000}"/>
    <cellStyle name="Comma 2 4 194" xfId="2472" xr:uid="{00000000-0005-0000-0000-000009090000}"/>
    <cellStyle name="Comma 2 4 195" xfId="2473" xr:uid="{00000000-0005-0000-0000-00000A090000}"/>
    <cellStyle name="Comma 2 4 2" xfId="2474" xr:uid="{00000000-0005-0000-0000-00000B090000}"/>
    <cellStyle name="Comma 2 4 2 2" xfId="2475" xr:uid="{00000000-0005-0000-0000-00000C090000}"/>
    <cellStyle name="Comma 2 4 20" xfId="2476" xr:uid="{00000000-0005-0000-0000-00000D090000}"/>
    <cellStyle name="Comma 2 4 21" xfId="2477" xr:uid="{00000000-0005-0000-0000-00000E090000}"/>
    <cellStyle name="Comma 2 4 22" xfId="2478" xr:uid="{00000000-0005-0000-0000-00000F090000}"/>
    <cellStyle name="Comma 2 4 23" xfId="2479" xr:uid="{00000000-0005-0000-0000-000010090000}"/>
    <cellStyle name="Comma 2 4 24" xfId="2480" xr:uid="{00000000-0005-0000-0000-000011090000}"/>
    <cellStyle name="Comma 2 4 25" xfId="2481" xr:uid="{00000000-0005-0000-0000-000012090000}"/>
    <cellStyle name="Comma 2 4 26" xfId="2482" xr:uid="{00000000-0005-0000-0000-000013090000}"/>
    <cellStyle name="Comma 2 4 27" xfId="2483" xr:uid="{00000000-0005-0000-0000-000014090000}"/>
    <cellStyle name="Comma 2 4 28" xfId="2484" xr:uid="{00000000-0005-0000-0000-000015090000}"/>
    <cellStyle name="Comma 2 4 29" xfId="2485" xr:uid="{00000000-0005-0000-0000-000016090000}"/>
    <cellStyle name="Comma 2 4 3" xfId="2486" xr:uid="{00000000-0005-0000-0000-000017090000}"/>
    <cellStyle name="Comma 2 4 30" xfId="2487" xr:uid="{00000000-0005-0000-0000-000018090000}"/>
    <cellStyle name="Comma 2 4 31" xfId="2488" xr:uid="{00000000-0005-0000-0000-000019090000}"/>
    <cellStyle name="Comma 2 4 32" xfId="2489" xr:uid="{00000000-0005-0000-0000-00001A090000}"/>
    <cellStyle name="Comma 2 4 33" xfId="2490" xr:uid="{00000000-0005-0000-0000-00001B090000}"/>
    <cellStyle name="Comma 2 4 34" xfId="2491" xr:uid="{00000000-0005-0000-0000-00001C090000}"/>
    <cellStyle name="Comma 2 4 35" xfId="2492" xr:uid="{00000000-0005-0000-0000-00001D090000}"/>
    <cellStyle name="Comma 2 4 36" xfId="2493" xr:uid="{00000000-0005-0000-0000-00001E090000}"/>
    <cellStyle name="Comma 2 4 37" xfId="2494" xr:uid="{00000000-0005-0000-0000-00001F090000}"/>
    <cellStyle name="Comma 2 4 38" xfId="2495" xr:uid="{00000000-0005-0000-0000-000020090000}"/>
    <cellStyle name="Comma 2 4 39" xfId="2496" xr:uid="{00000000-0005-0000-0000-000021090000}"/>
    <cellStyle name="Comma 2 4 4" xfId="2497" xr:uid="{00000000-0005-0000-0000-000022090000}"/>
    <cellStyle name="Comma 2 4 40" xfId="2498" xr:uid="{00000000-0005-0000-0000-000023090000}"/>
    <cellStyle name="Comma 2 4 41" xfId="2499" xr:uid="{00000000-0005-0000-0000-000024090000}"/>
    <cellStyle name="Comma 2 4 42" xfId="2500" xr:uid="{00000000-0005-0000-0000-000025090000}"/>
    <cellStyle name="Comma 2 4 43" xfId="2501" xr:uid="{00000000-0005-0000-0000-000026090000}"/>
    <cellStyle name="Comma 2 4 44" xfId="2502" xr:uid="{00000000-0005-0000-0000-000027090000}"/>
    <cellStyle name="Comma 2 4 45" xfId="2503" xr:uid="{00000000-0005-0000-0000-000028090000}"/>
    <cellStyle name="Comma 2 4 46" xfId="2504" xr:uid="{00000000-0005-0000-0000-000029090000}"/>
    <cellStyle name="Comma 2 4 47" xfId="2505" xr:uid="{00000000-0005-0000-0000-00002A090000}"/>
    <cellStyle name="Comma 2 4 48" xfId="2506" xr:uid="{00000000-0005-0000-0000-00002B090000}"/>
    <cellStyle name="Comma 2 4 49" xfId="2507" xr:uid="{00000000-0005-0000-0000-00002C090000}"/>
    <cellStyle name="Comma 2 4 5" xfId="2508" xr:uid="{00000000-0005-0000-0000-00002D090000}"/>
    <cellStyle name="Comma 2 4 50" xfId="2509" xr:uid="{00000000-0005-0000-0000-00002E090000}"/>
    <cellStyle name="Comma 2 4 51" xfId="2510" xr:uid="{00000000-0005-0000-0000-00002F090000}"/>
    <cellStyle name="Comma 2 4 52" xfId="2511" xr:uid="{00000000-0005-0000-0000-000030090000}"/>
    <cellStyle name="Comma 2 4 53" xfId="2512" xr:uid="{00000000-0005-0000-0000-000031090000}"/>
    <cellStyle name="Comma 2 4 54" xfId="2513" xr:uid="{00000000-0005-0000-0000-000032090000}"/>
    <cellStyle name="Comma 2 4 55" xfId="2514" xr:uid="{00000000-0005-0000-0000-000033090000}"/>
    <cellStyle name="Comma 2 4 56" xfId="2515" xr:uid="{00000000-0005-0000-0000-000034090000}"/>
    <cellStyle name="Comma 2 4 57" xfId="2516" xr:uid="{00000000-0005-0000-0000-000035090000}"/>
    <cellStyle name="Comma 2 4 58" xfId="2517" xr:uid="{00000000-0005-0000-0000-000036090000}"/>
    <cellStyle name="Comma 2 4 59" xfId="2518" xr:uid="{00000000-0005-0000-0000-000037090000}"/>
    <cellStyle name="Comma 2 4 6" xfId="2519" xr:uid="{00000000-0005-0000-0000-000038090000}"/>
    <cellStyle name="Comma 2 4 60" xfId="2520" xr:uid="{00000000-0005-0000-0000-000039090000}"/>
    <cellStyle name="Comma 2 4 61" xfId="2521" xr:uid="{00000000-0005-0000-0000-00003A090000}"/>
    <cellStyle name="Comma 2 4 62" xfId="2522" xr:uid="{00000000-0005-0000-0000-00003B090000}"/>
    <cellStyle name="Comma 2 4 63" xfId="2523" xr:uid="{00000000-0005-0000-0000-00003C090000}"/>
    <cellStyle name="Comma 2 4 64" xfId="2524" xr:uid="{00000000-0005-0000-0000-00003D090000}"/>
    <cellStyle name="Comma 2 4 65" xfId="2525" xr:uid="{00000000-0005-0000-0000-00003E090000}"/>
    <cellStyle name="Comma 2 4 66" xfId="2526" xr:uid="{00000000-0005-0000-0000-00003F090000}"/>
    <cellStyle name="Comma 2 4 67" xfId="2527" xr:uid="{00000000-0005-0000-0000-000040090000}"/>
    <cellStyle name="Comma 2 4 68" xfId="2528" xr:uid="{00000000-0005-0000-0000-000041090000}"/>
    <cellStyle name="Comma 2 4 69" xfId="2529" xr:uid="{00000000-0005-0000-0000-000042090000}"/>
    <cellStyle name="Comma 2 4 7" xfId="2530" xr:uid="{00000000-0005-0000-0000-000043090000}"/>
    <cellStyle name="Comma 2 4 70" xfId="2531" xr:uid="{00000000-0005-0000-0000-000044090000}"/>
    <cellStyle name="Comma 2 4 71" xfId="2532" xr:uid="{00000000-0005-0000-0000-000045090000}"/>
    <cellStyle name="Comma 2 4 72" xfId="2533" xr:uid="{00000000-0005-0000-0000-000046090000}"/>
    <cellStyle name="Comma 2 4 73" xfId="2534" xr:uid="{00000000-0005-0000-0000-000047090000}"/>
    <cellStyle name="Comma 2 4 74" xfId="2535" xr:uid="{00000000-0005-0000-0000-000048090000}"/>
    <cellStyle name="Comma 2 4 75" xfId="2536" xr:uid="{00000000-0005-0000-0000-000049090000}"/>
    <cellStyle name="Comma 2 4 76" xfId="2537" xr:uid="{00000000-0005-0000-0000-00004A090000}"/>
    <cellStyle name="Comma 2 4 77" xfId="2538" xr:uid="{00000000-0005-0000-0000-00004B090000}"/>
    <cellStyle name="Comma 2 4 78" xfId="2539" xr:uid="{00000000-0005-0000-0000-00004C090000}"/>
    <cellStyle name="Comma 2 4 79" xfId="2540" xr:uid="{00000000-0005-0000-0000-00004D090000}"/>
    <cellStyle name="Comma 2 4 8" xfId="2541" xr:uid="{00000000-0005-0000-0000-00004E090000}"/>
    <cellStyle name="Comma 2 4 80" xfId="2542" xr:uid="{00000000-0005-0000-0000-00004F090000}"/>
    <cellStyle name="Comma 2 4 81" xfId="2543" xr:uid="{00000000-0005-0000-0000-000050090000}"/>
    <cellStyle name="Comma 2 4 82" xfId="2544" xr:uid="{00000000-0005-0000-0000-000051090000}"/>
    <cellStyle name="Comma 2 4 83" xfId="2545" xr:uid="{00000000-0005-0000-0000-000052090000}"/>
    <cellStyle name="Comma 2 4 84" xfId="2546" xr:uid="{00000000-0005-0000-0000-000053090000}"/>
    <cellStyle name="Comma 2 4 85" xfId="2547" xr:uid="{00000000-0005-0000-0000-000054090000}"/>
    <cellStyle name="Comma 2 4 86" xfId="2548" xr:uid="{00000000-0005-0000-0000-000055090000}"/>
    <cellStyle name="Comma 2 4 87" xfId="2549" xr:uid="{00000000-0005-0000-0000-000056090000}"/>
    <cellStyle name="Comma 2 4 88" xfId="2550" xr:uid="{00000000-0005-0000-0000-000057090000}"/>
    <cellStyle name="Comma 2 4 89" xfId="2551" xr:uid="{00000000-0005-0000-0000-000058090000}"/>
    <cellStyle name="Comma 2 4 9" xfId="2552" xr:uid="{00000000-0005-0000-0000-000059090000}"/>
    <cellStyle name="Comma 2 4 90" xfId="2553" xr:uid="{00000000-0005-0000-0000-00005A090000}"/>
    <cellStyle name="Comma 2 4 91" xfId="2554" xr:uid="{00000000-0005-0000-0000-00005B090000}"/>
    <cellStyle name="Comma 2 4 92" xfId="2555" xr:uid="{00000000-0005-0000-0000-00005C090000}"/>
    <cellStyle name="Comma 2 4 93" xfId="2556" xr:uid="{00000000-0005-0000-0000-00005D090000}"/>
    <cellStyle name="Comma 2 4 94" xfId="2557" xr:uid="{00000000-0005-0000-0000-00005E090000}"/>
    <cellStyle name="Comma 2 4 95" xfId="2558" xr:uid="{00000000-0005-0000-0000-00005F090000}"/>
    <cellStyle name="Comma 2 4 96" xfId="2559" xr:uid="{00000000-0005-0000-0000-000060090000}"/>
    <cellStyle name="Comma 2 4 97" xfId="2560" xr:uid="{00000000-0005-0000-0000-000061090000}"/>
    <cellStyle name="Comma 2 4 98" xfId="2561" xr:uid="{00000000-0005-0000-0000-000062090000}"/>
    <cellStyle name="Comma 2 4 99" xfId="2562" xr:uid="{00000000-0005-0000-0000-000063090000}"/>
    <cellStyle name="Comma 2 40" xfId="2563" xr:uid="{00000000-0005-0000-0000-000064090000}"/>
    <cellStyle name="Comma 2 40 2" xfId="2564" xr:uid="{00000000-0005-0000-0000-000065090000}"/>
    <cellStyle name="Comma 2 40 3" xfId="2565" xr:uid="{00000000-0005-0000-0000-000066090000}"/>
    <cellStyle name="Comma 2 41" xfId="2566" xr:uid="{00000000-0005-0000-0000-000067090000}"/>
    <cellStyle name="Comma 2 41 2" xfId="2567" xr:uid="{00000000-0005-0000-0000-000068090000}"/>
    <cellStyle name="Comma 2 41 3" xfId="2568" xr:uid="{00000000-0005-0000-0000-000069090000}"/>
    <cellStyle name="Comma 2 42" xfId="2569" xr:uid="{00000000-0005-0000-0000-00006A090000}"/>
    <cellStyle name="Comma 2 42 2" xfId="2570" xr:uid="{00000000-0005-0000-0000-00006B090000}"/>
    <cellStyle name="Comma 2 42 3" xfId="2571" xr:uid="{00000000-0005-0000-0000-00006C090000}"/>
    <cellStyle name="Comma 2 43" xfId="2572" xr:uid="{00000000-0005-0000-0000-00006D090000}"/>
    <cellStyle name="Comma 2 43 2" xfId="2573" xr:uid="{00000000-0005-0000-0000-00006E090000}"/>
    <cellStyle name="Comma 2 43 3" xfId="2574" xr:uid="{00000000-0005-0000-0000-00006F090000}"/>
    <cellStyle name="Comma 2 44" xfId="2575" xr:uid="{00000000-0005-0000-0000-000070090000}"/>
    <cellStyle name="Comma 2 44 2" xfId="2576" xr:uid="{00000000-0005-0000-0000-000071090000}"/>
    <cellStyle name="Comma 2 44 3" xfId="2577" xr:uid="{00000000-0005-0000-0000-000072090000}"/>
    <cellStyle name="Comma 2 45" xfId="2578" xr:uid="{00000000-0005-0000-0000-000073090000}"/>
    <cellStyle name="Comma 2 45 2" xfId="2579" xr:uid="{00000000-0005-0000-0000-000074090000}"/>
    <cellStyle name="Comma 2 45 3" xfId="2580" xr:uid="{00000000-0005-0000-0000-000075090000}"/>
    <cellStyle name="Comma 2 46" xfId="2581" xr:uid="{00000000-0005-0000-0000-000076090000}"/>
    <cellStyle name="Comma 2 46 2" xfId="2582" xr:uid="{00000000-0005-0000-0000-000077090000}"/>
    <cellStyle name="Comma 2 46 3" xfId="2583" xr:uid="{00000000-0005-0000-0000-000078090000}"/>
    <cellStyle name="Comma 2 47" xfId="2584" xr:uid="{00000000-0005-0000-0000-000079090000}"/>
    <cellStyle name="Comma 2 47 2" xfId="2585" xr:uid="{00000000-0005-0000-0000-00007A090000}"/>
    <cellStyle name="Comma 2 47 3" xfId="2586" xr:uid="{00000000-0005-0000-0000-00007B090000}"/>
    <cellStyle name="Comma 2 48" xfId="2587" xr:uid="{00000000-0005-0000-0000-00007C090000}"/>
    <cellStyle name="Comma 2 48 2" xfId="2588" xr:uid="{00000000-0005-0000-0000-00007D090000}"/>
    <cellStyle name="Comma 2 48 3" xfId="2589" xr:uid="{00000000-0005-0000-0000-00007E090000}"/>
    <cellStyle name="Comma 2 49" xfId="2590" xr:uid="{00000000-0005-0000-0000-00007F090000}"/>
    <cellStyle name="Comma 2 49 2" xfId="2591" xr:uid="{00000000-0005-0000-0000-000080090000}"/>
    <cellStyle name="Comma 2 49 3" xfId="2592" xr:uid="{00000000-0005-0000-0000-000081090000}"/>
    <cellStyle name="Comma 2 5" xfId="59" xr:uid="{00000000-0005-0000-0000-000082090000}"/>
    <cellStyle name="Comma 2 5 10" xfId="2593" xr:uid="{00000000-0005-0000-0000-000083090000}"/>
    <cellStyle name="Comma 2 5 100" xfId="2594" xr:uid="{00000000-0005-0000-0000-000084090000}"/>
    <cellStyle name="Comma 2 5 101" xfId="2595" xr:uid="{00000000-0005-0000-0000-000085090000}"/>
    <cellStyle name="Comma 2 5 102" xfId="2596" xr:uid="{00000000-0005-0000-0000-000086090000}"/>
    <cellStyle name="Comma 2 5 103" xfId="2597" xr:uid="{00000000-0005-0000-0000-000087090000}"/>
    <cellStyle name="Comma 2 5 104" xfId="2598" xr:uid="{00000000-0005-0000-0000-000088090000}"/>
    <cellStyle name="Comma 2 5 105" xfId="2599" xr:uid="{00000000-0005-0000-0000-000089090000}"/>
    <cellStyle name="Comma 2 5 106" xfId="2600" xr:uid="{00000000-0005-0000-0000-00008A090000}"/>
    <cellStyle name="Comma 2 5 107" xfId="2601" xr:uid="{00000000-0005-0000-0000-00008B090000}"/>
    <cellStyle name="Comma 2 5 108" xfId="2602" xr:uid="{00000000-0005-0000-0000-00008C090000}"/>
    <cellStyle name="Comma 2 5 109" xfId="2603" xr:uid="{00000000-0005-0000-0000-00008D090000}"/>
    <cellStyle name="Comma 2 5 11" xfId="2604" xr:uid="{00000000-0005-0000-0000-00008E090000}"/>
    <cellStyle name="Comma 2 5 110" xfId="2605" xr:uid="{00000000-0005-0000-0000-00008F090000}"/>
    <cellStyle name="Comma 2 5 111" xfId="2606" xr:uid="{00000000-0005-0000-0000-000090090000}"/>
    <cellStyle name="Comma 2 5 112" xfId="2607" xr:uid="{00000000-0005-0000-0000-000091090000}"/>
    <cellStyle name="Comma 2 5 113" xfId="2608" xr:uid="{00000000-0005-0000-0000-000092090000}"/>
    <cellStyle name="Comma 2 5 114" xfId="2609" xr:uid="{00000000-0005-0000-0000-000093090000}"/>
    <cellStyle name="Comma 2 5 115" xfId="2610" xr:uid="{00000000-0005-0000-0000-000094090000}"/>
    <cellStyle name="Comma 2 5 116" xfId="2611" xr:uid="{00000000-0005-0000-0000-000095090000}"/>
    <cellStyle name="Comma 2 5 117" xfId="2612" xr:uid="{00000000-0005-0000-0000-000096090000}"/>
    <cellStyle name="Comma 2 5 118" xfId="2613" xr:uid="{00000000-0005-0000-0000-000097090000}"/>
    <cellStyle name="Comma 2 5 119" xfId="2614" xr:uid="{00000000-0005-0000-0000-000098090000}"/>
    <cellStyle name="Comma 2 5 12" xfId="2615" xr:uid="{00000000-0005-0000-0000-000099090000}"/>
    <cellStyle name="Comma 2 5 120" xfId="2616" xr:uid="{00000000-0005-0000-0000-00009A090000}"/>
    <cellStyle name="Comma 2 5 121" xfId="2617" xr:uid="{00000000-0005-0000-0000-00009B090000}"/>
    <cellStyle name="Comma 2 5 122" xfId="2618" xr:uid="{00000000-0005-0000-0000-00009C090000}"/>
    <cellStyle name="Comma 2 5 123" xfId="2619" xr:uid="{00000000-0005-0000-0000-00009D090000}"/>
    <cellStyle name="Comma 2 5 124" xfId="2620" xr:uid="{00000000-0005-0000-0000-00009E090000}"/>
    <cellStyle name="Comma 2 5 125" xfId="2621" xr:uid="{00000000-0005-0000-0000-00009F090000}"/>
    <cellStyle name="Comma 2 5 126" xfId="2622" xr:uid="{00000000-0005-0000-0000-0000A0090000}"/>
    <cellStyle name="Comma 2 5 127" xfId="2623" xr:uid="{00000000-0005-0000-0000-0000A1090000}"/>
    <cellStyle name="Comma 2 5 128" xfId="2624" xr:uid="{00000000-0005-0000-0000-0000A2090000}"/>
    <cellStyle name="Comma 2 5 129" xfId="2625" xr:uid="{00000000-0005-0000-0000-0000A3090000}"/>
    <cellStyle name="Comma 2 5 13" xfId="2626" xr:uid="{00000000-0005-0000-0000-0000A4090000}"/>
    <cellStyle name="Comma 2 5 130" xfId="2627" xr:uid="{00000000-0005-0000-0000-0000A5090000}"/>
    <cellStyle name="Comma 2 5 131" xfId="2628" xr:uid="{00000000-0005-0000-0000-0000A6090000}"/>
    <cellStyle name="Comma 2 5 132" xfId="2629" xr:uid="{00000000-0005-0000-0000-0000A7090000}"/>
    <cellStyle name="Comma 2 5 133" xfId="2630" xr:uid="{00000000-0005-0000-0000-0000A8090000}"/>
    <cellStyle name="Comma 2 5 134" xfId="2631" xr:uid="{00000000-0005-0000-0000-0000A9090000}"/>
    <cellStyle name="Comma 2 5 135" xfId="2632" xr:uid="{00000000-0005-0000-0000-0000AA090000}"/>
    <cellStyle name="Comma 2 5 136" xfId="2633" xr:uid="{00000000-0005-0000-0000-0000AB090000}"/>
    <cellStyle name="Comma 2 5 137" xfId="2634" xr:uid="{00000000-0005-0000-0000-0000AC090000}"/>
    <cellStyle name="Comma 2 5 138" xfId="2635" xr:uid="{00000000-0005-0000-0000-0000AD090000}"/>
    <cellStyle name="Comma 2 5 139" xfId="2636" xr:uid="{00000000-0005-0000-0000-0000AE090000}"/>
    <cellStyle name="Comma 2 5 14" xfId="2637" xr:uid="{00000000-0005-0000-0000-0000AF090000}"/>
    <cellStyle name="Comma 2 5 140" xfId="2638" xr:uid="{00000000-0005-0000-0000-0000B0090000}"/>
    <cellStyle name="Comma 2 5 141" xfId="2639" xr:uid="{00000000-0005-0000-0000-0000B1090000}"/>
    <cellStyle name="Comma 2 5 142" xfId="2640" xr:uid="{00000000-0005-0000-0000-0000B2090000}"/>
    <cellStyle name="Comma 2 5 143" xfId="2641" xr:uid="{00000000-0005-0000-0000-0000B3090000}"/>
    <cellStyle name="Comma 2 5 144" xfId="2642" xr:uid="{00000000-0005-0000-0000-0000B4090000}"/>
    <cellStyle name="Comma 2 5 145" xfId="2643" xr:uid="{00000000-0005-0000-0000-0000B5090000}"/>
    <cellStyle name="Comma 2 5 146" xfId="2644" xr:uid="{00000000-0005-0000-0000-0000B6090000}"/>
    <cellStyle name="Comma 2 5 147" xfId="2645" xr:uid="{00000000-0005-0000-0000-0000B7090000}"/>
    <cellStyle name="Comma 2 5 148" xfId="2646" xr:uid="{00000000-0005-0000-0000-0000B8090000}"/>
    <cellStyle name="Comma 2 5 149" xfId="2647" xr:uid="{00000000-0005-0000-0000-0000B9090000}"/>
    <cellStyle name="Comma 2 5 15" xfId="2648" xr:uid="{00000000-0005-0000-0000-0000BA090000}"/>
    <cellStyle name="Comma 2 5 150" xfId="2649" xr:uid="{00000000-0005-0000-0000-0000BB090000}"/>
    <cellStyle name="Comma 2 5 151" xfId="2650" xr:uid="{00000000-0005-0000-0000-0000BC090000}"/>
    <cellStyle name="Comma 2 5 152" xfId="2651" xr:uid="{00000000-0005-0000-0000-0000BD090000}"/>
    <cellStyle name="Comma 2 5 153" xfId="2652" xr:uid="{00000000-0005-0000-0000-0000BE090000}"/>
    <cellStyle name="Comma 2 5 154" xfId="2653" xr:uid="{00000000-0005-0000-0000-0000BF090000}"/>
    <cellStyle name="Comma 2 5 155" xfId="2654" xr:uid="{00000000-0005-0000-0000-0000C0090000}"/>
    <cellStyle name="Comma 2 5 156" xfId="2655" xr:uid="{00000000-0005-0000-0000-0000C1090000}"/>
    <cellStyle name="Comma 2 5 157" xfId="2656" xr:uid="{00000000-0005-0000-0000-0000C2090000}"/>
    <cellStyle name="Comma 2 5 158" xfId="2657" xr:uid="{00000000-0005-0000-0000-0000C3090000}"/>
    <cellStyle name="Comma 2 5 159" xfId="2658" xr:uid="{00000000-0005-0000-0000-0000C4090000}"/>
    <cellStyle name="Comma 2 5 16" xfId="2659" xr:uid="{00000000-0005-0000-0000-0000C5090000}"/>
    <cellStyle name="Comma 2 5 160" xfId="2660" xr:uid="{00000000-0005-0000-0000-0000C6090000}"/>
    <cellStyle name="Comma 2 5 161" xfId="2661" xr:uid="{00000000-0005-0000-0000-0000C7090000}"/>
    <cellStyle name="Comma 2 5 162" xfId="2662" xr:uid="{00000000-0005-0000-0000-0000C8090000}"/>
    <cellStyle name="Comma 2 5 163" xfId="2663" xr:uid="{00000000-0005-0000-0000-0000C9090000}"/>
    <cellStyle name="Comma 2 5 164" xfId="2664" xr:uid="{00000000-0005-0000-0000-0000CA090000}"/>
    <cellStyle name="Comma 2 5 165" xfId="2665" xr:uid="{00000000-0005-0000-0000-0000CB090000}"/>
    <cellStyle name="Comma 2 5 166" xfId="2666" xr:uid="{00000000-0005-0000-0000-0000CC090000}"/>
    <cellStyle name="Comma 2 5 167" xfId="2667" xr:uid="{00000000-0005-0000-0000-0000CD090000}"/>
    <cellStyle name="Comma 2 5 168" xfId="2668" xr:uid="{00000000-0005-0000-0000-0000CE090000}"/>
    <cellStyle name="Comma 2 5 169" xfId="2669" xr:uid="{00000000-0005-0000-0000-0000CF090000}"/>
    <cellStyle name="Comma 2 5 17" xfId="2670" xr:uid="{00000000-0005-0000-0000-0000D0090000}"/>
    <cellStyle name="Comma 2 5 170" xfId="2671" xr:uid="{00000000-0005-0000-0000-0000D1090000}"/>
    <cellStyle name="Comma 2 5 171" xfId="2672" xr:uid="{00000000-0005-0000-0000-0000D2090000}"/>
    <cellStyle name="Comma 2 5 172" xfId="2673" xr:uid="{00000000-0005-0000-0000-0000D3090000}"/>
    <cellStyle name="Comma 2 5 173" xfId="2674" xr:uid="{00000000-0005-0000-0000-0000D4090000}"/>
    <cellStyle name="Comma 2 5 174" xfId="2675" xr:uid="{00000000-0005-0000-0000-0000D5090000}"/>
    <cellStyle name="Comma 2 5 175" xfId="2676" xr:uid="{00000000-0005-0000-0000-0000D6090000}"/>
    <cellStyle name="Comma 2 5 176" xfId="2677" xr:uid="{00000000-0005-0000-0000-0000D7090000}"/>
    <cellStyle name="Comma 2 5 177" xfId="2678" xr:uid="{00000000-0005-0000-0000-0000D8090000}"/>
    <cellStyle name="Comma 2 5 178" xfId="2679" xr:uid="{00000000-0005-0000-0000-0000D9090000}"/>
    <cellStyle name="Comma 2 5 179" xfId="2680" xr:uid="{00000000-0005-0000-0000-0000DA090000}"/>
    <cellStyle name="Comma 2 5 18" xfId="2681" xr:uid="{00000000-0005-0000-0000-0000DB090000}"/>
    <cellStyle name="Comma 2 5 180" xfId="2682" xr:uid="{00000000-0005-0000-0000-0000DC090000}"/>
    <cellStyle name="Comma 2 5 181" xfId="2683" xr:uid="{00000000-0005-0000-0000-0000DD090000}"/>
    <cellStyle name="Comma 2 5 182" xfId="2684" xr:uid="{00000000-0005-0000-0000-0000DE090000}"/>
    <cellStyle name="Comma 2 5 183" xfId="2685" xr:uid="{00000000-0005-0000-0000-0000DF090000}"/>
    <cellStyle name="Comma 2 5 184" xfId="2686" xr:uid="{00000000-0005-0000-0000-0000E0090000}"/>
    <cellStyle name="Comma 2 5 185" xfId="2687" xr:uid="{00000000-0005-0000-0000-0000E1090000}"/>
    <cellStyle name="Comma 2 5 186" xfId="2688" xr:uid="{00000000-0005-0000-0000-0000E2090000}"/>
    <cellStyle name="Comma 2 5 187" xfId="2689" xr:uid="{00000000-0005-0000-0000-0000E3090000}"/>
    <cellStyle name="Comma 2 5 188" xfId="2690" xr:uid="{00000000-0005-0000-0000-0000E4090000}"/>
    <cellStyle name="Comma 2 5 189" xfId="2691" xr:uid="{00000000-0005-0000-0000-0000E5090000}"/>
    <cellStyle name="Comma 2 5 19" xfId="2692" xr:uid="{00000000-0005-0000-0000-0000E6090000}"/>
    <cellStyle name="Comma 2 5 190" xfId="2693" xr:uid="{00000000-0005-0000-0000-0000E7090000}"/>
    <cellStyle name="Comma 2 5 191" xfId="2694" xr:uid="{00000000-0005-0000-0000-0000E8090000}"/>
    <cellStyle name="Comma 2 5 192" xfId="2695" xr:uid="{00000000-0005-0000-0000-0000E9090000}"/>
    <cellStyle name="Comma 2 5 193" xfId="2696" xr:uid="{00000000-0005-0000-0000-0000EA090000}"/>
    <cellStyle name="Comma 2 5 194" xfId="2697" xr:uid="{00000000-0005-0000-0000-0000EB090000}"/>
    <cellStyle name="Comma 2 5 195" xfId="2698" xr:uid="{00000000-0005-0000-0000-0000EC090000}"/>
    <cellStyle name="Comma 2 5 2" xfId="2699" xr:uid="{00000000-0005-0000-0000-0000ED090000}"/>
    <cellStyle name="Comma 2 5 2 2" xfId="2700" xr:uid="{00000000-0005-0000-0000-0000EE090000}"/>
    <cellStyle name="Comma 2 5 20" xfId="2701" xr:uid="{00000000-0005-0000-0000-0000EF090000}"/>
    <cellStyle name="Comma 2 5 21" xfId="2702" xr:uid="{00000000-0005-0000-0000-0000F0090000}"/>
    <cellStyle name="Comma 2 5 22" xfId="2703" xr:uid="{00000000-0005-0000-0000-0000F1090000}"/>
    <cellStyle name="Comma 2 5 23" xfId="2704" xr:uid="{00000000-0005-0000-0000-0000F2090000}"/>
    <cellStyle name="Comma 2 5 24" xfId="2705" xr:uid="{00000000-0005-0000-0000-0000F3090000}"/>
    <cellStyle name="Comma 2 5 25" xfId="2706" xr:uid="{00000000-0005-0000-0000-0000F4090000}"/>
    <cellStyle name="Comma 2 5 26" xfId="2707" xr:uid="{00000000-0005-0000-0000-0000F5090000}"/>
    <cellStyle name="Comma 2 5 27" xfId="2708" xr:uid="{00000000-0005-0000-0000-0000F6090000}"/>
    <cellStyle name="Comma 2 5 28" xfId="2709" xr:uid="{00000000-0005-0000-0000-0000F7090000}"/>
    <cellStyle name="Comma 2 5 29" xfId="2710" xr:uid="{00000000-0005-0000-0000-0000F8090000}"/>
    <cellStyle name="Comma 2 5 3" xfId="2711" xr:uid="{00000000-0005-0000-0000-0000F9090000}"/>
    <cellStyle name="Comma 2 5 30" xfId="2712" xr:uid="{00000000-0005-0000-0000-0000FA090000}"/>
    <cellStyle name="Comma 2 5 31" xfId="2713" xr:uid="{00000000-0005-0000-0000-0000FB090000}"/>
    <cellStyle name="Comma 2 5 32" xfId="2714" xr:uid="{00000000-0005-0000-0000-0000FC090000}"/>
    <cellStyle name="Comma 2 5 33" xfId="2715" xr:uid="{00000000-0005-0000-0000-0000FD090000}"/>
    <cellStyle name="Comma 2 5 34" xfId="2716" xr:uid="{00000000-0005-0000-0000-0000FE090000}"/>
    <cellStyle name="Comma 2 5 35" xfId="2717" xr:uid="{00000000-0005-0000-0000-0000FF090000}"/>
    <cellStyle name="Comma 2 5 36" xfId="2718" xr:uid="{00000000-0005-0000-0000-0000000A0000}"/>
    <cellStyle name="Comma 2 5 37" xfId="2719" xr:uid="{00000000-0005-0000-0000-0000010A0000}"/>
    <cellStyle name="Comma 2 5 38" xfId="2720" xr:uid="{00000000-0005-0000-0000-0000020A0000}"/>
    <cellStyle name="Comma 2 5 39" xfId="2721" xr:uid="{00000000-0005-0000-0000-0000030A0000}"/>
    <cellStyle name="Comma 2 5 4" xfId="2722" xr:uid="{00000000-0005-0000-0000-0000040A0000}"/>
    <cellStyle name="Comma 2 5 40" xfId="2723" xr:uid="{00000000-0005-0000-0000-0000050A0000}"/>
    <cellStyle name="Comma 2 5 41" xfId="2724" xr:uid="{00000000-0005-0000-0000-0000060A0000}"/>
    <cellStyle name="Comma 2 5 42" xfId="2725" xr:uid="{00000000-0005-0000-0000-0000070A0000}"/>
    <cellStyle name="Comma 2 5 43" xfId="2726" xr:uid="{00000000-0005-0000-0000-0000080A0000}"/>
    <cellStyle name="Comma 2 5 44" xfId="2727" xr:uid="{00000000-0005-0000-0000-0000090A0000}"/>
    <cellStyle name="Comma 2 5 45" xfId="2728" xr:uid="{00000000-0005-0000-0000-00000A0A0000}"/>
    <cellStyle name="Comma 2 5 46" xfId="2729" xr:uid="{00000000-0005-0000-0000-00000B0A0000}"/>
    <cellStyle name="Comma 2 5 47" xfId="2730" xr:uid="{00000000-0005-0000-0000-00000C0A0000}"/>
    <cellStyle name="Comma 2 5 48" xfId="2731" xr:uid="{00000000-0005-0000-0000-00000D0A0000}"/>
    <cellStyle name="Comma 2 5 49" xfId="2732" xr:uid="{00000000-0005-0000-0000-00000E0A0000}"/>
    <cellStyle name="Comma 2 5 5" xfId="2733" xr:uid="{00000000-0005-0000-0000-00000F0A0000}"/>
    <cellStyle name="Comma 2 5 50" xfId="2734" xr:uid="{00000000-0005-0000-0000-0000100A0000}"/>
    <cellStyle name="Comma 2 5 51" xfId="2735" xr:uid="{00000000-0005-0000-0000-0000110A0000}"/>
    <cellStyle name="Comma 2 5 52" xfId="2736" xr:uid="{00000000-0005-0000-0000-0000120A0000}"/>
    <cellStyle name="Comma 2 5 53" xfId="2737" xr:uid="{00000000-0005-0000-0000-0000130A0000}"/>
    <cellStyle name="Comma 2 5 54" xfId="2738" xr:uid="{00000000-0005-0000-0000-0000140A0000}"/>
    <cellStyle name="Comma 2 5 55" xfId="2739" xr:uid="{00000000-0005-0000-0000-0000150A0000}"/>
    <cellStyle name="Comma 2 5 56" xfId="2740" xr:uid="{00000000-0005-0000-0000-0000160A0000}"/>
    <cellStyle name="Comma 2 5 57" xfId="2741" xr:uid="{00000000-0005-0000-0000-0000170A0000}"/>
    <cellStyle name="Comma 2 5 58" xfId="2742" xr:uid="{00000000-0005-0000-0000-0000180A0000}"/>
    <cellStyle name="Comma 2 5 59" xfId="2743" xr:uid="{00000000-0005-0000-0000-0000190A0000}"/>
    <cellStyle name="Comma 2 5 6" xfId="2744" xr:uid="{00000000-0005-0000-0000-00001A0A0000}"/>
    <cellStyle name="Comma 2 5 60" xfId="2745" xr:uid="{00000000-0005-0000-0000-00001B0A0000}"/>
    <cellStyle name="Comma 2 5 61" xfId="2746" xr:uid="{00000000-0005-0000-0000-00001C0A0000}"/>
    <cellStyle name="Comma 2 5 62" xfId="2747" xr:uid="{00000000-0005-0000-0000-00001D0A0000}"/>
    <cellStyle name="Comma 2 5 63" xfId="2748" xr:uid="{00000000-0005-0000-0000-00001E0A0000}"/>
    <cellStyle name="Comma 2 5 64" xfId="2749" xr:uid="{00000000-0005-0000-0000-00001F0A0000}"/>
    <cellStyle name="Comma 2 5 65" xfId="2750" xr:uid="{00000000-0005-0000-0000-0000200A0000}"/>
    <cellStyle name="Comma 2 5 66" xfId="2751" xr:uid="{00000000-0005-0000-0000-0000210A0000}"/>
    <cellStyle name="Comma 2 5 67" xfId="2752" xr:uid="{00000000-0005-0000-0000-0000220A0000}"/>
    <cellStyle name="Comma 2 5 68" xfId="2753" xr:uid="{00000000-0005-0000-0000-0000230A0000}"/>
    <cellStyle name="Comma 2 5 69" xfId="2754" xr:uid="{00000000-0005-0000-0000-0000240A0000}"/>
    <cellStyle name="Comma 2 5 7" xfId="2755" xr:uid="{00000000-0005-0000-0000-0000250A0000}"/>
    <cellStyle name="Comma 2 5 70" xfId="2756" xr:uid="{00000000-0005-0000-0000-0000260A0000}"/>
    <cellStyle name="Comma 2 5 71" xfId="2757" xr:uid="{00000000-0005-0000-0000-0000270A0000}"/>
    <cellStyle name="Comma 2 5 72" xfId="2758" xr:uid="{00000000-0005-0000-0000-0000280A0000}"/>
    <cellStyle name="Comma 2 5 73" xfId="2759" xr:uid="{00000000-0005-0000-0000-0000290A0000}"/>
    <cellStyle name="Comma 2 5 74" xfId="2760" xr:uid="{00000000-0005-0000-0000-00002A0A0000}"/>
    <cellStyle name="Comma 2 5 75" xfId="2761" xr:uid="{00000000-0005-0000-0000-00002B0A0000}"/>
    <cellStyle name="Comma 2 5 76" xfId="2762" xr:uid="{00000000-0005-0000-0000-00002C0A0000}"/>
    <cellStyle name="Comma 2 5 77" xfId="2763" xr:uid="{00000000-0005-0000-0000-00002D0A0000}"/>
    <cellStyle name="Comma 2 5 78" xfId="2764" xr:uid="{00000000-0005-0000-0000-00002E0A0000}"/>
    <cellStyle name="Comma 2 5 79" xfId="2765" xr:uid="{00000000-0005-0000-0000-00002F0A0000}"/>
    <cellStyle name="Comma 2 5 8" xfId="2766" xr:uid="{00000000-0005-0000-0000-0000300A0000}"/>
    <cellStyle name="Comma 2 5 80" xfId="2767" xr:uid="{00000000-0005-0000-0000-0000310A0000}"/>
    <cellStyle name="Comma 2 5 81" xfId="2768" xr:uid="{00000000-0005-0000-0000-0000320A0000}"/>
    <cellStyle name="Comma 2 5 82" xfId="2769" xr:uid="{00000000-0005-0000-0000-0000330A0000}"/>
    <cellStyle name="Comma 2 5 83" xfId="2770" xr:uid="{00000000-0005-0000-0000-0000340A0000}"/>
    <cellStyle name="Comma 2 5 84" xfId="2771" xr:uid="{00000000-0005-0000-0000-0000350A0000}"/>
    <cellStyle name="Comma 2 5 85" xfId="2772" xr:uid="{00000000-0005-0000-0000-0000360A0000}"/>
    <cellStyle name="Comma 2 5 86" xfId="2773" xr:uid="{00000000-0005-0000-0000-0000370A0000}"/>
    <cellStyle name="Comma 2 5 87" xfId="2774" xr:uid="{00000000-0005-0000-0000-0000380A0000}"/>
    <cellStyle name="Comma 2 5 88" xfId="2775" xr:uid="{00000000-0005-0000-0000-0000390A0000}"/>
    <cellStyle name="Comma 2 5 89" xfId="2776" xr:uid="{00000000-0005-0000-0000-00003A0A0000}"/>
    <cellStyle name="Comma 2 5 9" xfId="2777" xr:uid="{00000000-0005-0000-0000-00003B0A0000}"/>
    <cellStyle name="Comma 2 5 90" xfId="2778" xr:uid="{00000000-0005-0000-0000-00003C0A0000}"/>
    <cellStyle name="Comma 2 5 91" xfId="2779" xr:uid="{00000000-0005-0000-0000-00003D0A0000}"/>
    <cellStyle name="Comma 2 5 92" xfId="2780" xr:uid="{00000000-0005-0000-0000-00003E0A0000}"/>
    <cellStyle name="Comma 2 5 93" xfId="2781" xr:uid="{00000000-0005-0000-0000-00003F0A0000}"/>
    <cellStyle name="Comma 2 5 94" xfId="2782" xr:uid="{00000000-0005-0000-0000-0000400A0000}"/>
    <cellStyle name="Comma 2 5 95" xfId="2783" xr:uid="{00000000-0005-0000-0000-0000410A0000}"/>
    <cellStyle name="Comma 2 5 96" xfId="2784" xr:uid="{00000000-0005-0000-0000-0000420A0000}"/>
    <cellStyle name="Comma 2 5 97" xfId="2785" xr:uid="{00000000-0005-0000-0000-0000430A0000}"/>
    <cellStyle name="Comma 2 5 98" xfId="2786" xr:uid="{00000000-0005-0000-0000-0000440A0000}"/>
    <cellStyle name="Comma 2 5 99" xfId="2787" xr:uid="{00000000-0005-0000-0000-0000450A0000}"/>
    <cellStyle name="Comma 2 50" xfId="2788" xr:uid="{00000000-0005-0000-0000-0000460A0000}"/>
    <cellStyle name="Comma 2 50 2" xfId="2789" xr:uid="{00000000-0005-0000-0000-0000470A0000}"/>
    <cellStyle name="Comma 2 50 3" xfId="2790" xr:uid="{00000000-0005-0000-0000-0000480A0000}"/>
    <cellStyle name="Comma 2 51" xfId="2791" xr:uid="{00000000-0005-0000-0000-0000490A0000}"/>
    <cellStyle name="Comma 2 51 2" xfId="2792" xr:uid="{00000000-0005-0000-0000-00004A0A0000}"/>
    <cellStyle name="Comma 2 51 3" xfId="2793" xr:uid="{00000000-0005-0000-0000-00004B0A0000}"/>
    <cellStyle name="Comma 2 52" xfId="2794" xr:uid="{00000000-0005-0000-0000-00004C0A0000}"/>
    <cellStyle name="Comma 2 52 2" xfId="2795" xr:uid="{00000000-0005-0000-0000-00004D0A0000}"/>
    <cellStyle name="Comma 2 52 3" xfId="2796" xr:uid="{00000000-0005-0000-0000-00004E0A0000}"/>
    <cellStyle name="Comma 2 53" xfId="2797" xr:uid="{00000000-0005-0000-0000-00004F0A0000}"/>
    <cellStyle name="Comma 2 53 2" xfId="2798" xr:uid="{00000000-0005-0000-0000-0000500A0000}"/>
    <cellStyle name="Comma 2 53 3" xfId="2799" xr:uid="{00000000-0005-0000-0000-0000510A0000}"/>
    <cellStyle name="Comma 2 54" xfId="2800" xr:uid="{00000000-0005-0000-0000-0000520A0000}"/>
    <cellStyle name="Comma 2 54 2" xfId="2801" xr:uid="{00000000-0005-0000-0000-0000530A0000}"/>
    <cellStyle name="Comma 2 54 3" xfId="2802" xr:uid="{00000000-0005-0000-0000-0000540A0000}"/>
    <cellStyle name="Comma 2 55" xfId="2803" xr:uid="{00000000-0005-0000-0000-0000550A0000}"/>
    <cellStyle name="Comma 2 55 2" xfId="2804" xr:uid="{00000000-0005-0000-0000-0000560A0000}"/>
    <cellStyle name="Comma 2 55 3" xfId="2805" xr:uid="{00000000-0005-0000-0000-0000570A0000}"/>
    <cellStyle name="Comma 2 56" xfId="2806" xr:uid="{00000000-0005-0000-0000-0000580A0000}"/>
    <cellStyle name="Comma 2 56 2" xfId="2807" xr:uid="{00000000-0005-0000-0000-0000590A0000}"/>
    <cellStyle name="Comma 2 56 3" xfId="2808" xr:uid="{00000000-0005-0000-0000-00005A0A0000}"/>
    <cellStyle name="Comma 2 57" xfId="2809" xr:uid="{00000000-0005-0000-0000-00005B0A0000}"/>
    <cellStyle name="Comma 2 57 2" xfId="2810" xr:uid="{00000000-0005-0000-0000-00005C0A0000}"/>
    <cellStyle name="Comma 2 57 3" xfId="2811" xr:uid="{00000000-0005-0000-0000-00005D0A0000}"/>
    <cellStyle name="Comma 2 58" xfId="2812" xr:uid="{00000000-0005-0000-0000-00005E0A0000}"/>
    <cellStyle name="Comma 2 58 2" xfId="2813" xr:uid="{00000000-0005-0000-0000-00005F0A0000}"/>
    <cellStyle name="Comma 2 58 3" xfId="2814" xr:uid="{00000000-0005-0000-0000-0000600A0000}"/>
    <cellStyle name="Comma 2 59" xfId="2815" xr:uid="{00000000-0005-0000-0000-0000610A0000}"/>
    <cellStyle name="Comma 2 59 2" xfId="2816" xr:uid="{00000000-0005-0000-0000-0000620A0000}"/>
    <cellStyle name="Comma 2 59 3" xfId="2817" xr:uid="{00000000-0005-0000-0000-0000630A0000}"/>
    <cellStyle name="Comma 2 6" xfId="60" xr:uid="{00000000-0005-0000-0000-0000640A0000}"/>
    <cellStyle name="Comma 2 6 10" xfId="2818" xr:uid="{00000000-0005-0000-0000-0000650A0000}"/>
    <cellStyle name="Comma 2 6 100" xfId="2819" xr:uid="{00000000-0005-0000-0000-0000660A0000}"/>
    <cellStyle name="Comma 2 6 101" xfId="2820" xr:uid="{00000000-0005-0000-0000-0000670A0000}"/>
    <cellStyle name="Comma 2 6 102" xfId="2821" xr:uid="{00000000-0005-0000-0000-0000680A0000}"/>
    <cellStyle name="Comma 2 6 103" xfId="2822" xr:uid="{00000000-0005-0000-0000-0000690A0000}"/>
    <cellStyle name="Comma 2 6 104" xfId="2823" xr:uid="{00000000-0005-0000-0000-00006A0A0000}"/>
    <cellStyle name="Comma 2 6 105" xfId="2824" xr:uid="{00000000-0005-0000-0000-00006B0A0000}"/>
    <cellStyle name="Comma 2 6 106" xfId="2825" xr:uid="{00000000-0005-0000-0000-00006C0A0000}"/>
    <cellStyle name="Comma 2 6 107" xfId="2826" xr:uid="{00000000-0005-0000-0000-00006D0A0000}"/>
    <cellStyle name="Comma 2 6 108" xfId="2827" xr:uid="{00000000-0005-0000-0000-00006E0A0000}"/>
    <cellStyle name="Comma 2 6 109" xfId="2828" xr:uid="{00000000-0005-0000-0000-00006F0A0000}"/>
    <cellStyle name="Comma 2 6 11" xfId="2829" xr:uid="{00000000-0005-0000-0000-0000700A0000}"/>
    <cellStyle name="Comma 2 6 110" xfId="2830" xr:uid="{00000000-0005-0000-0000-0000710A0000}"/>
    <cellStyle name="Comma 2 6 111" xfId="2831" xr:uid="{00000000-0005-0000-0000-0000720A0000}"/>
    <cellStyle name="Comma 2 6 112" xfId="2832" xr:uid="{00000000-0005-0000-0000-0000730A0000}"/>
    <cellStyle name="Comma 2 6 113" xfId="2833" xr:uid="{00000000-0005-0000-0000-0000740A0000}"/>
    <cellStyle name="Comma 2 6 114" xfId="2834" xr:uid="{00000000-0005-0000-0000-0000750A0000}"/>
    <cellStyle name="Comma 2 6 115" xfId="2835" xr:uid="{00000000-0005-0000-0000-0000760A0000}"/>
    <cellStyle name="Comma 2 6 116" xfId="2836" xr:uid="{00000000-0005-0000-0000-0000770A0000}"/>
    <cellStyle name="Comma 2 6 117" xfId="2837" xr:uid="{00000000-0005-0000-0000-0000780A0000}"/>
    <cellStyle name="Comma 2 6 118" xfId="2838" xr:uid="{00000000-0005-0000-0000-0000790A0000}"/>
    <cellStyle name="Comma 2 6 119" xfId="2839" xr:uid="{00000000-0005-0000-0000-00007A0A0000}"/>
    <cellStyle name="Comma 2 6 12" xfId="2840" xr:uid="{00000000-0005-0000-0000-00007B0A0000}"/>
    <cellStyle name="Comma 2 6 120" xfId="2841" xr:uid="{00000000-0005-0000-0000-00007C0A0000}"/>
    <cellStyle name="Comma 2 6 121" xfId="2842" xr:uid="{00000000-0005-0000-0000-00007D0A0000}"/>
    <cellStyle name="Comma 2 6 122" xfId="2843" xr:uid="{00000000-0005-0000-0000-00007E0A0000}"/>
    <cellStyle name="Comma 2 6 123" xfId="2844" xr:uid="{00000000-0005-0000-0000-00007F0A0000}"/>
    <cellStyle name="Comma 2 6 124" xfId="2845" xr:uid="{00000000-0005-0000-0000-0000800A0000}"/>
    <cellStyle name="Comma 2 6 125" xfId="2846" xr:uid="{00000000-0005-0000-0000-0000810A0000}"/>
    <cellStyle name="Comma 2 6 126" xfId="2847" xr:uid="{00000000-0005-0000-0000-0000820A0000}"/>
    <cellStyle name="Comma 2 6 127" xfId="2848" xr:uid="{00000000-0005-0000-0000-0000830A0000}"/>
    <cellStyle name="Comma 2 6 128" xfId="2849" xr:uid="{00000000-0005-0000-0000-0000840A0000}"/>
    <cellStyle name="Comma 2 6 129" xfId="2850" xr:uid="{00000000-0005-0000-0000-0000850A0000}"/>
    <cellStyle name="Comma 2 6 13" xfId="2851" xr:uid="{00000000-0005-0000-0000-0000860A0000}"/>
    <cellStyle name="Comma 2 6 130" xfId="2852" xr:uid="{00000000-0005-0000-0000-0000870A0000}"/>
    <cellStyle name="Comma 2 6 131" xfId="2853" xr:uid="{00000000-0005-0000-0000-0000880A0000}"/>
    <cellStyle name="Comma 2 6 14" xfId="2854" xr:uid="{00000000-0005-0000-0000-0000890A0000}"/>
    <cellStyle name="Comma 2 6 15" xfId="2855" xr:uid="{00000000-0005-0000-0000-00008A0A0000}"/>
    <cellStyle name="Comma 2 6 16" xfId="2856" xr:uid="{00000000-0005-0000-0000-00008B0A0000}"/>
    <cellStyle name="Comma 2 6 17" xfId="2857" xr:uid="{00000000-0005-0000-0000-00008C0A0000}"/>
    <cellStyle name="Comma 2 6 18" xfId="2858" xr:uid="{00000000-0005-0000-0000-00008D0A0000}"/>
    <cellStyle name="Comma 2 6 19" xfId="2859" xr:uid="{00000000-0005-0000-0000-00008E0A0000}"/>
    <cellStyle name="Comma 2 6 2" xfId="2860" xr:uid="{00000000-0005-0000-0000-00008F0A0000}"/>
    <cellStyle name="Comma 2 6 20" xfId="2861" xr:uid="{00000000-0005-0000-0000-0000900A0000}"/>
    <cellStyle name="Comma 2 6 21" xfId="2862" xr:uid="{00000000-0005-0000-0000-0000910A0000}"/>
    <cellStyle name="Comma 2 6 22" xfId="2863" xr:uid="{00000000-0005-0000-0000-0000920A0000}"/>
    <cellStyle name="Comma 2 6 23" xfId="2864" xr:uid="{00000000-0005-0000-0000-0000930A0000}"/>
    <cellStyle name="Comma 2 6 24" xfId="2865" xr:uid="{00000000-0005-0000-0000-0000940A0000}"/>
    <cellStyle name="Comma 2 6 25" xfId="2866" xr:uid="{00000000-0005-0000-0000-0000950A0000}"/>
    <cellStyle name="Comma 2 6 26" xfId="2867" xr:uid="{00000000-0005-0000-0000-0000960A0000}"/>
    <cellStyle name="Comma 2 6 27" xfId="2868" xr:uid="{00000000-0005-0000-0000-0000970A0000}"/>
    <cellStyle name="Comma 2 6 28" xfId="2869" xr:uid="{00000000-0005-0000-0000-0000980A0000}"/>
    <cellStyle name="Comma 2 6 29" xfId="2870" xr:uid="{00000000-0005-0000-0000-0000990A0000}"/>
    <cellStyle name="Comma 2 6 3" xfId="2871" xr:uid="{00000000-0005-0000-0000-00009A0A0000}"/>
    <cellStyle name="Comma 2 6 30" xfId="2872" xr:uid="{00000000-0005-0000-0000-00009B0A0000}"/>
    <cellStyle name="Comma 2 6 31" xfId="2873" xr:uid="{00000000-0005-0000-0000-00009C0A0000}"/>
    <cellStyle name="Comma 2 6 32" xfId="2874" xr:uid="{00000000-0005-0000-0000-00009D0A0000}"/>
    <cellStyle name="Comma 2 6 33" xfId="2875" xr:uid="{00000000-0005-0000-0000-00009E0A0000}"/>
    <cellStyle name="Comma 2 6 34" xfId="2876" xr:uid="{00000000-0005-0000-0000-00009F0A0000}"/>
    <cellStyle name="Comma 2 6 35" xfId="2877" xr:uid="{00000000-0005-0000-0000-0000A00A0000}"/>
    <cellStyle name="Comma 2 6 36" xfId="2878" xr:uid="{00000000-0005-0000-0000-0000A10A0000}"/>
    <cellStyle name="Comma 2 6 37" xfId="2879" xr:uid="{00000000-0005-0000-0000-0000A20A0000}"/>
    <cellStyle name="Comma 2 6 38" xfId="2880" xr:uid="{00000000-0005-0000-0000-0000A30A0000}"/>
    <cellStyle name="Comma 2 6 39" xfId="2881" xr:uid="{00000000-0005-0000-0000-0000A40A0000}"/>
    <cellStyle name="Comma 2 6 4" xfId="2882" xr:uid="{00000000-0005-0000-0000-0000A50A0000}"/>
    <cellStyle name="Comma 2 6 40" xfId="2883" xr:uid="{00000000-0005-0000-0000-0000A60A0000}"/>
    <cellStyle name="Comma 2 6 41" xfId="2884" xr:uid="{00000000-0005-0000-0000-0000A70A0000}"/>
    <cellStyle name="Comma 2 6 42" xfId="2885" xr:uid="{00000000-0005-0000-0000-0000A80A0000}"/>
    <cellStyle name="Comma 2 6 43" xfId="2886" xr:uid="{00000000-0005-0000-0000-0000A90A0000}"/>
    <cellStyle name="Comma 2 6 44" xfId="2887" xr:uid="{00000000-0005-0000-0000-0000AA0A0000}"/>
    <cellStyle name="Comma 2 6 45" xfId="2888" xr:uid="{00000000-0005-0000-0000-0000AB0A0000}"/>
    <cellStyle name="Comma 2 6 46" xfId="2889" xr:uid="{00000000-0005-0000-0000-0000AC0A0000}"/>
    <cellStyle name="Comma 2 6 47" xfId="2890" xr:uid="{00000000-0005-0000-0000-0000AD0A0000}"/>
    <cellStyle name="Comma 2 6 48" xfId="2891" xr:uid="{00000000-0005-0000-0000-0000AE0A0000}"/>
    <cellStyle name="Comma 2 6 49" xfId="2892" xr:uid="{00000000-0005-0000-0000-0000AF0A0000}"/>
    <cellStyle name="Comma 2 6 5" xfId="2893" xr:uid="{00000000-0005-0000-0000-0000B00A0000}"/>
    <cellStyle name="Comma 2 6 50" xfId="2894" xr:uid="{00000000-0005-0000-0000-0000B10A0000}"/>
    <cellStyle name="Comma 2 6 51" xfId="2895" xr:uid="{00000000-0005-0000-0000-0000B20A0000}"/>
    <cellStyle name="Comma 2 6 52" xfId="2896" xr:uid="{00000000-0005-0000-0000-0000B30A0000}"/>
    <cellStyle name="Comma 2 6 53" xfId="2897" xr:uid="{00000000-0005-0000-0000-0000B40A0000}"/>
    <cellStyle name="Comma 2 6 54" xfId="2898" xr:uid="{00000000-0005-0000-0000-0000B50A0000}"/>
    <cellStyle name="Comma 2 6 55" xfId="2899" xr:uid="{00000000-0005-0000-0000-0000B60A0000}"/>
    <cellStyle name="Comma 2 6 56" xfId="2900" xr:uid="{00000000-0005-0000-0000-0000B70A0000}"/>
    <cellStyle name="Comma 2 6 57" xfId="2901" xr:uid="{00000000-0005-0000-0000-0000B80A0000}"/>
    <cellStyle name="Comma 2 6 58" xfId="2902" xr:uid="{00000000-0005-0000-0000-0000B90A0000}"/>
    <cellStyle name="Comma 2 6 59" xfId="2903" xr:uid="{00000000-0005-0000-0000-0000BA0A0000}"/>
    <cellStyle name="Comma 2 6 6" xfId="2904" xr:uid="{00000000-0005-0000-0000-0000BB0A0000}"/>
    <cellStyle name="Comma 2 6 60" xfId="2905" xr:uid="{00000000-0005-0000-0000-0000BC0A0000}"/>
    <cellStyle name="Comma 2 6 61" xfId="2906" xr:uid="{00000000-0005-0000-0000-0000BD0A0000}"/>
    <cellStyle name="Comma 2 6 62" xfId="2907" xr:uid="{00000000-0005-0000-0000-0000BE0A0000}"/>
    <cellStyle name="Comma 2 6 63" xfId="2908" xr:uid="{00000000-0005-0000-0000-0000BF0A0000}"/>
    <cellStyle name="Comma 2 6 64" xfId="2909" xr:uid="{00000000-0005-0000-0000-0000C00A0000}"/>
    <cellStyle name="Comma 2 6 65" xfId="2910" xr:uid="{00000000-0005-0000-0000-0000C10A0000}"/>
    <cellStyle name="Comma 2 6 66" xfId="2911" xr:uid="{00000000-0005-0000-0000-0000C20A0000}"/>
    <cellStyle name="Comma 2 6 67" xfId="2912" xr:uid="{00000000-0005-0000-0000-0000C30A0000}"/>
    <cellStyle name="Comma 2 6 68" xfId="2913" xr:uid="{00000000-0005-0000-0000-0000C40A0000}"/>
    <cellStyle name="Comma 2 6 69" xfId="2914" xr:uid="{00000000-0005-0000-0000-0000C50A0000}"/>
    <cellStyle name="Comma 2 6 7" xfId="2915" xr:uid="{00000000-0005-0000-0000-0000C60A0000}"/>
    <cellStyle name="Comma 2 6 70" xfId="2916" xr:uid="{00000000-0005-0000-0000-0000C70A0000}"/>
    <cellStyle name="Comma 2 6 71" xfId="2917" xr:uid="{00000000-0005-0000-0000-0000C80A0000}"/>
    <cellStyle name="Comma 2 6 72" xfId="2918" xr:uid="{00000000-0005-0000-0000-0000C90A0000}"/>
    <cellStyle name="Comma 2 6 73" xfId="2919" xr:uid="{00000000-0005-0000-0000-0000CA0A0000}"/>
    <cellStyle name="Comma 2 6 74" xfId="2920" xr:uid="{00000000-0005-0000-0000-0000CB0A0000}"/>
    <cellStyle name="Comma 2 6 75" xfId="2921" xr:uid="{00000000-0005-0000-0000-0000CC0A0000}"/>
    <cellStyle name="Comma 2 6 76" xfId="2922" xr:uid="{00000000-0005-0000-0000-0000CD0A0000}"/>
    <cellStyle name="Comma 2 6 77" xfId="2923" xr:uid="{00000000-0005-0000-0000-0000CE0A0000}"/>
    <cellStyle name="Comma 2 6 78" xfId="2924" xr:uid="{00000000-0005-0000-0000-0000CF0A0000}"/>
    <cellStyle name="Comma 2 6 79" xfId="2925" xr:uid="{00000000-0005-0000-0000-0000D00A0000}"/>
    <cellStyle name="Comma 2 6 8" xfId="2926" xr:uid="{00000000-0005-0000-0000-0000D10A0000}"/>
    <cellStyle name="Comma 2 6 80" xfId="2927" xr:uid="{00000000-0005-0000-0000-0000D20A0000}"/>
    <cellStyle name="Comma 2 6 81" xfId="2928" xr:uid="{00000000-0005-0000-0000-0000D30A0000}"/>
    <cellStyle name="Comma 2 6 82" xfId="2929" xr:uid="{00000000-0005-0000-0000-0000D40A0000}"/>
    <cellStyle name="Comma 2 6 83" xfId="2930" xr:uid="{00000000-0005-0000-0000-0000D50A0000}"/>
    <cellStyle name="Comma 2 6 84" xfId="2931" xr:uid="{00000000-0005-0000-0000-0000D60A0000}"/>
    <cellStyle name="Comma 2 6 85" xfId="2932" xr:uid="{00000000-0005-0000-0000-0000D70A0000}"/>
    <cellStyle name="Comma 2 6 86" xfId="2933" xr:uid="{00000000-0005-0000-0000-0000D80A0000}"/>
    <cellStyle name="Comma 2 6 87" xfId="2934" xr:uid="{00000000-0005-0000-0000-0000D90A0000}"/>
    <cellStyle name="Comma 2 6 88" xfId="2935" xr:uid="{00000000-0005-0000-0000-0000DA0A0000}"/>
    <cellStyle name="Comma 2 6 89" xfId="2936" xr:uid="{00000000-0005-0000-0000-0000DB0A0000}"/>
    <cellStyle name="Comma 2 6 9" xfId="2937" xr:uid="{00000000-0005-0000-0000-0000DC0A0000}"/>
    <cellStyle name="Comma 2 6 90" xfId="2938" xr:uid="{00000000-0005-0000-0000-0000DD0A0000}"/>
    <cellStyle name="Comma 2 6 91" xfId="2939" xr:uid="{00000000-0005-0000-0000-0000DE0A0000}"/>
    <cellStyle name="Comma 2 6 92" xfId="2940" xr:uid="{00000000-0005-0000-0000-0000DF0A0000}"/>
    <cellStyle name="Comma 2 6 93" xfId="2941" xr:uid="{00000000-0005-0000-0000-0000E00A0000}"/>
    <cellStyle name="Comma 2 6 94" xfId="2942" xr:uid="{00000000-0005-0000-0000-0000E10A0000}"/>
    <cellStyle name="Comma 2 6 95" xfId="2943" xr:uid="{00000000-0005-0000-0000-0000E20A0000}"/>
    <cellStyle name="Comma 2 6 96" xfId="2944" xr:uid="{00000000-0005-0000-0000-0000E30A0000}"/>
    <cellStyle name="Comma 2 6 97" xfId="2945" xr:uid="{00000000-0005-0000-0000-0000E40A0000}"/>
    <cellStyle name="Comma 2 6 98" xfId="2946" xr:uid="{00000000-0005-0000-0000-0000E50A0000}"/>
    <cellStyle name="Comma 2 6 99" xfId="2947" xr:uid="{00000000-0005-0000-0000-0000E60A0000}"/>
    <cellStyle name="Comma 2 60" xfId="2948" xr:uid="{00000000-0005-0000-0000-0000E70A0000}"/>
    <cellStyle name="Comma 2 60 2" xfId="2949" xr:uid="{00000000-0005-0000-0000-0000E80A0000}"/>
    <cellStyle name="Comma 2 60 3" xfId="2950" xr:uid="{00000000-0005-0000-0000-0000E90A0000}"/>
    <cellStyle name="Comma 2 61" xfId="2951" xr:uid="{00000000-0005-0000-0000-0000EA0A0000}"/>
    <cellStyle name="Comma 2 61 2" xfId="2952" xr:uid="{00000000-0005-0000-0000-0000EB0A0000}"/>
    <cellStyle name="Comma 2 61 3" xfId="2953" xr:uid="{00000000-0005-0000-0000-0000EC0A0000}"/>
    <cellStyle name="Comma 2 62" xfId="2954" xr:uid="{00000000-0005-0000-0000-0000ED0A0000}"/>
    <cellStyle name="Comma 2 62 2" xfId="2955" xr:uid="{00000000-0005-0000-0000-0000EE0A0000}"/>
    <cellStyle name="Comma 2 62 3" xfId="2956" xr:uid="{00000000-0005-0000-0000-0000EF0A0000}"/>
    <cellStyle name="Comma 2 63" xfId="2957" xr:uid="{00000000-0005-0000-0000-0000F00A0000}"/>
    <cellStyle name="Comma 2 63 2" xfId="2958" xr:uid="{00000000-0005-0000-0000-0000F10A0000}"/>
    <cellStyle name="Comma 2 63 3" xfId="2959" xr:uid="{00000000-0005-0000-0000-0000F20A0000}"/>
    <cellStyle name="Comma 2 64" xfId="2960" xr:uid="{00000000-0005-0000-0000-0000F30A0000}"/>
    <cellStyle name="Comma 2 64 2" xfId="2961" xr:uid="{00000000-0005-0000-0000-0000F40A0000}"/>
    <cellStyle name="Comma 2 64 3" xfId="2962" xr:uid="{00000000-0005-0000-0000-0000F50A0000}"/>
    <cellStyle name="Comma 2 65" xfId="2963" xr:uid="{00000000-0005-0000-0000-0000F60A0000}"/>
    <cellStyle name="Comma 2 65 2" xfId="2964" xr:uid="{00000000-0005-0000-0000-0000F70A0000}"/>
    <cellStyle name="Comma 2 65 3" xfId="2965" xr:uid="{00000000-0005-0000-0000-0000F80A0000}"/>
    <cellStyle name="Comma 2 66" xfId="2966" xr:uid="{00000000-0005-0000-0000-0000F90A0000}"/>
    <cellStyle name="Comma 2 66 2" xfId="2967" xr:uid="{00000000-0005-0000-0000-0000FA0A0000}"/>
    <cellStyle name="Comma 2 66 3" xfId="2968" xr:uid="{00000000-0005-0000-0000-0000FB0A0000}"/>
    <cellStyle name="Comma 2 67" xfId="2969" xr:uid="{00000000-0005-0000-0000-0000FC0A0000}"/>
    <cellStyle name="Comma 2 67 2" xfId="2970" xr:uid="{00000000-0005-0000-0000-0000FD0A0000}"/>
    <cellStyle name="Comma 2 67 3" xfId="2971" xr:uid="{00000000-0005-0000-0000-0000FE0A0000}"/>
    <cellStyle name="Comma 2 68" xfId="2972" xr:uid="{00000000-0005-0000-0000-0000FF0A0000}"/>
    <cellStyle name="Comma 2 68 2" xfId="2973" xr:uid="{00000000-0005-0000-0000-0000000B0000}"/>
    <cellStyle name="Comma 2 68 3" xfId="2974" xr:uid="{00000000-0005-0000-0000-0000010B0000}"/>
    <cellStyle name="Comma 2 69" xfId="2975" xr:uid="{00000000-0005-0000-0000-0000020B0000}"/>
    <cellStyle name="Comma 2 69 2" xfId="2976" xr:uid="{00000000-0005-0000-0000-0000030B0000}"/>
    <cellStyle name="Comma 2 69 3" xfId="2977" xr:uid="{00000000-0005-0000-0000-0000040B0000}"/>
    <cellStyle name="Comma 2 7" xfId="61" xr:uid="{00000000-0005-0000-0000-0000050B0000}"/>
    <cellStyle name="Comma 2 7 10" xfId="2978" xr:uid="{00000000-0005-0000-0000-0000060B0000}"/>
    <cellStyle name="Comma 2 7 100" xfId="2979" xr:uid="{00000000-0005-0000-0000-0000070B0000}"/>
    <cellStyle name="Comma 2 7 101" xfId="2980" xr:uid="{00000000-0005-0000-0000-0000080B0000}"/>
    <cellStyle name="Comma 2 7 102" xfId="2981" xr:uid="{00000000-0005-0000-0000-0000090B0000}"/>
    <cellStyle name="Comma 2 7 103" xfId="2982" xr:uid="{00000000-0005-0000-0000-00000A0B0000}"/>
    <cellStyle name="Comma 2 7 104" xfId="2983" xr:uid="{00000000-0005-0000-0000-00000B0B0000}"/>
    <cellStyle name="Comma 2 7 105" xfId="2984" xr:uid="{00000000-0005-0000-0000-00000C0B0000}"/>
    <cellStyle name="Comma 2 7 106" xfId="2985" xr:uid="{00000000-0005-0000-0000-00000D0B0000}"/>
    <cellStyle name="Comma 2 7 107" xfId="2986" xr:uid="{00000000-0005-0000-0000-00000E0B0000}"/>
    <cellStyle name="Comma 2 7 108" xfId="2987" xr:uid="{00000000-0005-0000-0000-00000F0B0000}"/>
    <cellStyle name="Comma 2 7 109" xfId="2988" xr:uid="{00000000-0005-0000-0000-0000100B0000}"/>
    <cellStyle name="Comma 2 7 11" xfId="2989" xr:uid="{00000000-0005-0000-0000-0000110B0000}"/>
    <cellStyle name="Comma 2 7 110" xfId="2990" xr:uid="{00000000-0005-0000-0000-0000120B0000}"/>
    <cellStyle name="Comma 2 7 12" xfId="2991" xr:uid="{00000000-0005-0000-0000-0000130B0000}"/>
    <cellStyle name="Comma 2 7 13" xfId="2992" xr:uid="{00000000-0005-0000-0000-0000140B0000}"/>
    <cellStyle name="Comma 2 7 14" xfId="2993" xr:uid="{00000000-0005-0000-0000-0000150B0000}"/>
    <cellStyle name="Comma 2 7 15" xfId="2994" xr:uid="{00000000-0005-0000-0000-0000160B0000}"/>
    <cellStyle name="Comma 2 7 16" xfId="2995" xr:uid="{00000000-0005-0000-0000-0000170B0000}"/>
    <cellStyle name="Comma 2 7 17" xfId="2996" xr:uid="{00000000-0005-0000-0000-0000180B0000}"/>
    <cellStyle name="Comma 2 7 18" xfId="2997" xr:uid="{00000000-0005-0000-0000-0000190B0000}"/>
    <cellStyle name="Comma 2 7 19" xfId="2998" xr:uid="{00000000-0005-0000-0000-00001A0B0000}"/>
    <cellStyle name="Comma 2 7 2" xfId="2999" xr:uid="{00000000-0005-0000-0000-00001B0B0000}"/>
    <cellStyle name="Comma 2 7 20" xfId="3000" xr:uid="{00000000-0005-0000-0000-00001C0B0000}"/>
    <cellStyle name="Comma 2 7 21" xfId="3001" xr:uid="{00000000-0005-0000-0000-00001D0B0000}"/>
    <cellStyle name="Comma 2 7 22" xfId="3002" xr:uid="{00000000-0005-0000-0000-00001E0B0000}"/>
    <cellStyle name="Comma 2 7 23" xfId="3003" xr:uid="{00000000-0005-0000-0000-00001F0B0000}"/>
    <cellStyle name="Comma 2 7 24" xfId="3004" xr:uid="{00000000-0005-0000-0000-0000200B0000}"/>
    <cellStyle name="Comma 2 7 25" xfId="3005" xr:uid="{00000000-0005-0000-0000-0000210B0000}"/>
    <cellStyle name="Comma 2 7 26" xfId="3006" xr:uid="{00000000-0005-0000-0000-0000220B0000}"/>
    <cellStyle name="Comma 2 7 27" xfId="3007" xr:uid="{00000000-0005-0000-0000-0000230B0000}"/>
    <cellStyle name="Comma 2 7 28" xfId="3008" xr:uid="{00000000-0005-0000-0000-0000240B0000}"/>
    <cellStyle name="Comma 2 7 29" xfId="3009" xr:uid="{00000000-0005-0000-0000-0000250B0000}"/>
    <cellStyle name="Comma 2 7 3" xfId="3010" xr:uid="{00000000-0005-0000-0000-0000260B0000}"/>
    <cellStyle name="Comma 2 7 30" xfId="3011" xr:uid="{00000000-0005-0000-0000-0000270B0000}"/>
    <cellStyle name="Comma 2 7 31" xfId="3012" xr:uid="{00000000-0005-0000-0000-0000280B0000}"/>
    <cellStyle name="Comma 2 7 32" xfId="3013" xr:uid="{00000000-0005-0000-0000-0000290B0000}"/>
    <cellStyle name="Comma 2 7 33" xfId="3014" xr:uid="{00000000-0005-0000-0000-00002A0B0000}"/>
    <cellStyle name="Comma 2 7 34" xfId="3015" xr:uid="{00000000-0005-0000-0000-00002B0B0000}"/>
    <cellStyle name="Comma 2 7 35" xfId="3016" xr:uid="{00000000-0005-0000-0000-00002C0B0000}"/>
    <cellStyle name="Comma 2 7 36" xfId="3017" xr:uid="{00000000-0005-0000-0000-00002D0B0000}"/>
    <cellStyle name="Comma 2 7 37" xfId="3018" xr:uid="{00000000-0005-0000-0000-00002E0B0000}"/>
    <cellStyle name="Comma 2 7 38" xfId="3019" xr:uid="{00000000-0005-0000-0000-00002F0B0000}"/>
    <cellStyle name="Comma 2 7 39" xfId="3020" xr:uid="{00000000-0005-0000-0000-0000300B0000}"/>
    <cellStyle name="Comma 2 7 4" xfId="3021" xr:uid="{00000000-0005-0000-0000-0000310B0000}"/>
    <cellStyle name="Comma 2 7 40" xfId="3022" xr:uid="{00000000-0005-0000-0000-0000320B0000}"/>
    <cellStyle name="Comma 2 7 41" xfId="3023" xr:uid="{00000000-0005-0000-0000-0000330B0000}"/>
    <cellStyle name="Comma 2 7 42" xfId="3024" xr:uid="{00000000-0005-0000-0000-0000340B0000}"/>
    <cellStyle name="Comma 2 7 43" xfId="3025" xr:uid="{00000000-0005-0000-0000-0000350B0000}"/>
    <cellStyle name="Comma 2 7 44" xfId="3026" xr:uid="{00000000-0005-0000-0000-0000360B0000}"/>
    <cellStyle name="Comma 2 7 45" xfId="3027" xr:uid="{00000000-0005-0000-0000-0000370B0000}"/>
    <cellStyle name="Comma 2 7 46" xfId="3028" xr:uid="{00000000-0005-0000-0000-0000380B0000}"/>
    <cellStyle name="Comma 2 7 47" xfId="3029" xr:uid="{00000000-0005-0000-0000-0000390B0000}"/>
    <cellStyle name="Comma 2 7 48" xfId="3030" xr:uid="{00000000-0005-0000-0000-00003A0B0000}"/>
    <cellStyle name="Comma 2 7 49" xfId="3031" xr:uid="{00000000-0005-0000-0000-00003B0B0000}"/>
    <cellStyle name="Comma 2 7 5" xfId="3032" xr:uid="{00000000-0005-0000-0000-00003C0B0000}"/>
    <cellStyle name="Comma 2 7 50" xfId="3033" xr:uid="{00000000-0005-0000-0000-00003D0B0000}"/>
    <cellStyle name="Comma 2 7 51" xfId="3034" xr:uid="{00000000-0005-0000-0000-00003E0B0000}"/>
    <cellStyle name="Comma 2 7 52" xfId="3035" xr:uid="{00000000-0005-0000-0000-00003F0B0000}"/>
    <cellStyle name="Comma 2 7 53" xfId="3036" xr:uid="{00000000-0005-0000-0000-0000400B0000}"/>
    <cellStyle name="Comma 2 7 54" xfId="3037" xr:uid="{00000000-0005-0000-0000-0000410B0000}"/>
    <cellStyle name="Comma 2 7 55" xfId="3038" xr:uid="{00000000-0005-0000-0000-0000420B0000}"/>
    <cellStyle name="Comma 2 7 56" xfId="3039" xr:uid="{00000000-0005-0000-0000-0000430B0000}"/>
    <cellStyle name="Comma 2 7 57" xfId="3040" xr:uid="{00000000-0005-0000-0000-0000440B0000}"/>
    <cellStyle name="Comma 2 7 58" xfId="3041" xr:uid="{00000000-0005-0000-0000-0000450B0000}"/>
    <cellStyle name="Comma 2 7 59" xfId="3042" xr:uid="{00000000-0005-0000-0000-0000460B0000}"/>
    <cellStyle name="Comma 2 7 6" xfId="3043" xr:uid="{00000000-0005-0000-0000-0000470B0000}"/>
    <cellStyle name="Comma 2 7 60" xfId="3044" xr:uid="{00000000-0005-0000-0000-0000480B0000}"/>
    <cellStyle name="Comma 2 7 61" xfId="3045" xr:uid="{00000000-0005-0000-0000-0000490B0000}"/>
    <cellStyle name="Comma 2 7 62" xfId="3046" xr:uid="{00000000-0005-0000-0000-00004A0B0000}"/>
    <cellStyle name="Comma 2 7 63" xfId="3047" xr:uid="{00000000-0005-0000-0000-00004B0B0000}"/>
    <cellStyle name="Comma 2 7 64" xfId="3048" xr:uid="{00000000-0005-0000-0000-00004C0B0000}"/>
    <cellStyle name="Comma 2 7 65" xfId="3049" xr:uid="{00000000-0005-0000-0000-00004D0B0000}"/>
    <cellStyle name="Comma 2 7 66" xfId="3050" xr:uid="{00000000-0005-0000-0000-00004E0B0000}"/>
    <cellStyle name="Comma 2 7 67" xfId="3051" xr:uid="{00000000-0005-0000-0000-00004F0B0000}"/>
    <cellStyle name="Comma 2 7 68" xfId="3052" xr:uid="{00000000-0005-0000-0000-0000500B0000}"/>
    <cellStyle name="Comma 2 7 69" xfId="3053" xr:uid="{00000000-0005-0000-0000-0000510B0000}"/>
    <cellStyle name="Comma 2 7 7" xfId="3054" xr:uid="{00000000-0005-0000-0000-0000520B0000}"/>
    <cellStyle name="Comma 2 7 70" xfId="3055" xr:uid="{00000000-0005-0000-0000-0000530B0000}"/>
    <cellStyle name="Comma 2 7 71" xfId="3056" xr:uid="{00000000-0005-0000-0000-0000540B0000}"/>
    <cellStyle name="Comma 2 7 72" xfId="3057" xr:uid="{00000000-0005-0000-0000-0000550B0000}"/>
    <cellStyle name="Comma 2 7 73" xfId="3058" xr:uid="{00000000-0005-0000-0000-0000560B0000}"/>
    <cellStyle name="Comma 2 7 74" xfId="3059" xr:uid="{00000000-0005-0000-0000-0000570B0000}"/>
    <cellStyle name="Comma 2 7 75" xfId="3060" xr:uid="{00000000-0005-0000-0000-0000580B0000}"/>
    <cellStyle name="Comma 2 7 76" xfId="3061" xr:uid="{00000000-0005-0000-0000-0000590B0000}"/>
    <cellStyle name="Comma 2 7 77" xfId="3062" xr:uid="{00000000-0005-0000-0000-00005A0B0000}"/>
    <cellStyle name="Comma 2 7 78" xfId="3063" xr:uid="{00000000-0005-0000-0000-00005B0B0000}"/>
    <cellStyle name="Comma 2 7 79" xfId="3064" xr:uid="{00000000-0005-0000-0000-00005C0B0000}"/>
    <cellStyle name="Comma 2 7 8" xfId="3065" xr:uid="{00000000-0005-0000-0000-00005D0B0000}"/>
    <cellStyle name="Comma 2 7 80" xfId="3066" xr:uid="{00000000-0005-0000-0000-00005E0B0000}"/>
    <cellStyle name="Comma 2 7 81" xfId="3067" xr:uid="{00000000-0005-0000-0000-00005F0B0000}"/>
    <cellStyle name="Comma 2 7 82" xfId="3068" xr:uid="{00000000-0005-0000-0000-0000600B0000}"/>
    <cellStyle name="Comma 2 7 83" xfId="3069" xr:uid="{00000000-0005-0000-0000-0000610B0000}"/>
    <cellStyle name="Comma 2 7 84" xfId="3070" xr:uid="{00000000-0005-0000-0000-0000620B0000}"/>
    <cellStyle name="Comma 2 7 85" xfId="3071" xr:uid="{00000000-0005-0000-0000-0000630B0000}"/>
    <cellStyle name="Comma 2 7 86" xfId="3072" xr:uid="{00000000-0005-0000-0000-0000640B0000}"/>
    <cellStyle name="Comma 2 7 87" xfId="3073" xr:uid="{00000000-0005-0000-0000-0000650B0000}"/>
    <cellStyle name="Comma 2 7 88" xfId="3074" xr:uid="{00000000-0005-0000-0000-0000660B0000}"/>
    <cellStyle name="Comma 2 7 89" xfId="3075" xr:uid="{00000000-0005-0000-0000-0000670B0000}"/>
    <cellStyle name="Comma 2 7 9" xfId="3076" xr:uid="{00000000-0005-0000-0000-0000680B0000}"/>
    <cellStyle name="Comma 2 7 90" xfId="3077" xr:uid="{00000000-0005-0000-0000-0000690B0000}"/>
    <cellStyle name="Comma 2 7 91" xfId="3078" xr:uid="{00000000-0005-0000-0000-00006A0B0000}"/>
    <cellStyle name="Comma 2 7 92" xfId="3079" xr:uid="{00000000-0005-0000-0000-00006B0B0000}"/>
    <cellStyle name="Comma 2 7 93" xfId="3080" xr:uid="{00000000-0005-0000-0000-00006C0B0000}"/>
    <cellStyle name="Comma 2 7 94" xfId="3081" xr:uid="{00000000-0005-0000-0000-00006D0B0000}"/>
    <cellStyle name="Comma 2 7 95" xfId="3082" xr:uid="{00000000-0005-0000-0000-00006E0B0000}"/>
    <cellStyle name="Comma 2 7 96" xfId="3083" xr:uid="{00000000-0005-0000-0000-00006F0B0000}"/>
    <cellStyle name="Comma 2 7 97" xfId="3084" xr:uid="{00000000-0005-0000-0000-0000700B0000}"/>
    <cellStyle name="Comma 2 7 98" xfId="3085" xr:uid="{00000000-0005-0000-0000-0000710B0000}"/>
    <cellStyle name="Comma 2 7 99" xfId="3086" xr:uid="{00000000-0005-0000-0000-0000720B0000}"/>
    <cellStyle name="Comma 2 70" xfId="3087" xr:uid="{00000000-0005-0000-0000-0000730B0000}"/>
    <cellStyle name="Comma 2 70 2" xfId="3088" xr:uid="{00000000-0005-0000-0000-0000740B0000}"/>
    <cellStyle name="Comma 2 70 3" xfId="3089" xr:uid="{00000000-0005-0000-0000-0000750B0000}"/>
    <cellStyle name="Comma 2 71" xfId="3090" xr:uid="{00000000-0005-0000-0000-0000760B0000}"/>
    <cellStyle name="Comma 2 71 2" xfId="3091" xr:uid="{00000000-0005-0000-0000-0000770B0000}"/>
    <cellStyle name="Comma 2 71 3" xfId="3092" xr:uid="{00000000-0005-0000-0000-0000780B0000}"/>
    <cellStyle name="Comma 2 72" xfId="3093" xr:uid="{00000000-0005-0000-0000-0000790B0000}"/>
    <cellStyle name="Comma 2 72 2" xfId="3094" xr:uid="{00000000-0005-0000-0000-00007A0B0000}"/>
    <cellStyle name="Comma 2 72 3" xfId="3095" xr:uid="{00000000-0005-0000-0000-00007B0B0000}"/>
    <cellStyle name="Comma 2 73" xfId="3096" xr:uid="{00000000-0005-0000-0000-00007C0B0000}"/>
    <cellStyle name="Comma 2 73 2" xfId="3097" xr:uid="{00000000-0005-0000-0000-00007D0B0000}"/>
    <cellStyle name="Comma 2 73 3" xfId="3098" xr:uid="{00000000-0005-0000-0000-00007E0B0000}"/>
    <cellStyle name="Comma 2 74" xfId="3099" xr:uid="{00000000-0005-0000-0000-00007F0B0000}"/>
    <cellStyle name="Comma 2 74 2" xfId="3100" xr:uid="{00000000-0005-0000-0000-0000800B0000}"/>
    <cellStyle name="Comma 2 74 3" xfId="3101" xr:uid="{00000000-0005-0000-0000-0000810B0000}"/>
    <cellStyle name="Comma 2 75" xfId="3102" xr:uid="{00000000-0005-0000-0000-0000820B0000}"/>
    <cellStyle name="Comma 2 75 2" xfId="3103" xr:uid="{00000000-0005-0000-0000-0000830B0000}"/>
    <cellStyle name="Comma 2 75 3" xfId="3104" xr:uid="{00000000-0005-0000-0000-0000840B0000}"/>
    <cellStyle name="Comma 2 76" xfId="3105" xr:uid="{00000000-0005-0000-0000-0000850B0000}"/>
    <cellStyle name="Comma 2 76 2" xfId="3106" xr:uid="{00000000-0005-0000-0000-0000860B0000}"/>
    <cellStyle name="Comma 2 76 3" xfId="3107" xr:uid="{00000000-0005-0000-0000-0000870B0000}"/>
    <cellStyle name="Comma 2 77" xfId="3108" xr:uid="{00000000-0005-0000-0000-0000880B0000}"/>
    <cellStyle name="Comma 2 77 2" xfId="3109" xr:uid="{00000000-0005-0000-0000-0000890B0000}"/>
    <cellStyle name="Comma 2 77 3" xfId="3110" xr:uid="{00000000-0005-0000-0000-00008A0B0000}"/>
    <cellStyle name="Comma 2 78" xfId="3111" xr:uid="{00000000-0005-0000-0000-00008B0B0000}"/>
    <cellStyle name="Comma 2 78 2" xfId="3112" xr:uid="{00000000-0005-0000-0000-00008C0B0000}"/>
    <cellStyle name="Comma 2 78 3" xfId="3113" xr:uid="{00000000-0005-0000-0000-00008D0B0000}"/>
    <cellStyle name="Comma 2 79" xfId="3114" xr:uid="{00000000-0005-0000-0000-00008E0B0000}"/>
    <cellStyle name="Comma 2 79 2" xfId="3115" xr:uid="{00000000-0005-0000-0000-00008F0B0000}"/>
    <cellStyle name="Comma 2 79 3" xfId="3116" xr:uid="{00000000-0005-0000-0000-0000900B0000}"/>
    <cellStyle name="Comma 2 8" xfId="62" xr:uid="{00000000-0005-0000-0000-0000910B0000}"/>
    <cellStyle name="Comma 2 8 2" xfId="3117" xr:uid="{00000000-0005-0000-0000-0000920B0000}"/>
    <cellStyle name="Comma 2 8 3" xfId="3118" xr:uid="{00000000-0005-0000-0000-0000930B0000}"/>
    <cellStyle name="Comma 2 8 4" xfId="3119" xr:uid="{00000000-0005-0000-0000-0000940B0000}"/>
    <cellStyle name="Comma 2 80" xfId="3120" xr:uid="{00000000-0005-0000-0000-0000950B0000}"/>
    <cellStyle name="Comma 2 80 2" xfId="3121" xr:uid="{00000000-0005-0000-0000-0000960B0000}"/>
    <cellStyle name="Comma 2 80 3" xfId="3122" xr:uid="{00000000-0005-0000-0000-0000970B0000}"/>
    <cellStyle name="Comma 2 81" xfId="3123" xr:uid="{00000000-0005-0000-0000-0000980B0000}"/>
    <cellStyle name="Comma 2 81 2" xfId="3124" xr:uid="{00000000-0005-0000-0000-0000990B0000}"/>
    <cellStyle name="Comma 2 81 3" xfId="3125" xr:uid="{00000000-0005-0000-0000-00009A0B0000}"/>
    <cellStyle name="Comma 2 82" xfId="3126" xr:uid="{00000000-0005-0000-0000-00009B0B0000}"/>
    <cellStyle name="Comma 2 82 2" xfId="3127" xr:uid="{00000000-0005-0000-0000-00009C0B0000}"/>
    <cellStyle name="Comma 2 82 3" xfId="3128" xr:uid="{00000000-0005-0000-0000-00009D0B0000}"/>
    <cellStyle name="Comma 2 83" xfId="3129" xr:uid="{00000000-0005-0000-0000-00009E0B0000}"/>
    <cellStyle name="Comma 2 83 2" xfId="3130" xr:uid="{00000000-0005-0000-0000-00009F0B0000}"/>
    <cellStyle name="Comma 2 83 3" xfId="3131" xr:uid="{00000000-0005-0000-0000-0000A00B0000}"/>
    <cellStyle name="Comma 2 84" xfId="3132" xr:uid="{00000000-0005-0000-0000-0000A10B0000}"/>
    <cellStyle name="Comma 2 84 2" xfId="3133" xr:uid="{00000000-0005-0000-0000-0000A20B0000}"/>
    <cellStyle name="Comma 2 84 3" xfId="3134" xr:uid="{00000000-0005-0000-0000-0000A30B0000}"/>
    <cellStyle name="Comma 2 85" xfId="3135" xr:uid="{00000000-0005-0000-0000-0000A40B0000}"/>
    <cellStyle name="Comma 2 85 2" xfId="3136" xr:uid="{00000000-0005-0000-0000-0000A50B0000}"/>
    <cellStyle name="Comma 2 85 3" xfId="3137" xr:uid="{00000000-0005-0000-0000-0000A60B0000}"/>
    <cellStyle name="Comma 2 86" xfId="3138" xr:uid="{00000000-0005-0000-0000-0000A70B0000}"/>
    <cellStyle name="Comma 2 86 2" xfId="3139" xr:uid="{00000000-0005-0000-0000-0000A80B0000}"/>
    <cellStyle name="Comma 2 86 3" xfId="3140" xr:uid="{00000000-0005-0000-0000-0000A90B0000}"/>
    <cellStyle name="Comma 2 87" xfId="3141" xr:uid="{00000000-0005-0000-0000-0000AA0B0000}"/>
    <cellStyle name="Comma 2 87 2" xfId="3142" xr:uid="{00000000-0005-0000-0000-0000AB0B0000}"/>
    <cellStyle name="Comma 2 87 3" xfId="3143" xr:uid="{00000000-0005-0000-0000-0000AC0B0000}"/>
    <cellStyle name="Comma 2 88" xfId="3144" xr:uid="{00000000-0005-0000-0000-0000AD0B0000}"/>
    <cellStyle name="Comma 2 88 2" xfId="3145" xr:uid="{00000000-0005-0000-0000-0000AE0B0000}"/>
    <cellStyle name="Comma 2 88 3" xfId="3146" xr:uid="{00000000-0005-0000-0000-0000AF0B0000}"/>
    <cellStyle name="Comma 2 89" xfId="3147" xr:uid="{00000000-0005-0000-0000-0000B00B0000}"/>
    <cellStyle name="Comma 2 89 2" xfId="3148" xr:uid="{00000000-0005-0000-0000-0000B10B0000}"/>
    <cellStyle name="Comma 2 89 3" xfId="3149" xr:uid="{00000000-0005-0000-0000-0000B20B0000}"/>
    <cellStyle name="Comma 2 9" xfId="63" xr:uid="{00000000-0005-0000-0000-0000B30B0000}"/>
    <cellStyle name="Comma 2 9 2" xfId="3150" xr:uid="{00000000-0005-0000-0000-0000B40B0000}"/>
    <cellStyle name="Comma 2 9 2 2" xfId="3151" xr:uid="{00000000-0005-0000-0000-0000B50B0000}"/>
    <cellStyle name="Comma 2 9 3" xfId="3152" xr:uid="{00000000-0005-0000-0000-0000B60B0000}"/>
    <cellStyle name="Comma 2 9 4" xfId="3153" xr:uid="{00000000-0005-0000-0000-0000B70B0000}"/>
    <cellStyle name="Comma 2 90" xfId="3154" xr:uid="{00000000-0005-0000-0000-0000B80B0000}"/>
    <cellStyle name="Comma 2 90 2" xfId="3155" xr:uid="{00000000-0005-0000-0000-0000B90B0000}"/>
    <cellStyle name="Comma 2 90 3" xfId="3156" xr:uid="{00000000-0005-0000-0000-0000BA0B0000}"/>
    <cellStyle name="Comma 2 91" xfId="3157" xr:uid="{00000000-0005-0000-0000-0000BB0B0000}"/>
    <cellStyle name="Comma 2 91 2" xfId="3158" xr:uid="{00000000-0005-0000-0000-0000BC0B0000}"/>
    <cellStyle name="Comma 2 91 3" xfId="3159" xr:uid="{00000000-0005-0000-0000-0000BD0B0000}"/>
    <cellStyle name="Comma 2 92" xfId="3160" xr:uid="{00000000-0005-0000-0000-0000BE0B0000}"/>
    <cellStyle name="Comma 2 92 2" xfId="3161" xr:uid="{00000000-0005-0000-0000-0000BF0B0000}"/>
    <cellStyle name="Comma 2 92 3" xfId="3162" xr:uid="{00000000-0005-0000-0000-0000C00B0000}"/>
    <cellStyle name="Comma 2 93" xfId="3163" xr:uid="{00000000-0005-0000-0000-0000C10B0000}"/>
    <cellStyle name="Comma 2 93 2" xfId="3164" xr:uid="{00000000-0005-0000-0000-0000C20B0000}"/>
    <cellStyle name="Comma 2 93 3" xfId="3165" xr:uid="{00000000-0005-0000-0000-0000C30B0000}"/>
    <cellStyle name="Comma 2 94" xfId="3166" xr:uid="{00000000-0005-0000-0000-0000C40B0000}"/>
    <cellStyle name="Comma 2 94 2" xfId="3167" xr:uid="{00000000-0005-0000-0000-0000C50B0000}"/>
    <cellStyle name="Comma 2 94 3" xfId="3168" xr:uid="{00000000-0005-0000-0000-0000C60B0000}"/>
    <cellStyle name="Comma 2 95" xfId="3169" xr:uid="{00000000-0005-0000-0000-0000C70B0000}"/>
    <cellStyle name="Comma 2 95 2" xfId="3170" xr:uid="{00000000-0005-0000-0000-0000C80B0000}"/>
    <cellStyle name="Comma 2 95 3" xfId="3171" xr:uid="{00000000-0005-0000-0000-0000C90B0000}"/>
    <cellStyle name="Comma 2 96" xfId="3172" xr:uid="{00000000-0005-0000-0000-0000CA0B0000}"/>
    <cellStyle name="Comma 2 96 2" xfId="3173" xr:uid="{00000000-0005-0000-0000-0000CB0B0000}"/>
    <cellStyle name="Comma 2 96 3" xfId="3174" xr:uid="{00000000-0005-0000-0000-0000CC0B0000}"/>
    <cellStyle name="Comma 2 97" xfId="3175" xr:uid="{00000000-0005-0000-0000-0000CD0B0000}"/>
    <cellStyle name="Comma 2 97 2" xfId="3176" xr:uid="{00000000-0005-0000-0000-0000CE0B0000}"/>
    <cellStyle name="Comma 2 97 3" xfId="3177" xr:uid="{00000000-0005-0000-0000-0000CF0B0000}"/>
    <cellStyle name="Comma 2 98" xfId="3178" xr:uid="{00000000-0005-0000-0000-0000D00B0000}"/>
    <cellStyle name="Comma 2 98 2" xfId="3179" xr:uid="{00000000-0005-0000-0000-0000D10B0000}"/>
    <cellStyle name="Comma 2 98 3" xfId="3180" xr:uid="{00000000-0005-0000-0000-0000D20B0000}"/>
    <cellStyle name="Comma 2 99" xfId="3181" xr:uid="{00000000-0005-0000-0000-0000D30B0000}"/>
    <cellStyle name="Comma 2 99 2" xfId="3182" xr:uid="{00000000-0005-0000-0000-0000D40B0000}"/>
    <cellStyle name="Comma 2 99 3" xfId="3183" xr:uid="{00000000-0005-0000-0000-0000D50B0000}"/>
    <cellStyle name="Comma 20" xfId="64" xr:uid="{00000000-0005-0000-0000-0000D60B0000}"/>
    <cellStyle name="Comma 20 2" xfId="3184" xr:uid="{00000000-0005-0000-0000-0000D70B0000}"/>
    <cellStyle name="Comma 20 3" xfId="3185" xr:uid="{00000000-0005-0000-0000-0000D80B0000}"/>
    <cellStyle name="Comma 21" xfId="65" xr:uid="{00000000-0005-0000-0000-0000D90B0000}"/>
    <cellStyle name="Comma 21 2" xfId="3186" xr:uid="{00000000-0005-0000-0000-0000DA0B0000}"/>
    <cellStyle name="Comma 22" xfId="3187" xr:uid="{00000000-0005-0000-0000-0000DB0B0000}"/>
    <cellStyle name="Comma 22 2" xfId="3188" xr:uid="{00000000-0005-0000-0000-0000DC0B0000}"/>
    <cellStyle name="Comma 23" xfId="3189" xr:uid="{00000000-0005-0000-0000-0000DD0B0000}"/>
    <cellStyle name="Comma 23 2" xfId="3190" xr:uid="{00000000-0005-0000-0000-0000DE0B0000}"/>
    <cellStyle name="Comma 24" xfId="3191" xr:uid="{00000000-0005-0000-0000-0000DF0B0000}"/>
    <cellStyle name="Comma 24 2" xfId="3192" xr:uid="{00000000-0005-0000-0000-0000E00B0000}"/>
    <cellStyle name="Comma 25" xfId="3193" xr:uid="{00000000-0005-0000-0000-0000E10B0000}"/>
    <cellStyle name="Comma 25 2" xfId="3194" xr:uid="{00000000-0005-0000-0000-0000E20B0000}"/>
    <cellStyle name="Comma 26" xfId="3195" xr:uid="{00000000-0005-0000-0000-0000E30B0000}"/>
    <cellStyle name="Comma 26 2" xfId="3196" xr:uid="{00000000-0005-0000-0000-0000E40B0000}"/>
    <cellStyle name="Comma 27" xfId="3197" xr:uid="{00000000-0005-0000-0000-0000E50B0000}"/>
    <cellStyle name="Comma 27 2" xfId="3198" xr:uid="{00000000-0005-0000-0000-0000E60B0000}"/>
    <cellStyle name="Comma 27 3" xfId="3199" xr:uid="{00000000-0005-0000-0000-0000E70B0000}"/>
    <cellStyle name="Comma 28" xfId="3200" xr:uid="{00000000-0005-0000-0000-0000E80B0000}"/>
    <cellStyle name="Comma 28 2" xfId="3201" xr:uid="{00000000-0005-0000-0000-0000E90B0000}"/>
    <cellStyle name="Comma 29" xfId="3202" xr:uid="{00000000-0005-0000-0000-0000EA0B0000}"/>
    <cellStyle name="Comma 29 2" xfId="3203" xr:uid="{00000000-0005-0000-0000-0000EB0B0000}"/>
    <cellStyle name="Comma 3" xfId="4" xr:uid="{00000000-0005-0000-0000-0000EC0B0000}"/>
    <cellStyle name="Comma 3 10" xfId="66" xr:uid="{00000000-0005-0000-0000-0000ED0B0000}"/>
    <cellStyle name="Comma 3 10 2" xfId="3204" xr:uid="{00000000-0005-0000-0000-0000EE0B0000}"/>
    <cellStyle name="Comma 3 10 3" xfId="3205" xr:uid="{00000000-0005-0000-0000-0000EF0B0000}"/>
    <cellStyle name="Comma 3 100" xfId="3206" xr:uid="{00000000-0005-0000-0000-0000F00B0000}"/>
    <cellStyle name="Comma 3 100 2" xfId="3207" xr:uid="{00000000-0005-0000-0000-0000F10B0000}"/>
    <cellStyle name="Comma 3 100 3" xfId="3208" xr:uid="{00000000-0005-0000-0000-0000F20B0000}"/>
    <cellStyle name="Comma 3 101" xfId="3209" xr:uid="{00000000-0005-0000-0000-0000F30B0000}"/>
    <cellStyle name="Comma 3 101 2" xfId="3210" xr:uid="{00000000-0005-0000-0000-0000F40B0000}"/>
    <cellStyle name="Comma 3 101 3" xfId="3211" xr:uid="{00000000-0005-0000-0000-0000F50B0000}"/>
    <cellStyle name="Comma 3 102" xfId="3212" xr:uid="{00000000-0005-0000-0000-0000F60B0000}"/>
    <cellStyle name="Comma 3 102 2" xfId="3213" xr:uid="{00000000-0005-0000-0000-0000F70B0000}"/>
    <cellStyle name="Comma 3 102 3" xfId="3214" xr:uid="{00000000-0005-0000-0000-0000F80B0000}"/>
    <cellStyle name="Comma 3 103" xfId="3215" xr:uid="{00000000-0005-0000-0000-0000F90B0000}"/>
    <cellStyle name="Comma 3 103 2" xfId="3216" xr:uid="{00000000-0005-0000-0000-0000FA0B0000}"/>
    <cellStyle name="Comma 3 103 3" xfId="3217" xr:uid="{00000000-0005-0000-0000-0000FB0B0000}"/>
    <cellStyle name="Comma 3 104" xfId="3218" xr:uid="{00000000-0005-0000-0000-0000FC0B0000}"/>
    <cellStyle name="Comma 3 104 2" xfId="3219" xr:uid="{00000000-0005-0000-0000-0000FD0B0000}"/>
    <cellStyle name="Comma 3 104 3" xfId="3220" xr:uid="{00000000-0005-0000-0000-0000FE0B0000}"/>
    <cellStyle name="Comma 3 105" xfId="3221" xr:uid="{00000000-0005-0000-0000-0000FF0B0000}"/>
    <cellStyle name="Comma 3 105 2" xfId="3222" xr:uid="{00000000-0005-0000-0000-0000000C0000}"/>
    <cellStyle name="Comma 3 105 3" xfId="3223" xr:uid="{00000000-0005-0000-0000-0000010C0000}"/>
    <cellStyle name="Comma 3 106" xfId="3224" xr:uid="{00000000-0005-0000-0000-0000020C0000}"/>
    <cellStyle name="Comma 3 106 2" xfId="3225" xr:uid="{00000000-0005-0000-0000-0000030C0000}"/>
    <cellStyle name="Comma 3 106 3" xfId="3226" xr:uid="{00000000-0005-0000-0000-0000040C0000}"/>
    <cellStyle name="Comma 3 107" xfId="3227" xr:uid="{00000000-0005-0000-0000-0000050C0000}"/>
    <cellStyle name="Comma 3 107 2" xfId="3228" xr:uid="{00000000-0005-0000-0000-0000060C0000}"/>
    <cellStyle name="Comma 3 107 3" xfId="3229" xr:uid="{00000000-0005-0000-0000-0000070C0000}"/>
    <cellStyle name="Comma 3 108" xfId="3230" xr:uid="{00000000-0005-0000-0000-0000080C0000}"/>
    <cellStyle name="Comma 3 109" xfId="3231" xr:uid="{00000000-0005-0000-0000-0000090C0000}"/>
    <cellStyle name="Comma 3 11" xfId="67" xr:uid="{00000000-0005-0000-0000-00000A0C0000}"/>
    <cellStyle name="Comma 3 11 2" xfId="3232" xr:uid="{00000000-0005-0000-0000-00000B0C0000}"/>
    <cellStyle name="Comma 3 11 3" xfId="3233" xr:uid="{00000000-0005-0000-0000-00000C0C0000}"/>
    <cellStyle name="Comma 3 110" xfId="3234" xr:uid="{00000000-0005-0000-0000-00000D0C0000}"/>
    <cellStyle name="Comma 3 111" xfId="3235" xr:uid="{00000000-0005-0000-0000-00000E0C0000}"/>
    <cellStyle name="Comma 3 112" xfId="3236" xr:uid="{00000000-0005-0000-0000-00000F0C0000}"/>
    <cellStyle name="Comma 3 113" xfId="3237" xr:uid="{00000000-0005-0000-0000-0000100C0000}"/>
    <cellStyle name="Comma 3 114" xfId="3238" xr:uid="{00000000-0005-0000-0000-0000110C0000}"/>
    <cellStyle name="Comma 3 115" xfId="3239" xr:uid="{00000000-0005-0000-0000-0000120C0000}"/>
    <cellStyle name="Comma 3 116" xfId="3240" xr:uid="{00000000-0005-0000-0000-0000130C0000}"/>
    <cellStyle name="Comma 3 117" xfId="3241" xr:uid="{00000000-0005-0000-0000-0000140C0000}"/>
    <cellStyle name="Comma 3 118" xfId="3242" xr:uid="{00000000-0005-0000-0000-0000150C0000}"/>
    <cellStyle name="Comma 3 119" xfId="3243" xr:uid="{00000000-0005-0000-0000-0000160C0000}"/>
    <cellStyle name="Comma 3 12" xfId="3244" xr:uid="{00000000-0005-0000-0000-0000170C0000}"/>
    <cellStyle name="Comma 3 12 2" xfId="3245" xr:uid="{00000000-0005-0000-0000-0000180C0000}"/>
    <cellStyle name="Comma 3 12 3" xfId="3246" xr:uid="{00000000-0005-0000-0000-0000190C0000}"/>
    <cellStyle name="Comma 3 120" xfId="3247" xr:uid="{00000000-0005-0000-0000-00001A0C0000}"/>
    <cellStyle name="Comma 3 121" xfId="3248" xr:uid="{00000000-0005-0000-0000-00001B0C0000}"/>
    <cellStyle name="Comma 3 122" xfId="3249" xr:uid="{00000000-0005-0000-0000-00001C0C0000}"/>
    <cellStyle name="Comma 3 123" xfId="3250" xr:uid="{00000000-0005-0000-0000-00001D0C0000}"/>
    <cellStyle name="Comma 3 124" xfId="3251" xr:uid="{00000000-0005-0000-0000-00001E0C0000}"/>
    <cellStyle name="Comma 3 125" xfId="3252" xr:uid="{00000000-0005-0000-0000-00001F0C0000}"/>
    <cellStyle name="Comma 3 126" xfId="3253" xr:uid="{00000000-0005-0000-0000-0000200C0000}"/>
    <cellStyle name="Comma 3 127" xfId="3254" xr:uid="{00000000-0005-0000-0000-0000210C0000}"/>
    <cellStyle name="Comma 3 128" xfId="3255" xr:uid="{00000000-0005-0000-0000-0000220C0000}"/>
    <cellStyle name="Comma 3 129" xfId="3256" xr:uid="{00000000-0005-0000-0000-0000230C0000}"/>
    <cellStyle name="Comma 3 13" xfId="3257" xr:uid="{00000000-0005-0000-0000-0000240C0000}"/>
    <cellStyle name="Comma 3 13 2" xfId="3258" xr:uid="{00000000-0005-0000-0000-0000250C0000}"/>
    <cellStyle name="Comma 3 13 3" xfId="3259" xr:uid="{00000000-0005-0000-0000-0000260C0000}"/>
    <cellStyle name="Comma 3 130" xfId="3260" xr:uid="{00000000-0005-0000-0000-0000270C0000}"/>
    <cellStyle name="Comma 3 131" xfId="3261" xr:uid="{00000000-0005-0000-0000-0000280C0000}"/>
    <cellStyle name="Comma 3 132" xfId="3262" xr:uid="{00000000-0005-0000-0000-0000290C0000}"/>
    <cellStyle name="Comma 3 133" xfId="3263" xr:uid="{00000000-0005-0000-0000-00002A0C0000}"/>
    <cellStyle name="Comma 3 134" xfId="3264" xr:uid="{00000000-0005-0000-0000-00002B0C0000}"/>
    <cellStyle name="Comma 3 135" xfId="3265" xr:uid="{00000000-0005-0000-0000-00002C0C0000}"/>
    <cellStyle name="Comma 3 136" xfId="3266" xr:uid="{00000000-0005-0000-0000-00002D0C0000}"/>
    <cellStyle name="Comma 3 137" xfId="3267" xr:uid="{00000000-0005-0000-0000-00002E0C0000}"/>
    <cellStyle name="Comma 3 138" xfId="3268" xr:uid="{00000000-0005-0000-0000-00002F0C0000}"/>
    <cellStyle name="Comma 3 139" xfId="3269" xr:uid="{00000000-0005-0000-0000-0000300C0000}"/>
    <cellStyle name="Comma 3 14" xfId="3270" xr:uid="{00000000-0005-0000-0000-0000310C0000}"/>
    <cellStyle name="Comma 3 14 2" xfId="3271" xr:uid="{00000000-0005-0000-0000-0000320C0000}"/>
    <cellStyle name="Comma 3 14 3" xfId="3272" xr:uid="{00000000-0005-0000-0000-0000330C0000}"/>
    <cellStyle name="Comma 3 140" xfId="3273" xr:uid="{00000000-0005-0000-0000-0000340C0000}"/>
    <cellStyle name="Comma 3 141" xfId="3274" xr:uid="{00000000-0005-0000-0000-0000350C0000}"/>
    <cellStyle name="Comma 3 142" xfId="3275" xr:uid="{00000000-0005-0000-0000-0000360C0000}"/>
    <cellStyle name="Comma 3 143" xfId="3276" xr:uid="{00000000-0005-0000-0000-0000370C0000}"/>
    <cellStyle name="Comma 3 144" xfId="3277" xr:uid="{00000000-0005-0000-0000-0000380C0000}"/>
    <cellStyle name="Comma 3 145" xfId="3278" xr:uid="{00000000-0005-0000-0000-0000390C0000}"/>
    <cellStyle name="Comma 3 146" xfId="3279" xr:uid="{00000000-0005-0000-0000-00003A0C0000}"/>
    <cellStyle name="Comma 3 147" xfId="3280" xr:uid="{00000000-0005-0000-0000-00003B0C0000}"/>
    <cellStyle name="Comma 3 148" xfId="3281" xr:uid="{00000000-0005-0000-0000-00003C0C0000}"/>
    <cellStyle name="Comma 3 149" xfId="3282" xr:uid="{00000000-0005-0000-0000-00003D0C0000}"/>
    <cellStyle name="Comma 3 15" xfId="3283" xr:uid="{00000000-0005-0000-0000-00003E0C0000}"/>
    <cellStyle name="Comma 3 15 2" xfId="3284" xr:uid="{00000000-0005-0000-0000-00003F0C0000}"/>
    <cellStyle name="Comma 3 15 3" xfId="3285" xr:uid="{00000000-0005-0000-0000-0000400C0000}"/>
    <cellStyle name="Comma 3 150" xfId="3286" xr:uid="{00000000-0005-0000-0000-0000410C0000}"/>
    <cellStyle name="Comma 3 151" xfId="3287" xr:uid="{00000000-0005-0000-0000-0000420C0000}"/>
    <cellStyle name="Comma 3 152" xfId="3288" xr:uid="{00000000-0005-0000-0000-0000430C0000}"/>
    <cellStyle name="Comma 3 153" xfId="3289" xr:uid="{00000000-0005-0000-0000-0000440C0000}"/>
    <cellStyle name="Comma 3 154" xfId="3290" xr:uid="{00000000-0005-0000-0000-0000450C0000}"/>
    <cellStyle name="Comma 3 155" xfId="3291" xr:uid="{00000000-0005-0000-0000-0000460C0000}"/>
    <cellStyle name="Comma 3 156" xfId="3292" xr:uid="{00000000-0005-0000-0000-0000470C0000}"/>
    <cellStyle name="Comma 3 157" xfId="3293" xr:uid="{00000000-0005-0000-0000-0000480C0000}"/>
    <cellStyle name="Comma 3 158" xfId="3294" xr:uid="{00000000-0005-0000-0000-0000490C0000}"/>
    <cellStyle name="Comma 3 159" xfId="3295" xr:uid="{00000000-0005-0000-0000-00004A0C0000}"/>
    <cellStyle name="Comma 3 16" xfId="3296" xr:uid="{00000000-0005-0000-0000-00004B0C0000}"/>
    <cellStyle name="Comma 3 16 2" xfId="3297" xr:uid="{00000000-0005-0000-0000-00004C0C0000}"/>
    <cellStyle name="Comma 3 16 3" xfId="3298" xr:uid="{00000000-0005-0000-0000-00004D0C0000}"/>
    <cellStyle name="Comma 3 160" xfId="3299" xr:uid="{00000000-0005-0000-0000-00004E0C0000}"/>
    <cellStyle name="Comma 3 161" xfId="3300" xr:uid="{00000000-0005-0000-0000-00004F0C0000}"/>
    <cellStyle name="Comma 3 162" xfId="3301" xr:uid="{00000000-0005-0000-0000-0000500C0000}"/>
    <cellStyle name="Comma 3 163" xfId="3302" xr:uid="{00000000-0005-0000-0000-0000510C0000}"/>
    <cellStyle name="Comma 3 164" xfId="3303" xr:uid="{00000000-0005-0000-0000-0000520C0000}"/>
    <cellStyle name="Comma 3 165" xfId="3304" xr:uid="{00000000-0005-0000-0000-0000530C0000}"/>
    <cellStyle name="Comma 3 166" xfId="3305" xr:uid="{00000000-0005-0000-0000-0000540C0000}"/>
    <cellStyle name="Comma 3 167" xfId="3306" xr:uid="{00000000-0005-0000-0000-0000550C0000}"/>
    <cellStyle name="Comma 3 168" xfId="3307" xr:uid="{00000000-0005-0000-0000-0000560C0000}"/>
    <cellStyle name="Comma 3 169" xfId="3308" xr:uid="{00000000-0005-0000-0000-0000570C0000}"/>
    <cellStyle name="Comma 3 17" xfId="3309" xr:uid="{00000000-0005-0000-0000-0000580C0000}"/>
    <cellStyle name="Comma 3 17 2" xfId="3310" xr:uid="{00000000-0005-0000-0000-0000590C0000}"/>
    <cellStyle name="Comma 3 17 3" xfId="3311" xr:uid="{00000000-0005-0000-0000-00005A0C0000}"/>
    <cellStyle name="Comma 3 170" xfId="3312" xr:uid="{00000000-0005-0000-0000-00005B0C0000}"/>
    <cellStyle name="Comma 3 171" xfId="3313" xr:uid="{00000000-0005-0000-0000-00005C0C0000}"/>
    <cellStyle name="Comma 3 172" xfId="3314" xr:uid="{00000000-0005-0000-0000-00005D0C0000}"/>
    <cellStyle name="Comma 3 173" xfId="3315" xr:uid="{00000000-0005-0000-0000-00005E0C0000}"/>
    <cellStyle name="Comma 3 174" xfId="3316" xr:uid="{00000000-0005-0000-0000-00005F0C0000}"/>
    <cellStyle name="Comma 3 175" xfId="3317" xr:uid="{00000000-0005-0000-0000-0000600C0000}"/>
    <cellStyle name="Comma 3 176" xfId="3318" xr:uid="{00000000-0005-0000-0000-0000610C0000}"/>
    <cellStyle name="Comma 3 177" xfId="3319" xr:uid="{00000000-0005-0000-0000-0000620C0000}"/>
    <cellStyle name="Comma 3 178" xfId="3320" xr:uid="{00000000-0005-0000-0000-0000630C0000}"/>
    <cellStyle name="Comma 3 179" xfId="3321" xr:uid="{00000000-0005-0000-0000-0000640C0000}"/>
    <cellStyle name="Comma 3 18" xfId="3322" xr:uid="{00000000-0005-0000-0000-0000650C0000}"/>
    <cellStyle name="Comma 3 18 2" xfId="3323" xr:uid="{00000000-0005-0000-0000-0000660C0000}"/>
    <cellStyle name="Comma 3 18 3" xfId="3324" xr:uid="{00000000-0005-0000-0000-0000670C0000}"/>
    <cellStyle name="Comma 3 180" xfId="3325" xr:uid="{00000000-0005-0000-0000-0000680C0000}"/>
    <cellStyle name="Comma 3 181" xfId="3326" xr:uid="{00000000-0005-0000-0000-0000690C0000}"/>
    <cellStyle name="Comma 3 182" xfId="3327" xr:uid="{00000000-0005-0000-0000-00006A0C0000}"/>
    <cellStyle name="Comma 3 183" xfId="3328" xr:uid="{00000000-0005-0000-0000-00006B0C0000}"/>
    <cellStyle name="Comma 3 184" xfId="3329" xr:uid="{00000000-0005-0000-0000-00006C0C0000}"/>
    <cellStyle name="Comma 3 185" xfId="3330" xr:uid="{00000000-0005-0000-0000-00006D0C0000}"/>
    <cellStyle name="Comma 3 186" xfId="3331" xr:uid="{00000000-0005-0000-0000-00006E0C0000}"/>
    <cellStyle name="Comma 3 187" xfId="3332" xr:uid="{00000000-0005-0000-0000-00006F0C0000}"/>
    <cellStyle name="Comma 3 188" xfId="3333" xr:uid="{00000000-0005-0000-0000-0000700C0000}"/>
    <cellStyle name="Comma 3 189" xfId="3334" xr:uid="{00000000-0005-0000-0000-0000710C0000}"/>
    <cellStyle name="Comma 3 19" xfId="3335" xr:uid="{00000000-0005-0000-0000-0000720C0000}"/>
    <cellStyle name="Comma 3 19 2" xfId="3336" xr:uid="{00000000-0005-0000-0000-0000730C0000}"/>
    <cellStyle name="Comma 3 19 3" xfId="3337" xr:uid="{00000000-0005-0000-0000-0000740C0000}"/>
    <cellStyle name="Comma 3 190" xfId="3338" xr:uid="{00000000-0005-0000-0000-0000750C0000}"/>
    <cellStyle name="Comma 3 191" xfId="3339" xr:uid="{00000000-0005-0000-0000-0000760C0000}"/>
    <cellStyle name="Comma 3 192" xfId="3340" xr:uid="{00000000-0005-0000-0000-0000770C0000}"/>
    <cellStyle name="Comma 3 193" xfId="3341" xr:uid="{00000000-0005-0000-0000-0000780C0000}"/>
    <cellStyle name="Comma 3 194" xfId="3342" xr:uid="{00000000-0005-0000-0000-0000790C0000}"/>
    <cellStyle name="Comma 3 195" xfId="3343" xr:uid="{00000000-0005-0000-0000-00007A0C0000}"/>
    <cellStyle name="Comma 3 2" xfId="68" xr:uid="{00000000-0005-0000-0000-00007B0C0000}"/>
    <cellStyle name="Comma 3 2 2" xfId="3344" xr:uid="{00000000-0005-0000-0000-00007C0C0000}"/>
    <cellStyle name="Comma 3 2 2 2" xfId="3345" xr:uid="{00000000-0005-0000-0000-00007D0C0000}"/>
    <cellStyle name="Comma 3 2 2 3" xfId="3346" xr:uid="{00000000-0005-0000-0000-00007E0C0000}"/>
    <cellStyle name="Comma 3 2 3" xfId="3347" xr:uid="{00000000-0005-0000-0000-00007F0C0000}"/>
    <cellStyle name="Comma 3 2 3 2" xfId="3348" xr:uid="{00000000-0005-0000-0000-0000800C0000}"/>
    <cellStyle name="Comma 3 2 4" xfId="3349" xr:uid="{00000000-0005-0000-0000-0000810C0000}"/>
    <cellStyle name="Comma 3 20" xfId="3350" xr:uid="{00000000-0005-0000-0000-0000820C0000}"/>
    <cellStyle name="Comma 3 20 2" xfId="3351" xr:uid="{00000000-0005-0000-0000-0000830C0000}"/>
    <cellStyle name="Comma 3 20 3" xfId="3352" xr:uid="{00000000-0005-0000-0000-0000840C0000}"/>
    <cellStyle name="Comma 3 21" xfId="3353" xr:uid="{00000000-0005-0000-0000-0000850C0000}"/>
    <cellStyle name="Comma 3 21 2" xfId="3354" xr:uid="{00000000-0005-0000-0000-0000860C0000}"/>
    <cellStyle name="Comma 3 21 3" xfId="3355" xr:uid="{00000000-0005-0000-0000-0000870C0000}"/>
    <cellStyle name="Comma 3 22" xfId="3356" xr:uid="{00000000-0005-0000-0000-0000880C0000}"/>
    <cellStyle name="Comma 3 22 2" xfId="3357" xr:uid="{00000000-0005-0000-0000-0000890C0000}"/>
    <cellStyle name="Comma 3 22 3" xfId="3358" xr:uid="{00000000-0005-0000-0000-00008A0C0000}"/>
    <cellStyle name="Comma 3 23" xfId="3359" xr:uid="{00000000-0005-0000-0000-00008B0C0000}"/>
    <cellStyle name="Comma 3 23 2" xfId="3360" xr:uid="{00000000-0005-0000-0000-00008C0C0000}"/>
    <cellStyle name="Comma 3 23 3" xfId="3361" xr:uid="{00000000-0005-0000-0000-00008D0C0000}"/>
    <cellStyle name="Comma 3 24" xfId="3362" xr:uid="{00000000-0005-0000-0000-00008E0C0000}"/>
    <cellStyle name="Comma 3 24 2" xfId="3363" xr:uid="{00000000-0005-0000-0000-00008F0C0000}"/>
    <cellStyle name="Comma 3 24 3" xfId="3364" xr:uid="{00000000-0005-0000-0000-0000900C0000}"/>
    <cellStyle name="Comma 3 25" xfId="3365" xr:uid="{00000000-0005-0000-0000-0000910C0000}"/>
    <cellStyle name="Comma 3 25 2" xfId="3366" xr:uid="{00000000-0005-0000-0000-0000920C0000}"/>
    <cellStyle name="Comma 3 25 3" xfId="3367" xr:uid="{00000000-0005-0000-0000-0000930C0000}"/>
    <cellStyle name="Comma 3 26" xfId="3368" xr:uid="{00000000-0005-0000-0000-0000940C0000}"/>
    <cellStyle name="Comma 3 26 2" xfId="3369" xr:uid="{00000000-0005-0000-0000-0000950C0000}"/>
    <cellStyle name="Comma 3 26 3" xfId="3370" xr:uid="{00000000-0005-0000-0000-0000960C0000}"/>
    <cellStyle name="Comma 3 27" xfId="3371" xr:uid="{00000000-0005-0000-0000-0000970C0000}"/>
    <cellStyle name="Comma 3 27 2" xfId="3372" xr:uid="{00000000-0005-0000-0000-0000980C0000}"/>
    <cellStyle name="Comma 3 27 3" xfId="3373" xr:uid="{00000000-0005-0000-0000-0000990C0000}"/>
    <cellStyle name="Comma 3 28" xfId="3374" xr:uid="{00000000-0005-0000-0000-00009A0C0000}"/>
    <cellStyle name="Comma 3 28 2" xfId="3375" xr:uid="{00000000-0005-0000-0000-00009B0C0000}"/>
    <cellStyle name="Comma 3 28 3" xfId="3376" xr:uid="{00000000-0005-0000-0000-00009C0C0000}"/>
    <cellStyle name="Comma 3 29" xfId="3377" xr:uid="{00000000-0005-0000-0000-00009D0C0000}"/>
    <cellStyle name="Comma 3 29 2" xfId="3378" xr:uid="{00000000-0005-0000-0000-00009E0C0000}"/>
    <cellStyle name="Comma 3 29 3" xfId="3379" xr:uid="{00000000-0005-0000-0000-00009F0C0000}"/>
    <cellStyle name="Comma 3 3" xfId="69" xr:uid="{00000000-0005-0000-0000-0000A00C0000}"/>
    <cellStyle name="Comma 3 3 2" xfId="3380" xr:uid="{00000000-0005-0000-0000-0000A10C0000}"/>
    <cellStyle name="Comma 3 3 2 2" xfId="3381" xr:uid="{00000000-0005-0000-0000-0000A20C0000}"/>
    <cellStyle name="Comma 3 3 3" xfId="3382" xr:uid="{00000000-0005-0000-0000-0000A30C0000}"/>
    <cellStyle name="Comma 3 3 4" xfId="3383" xr:uid="{00000000-0005-0000-0000-0000A40C0000}"/>
    <cellStyle name="Comma 3 30" xfId="3384" xr:uid="{00000000-0005-0000-0000-0000A50C0000}"/>
    <cellStyle name="Comma 3 30 2" xfId="3385" xr:uid="{00000000-0005-0000-0000-0000A60C0000}"/>
    <cellStyle name="Comma 3 30 3" xfId="3386" xr:uid="{00000000-0005-0000-0000-0000A70C0000}"/>
    <cellStyle name="Comma 3 31" xfId="3387" xr:uid="{00000000-0005-0000-0000-0000A80C0000}"/>
    <cellStyle name="Comma 3 31 2" xfId="3388" xr:uid="{00000000-0005-0000-0000-0000A90C0000}"/>
    <cellStyle name="Comma 3 31 3" xfId="3389" xr:uid="{00000000-0005-0000-0000-0000AA0C0000}"/>
    <cellStyle name="Comma 3 32" xfId="3390" xr:uid="{00000000-0005-0000-0000-0000AB0C0000}"/>
    <cellStyle name="Comma 3 32 2" xfId="3391" xr:uid="{00000000-0005-0000-0000-0000AC0C0000}"/>
    <cellStyle name="Comma 3 32 3" xfId="3392" xr:uid="{00000000-0005-0000-0000-0000AD0C0000}"/>
    <cellStyle name="Comma 3 33" xfId="3393" xr:uid="{00000000-0005-0000-0000-0000AE0C0000}"/>
    <cellStyle name="Comma 3 33 2" xfId="3394" xr:uid="{00000000-0005-0000-0000-0000AF0C0000}"/>
    <cellStyle name="Comma 3 33 3" xfId="3395" xr:uid="{00000000-0005-0000-0000-0000B00C0000}"/>
    <cellStyle name="Comma 3 34" xfId="3396" xr:uid="{00000000-0005-0000-0000-0000B10C0000}"/>
    <cellStyle name="Comma 3 34 2" xfId="3397" xr:uid="{00000000-0005-0000-0000-0000B20C0000}"/>
    <cellStyle name="Comma 3 34 3" xfId="3398" xr:uid="{00000000-0005-0000-0000-0000B30C0000}"/>
    <cellStyle name="Comma 3 35" xfId="3399" xr:uid="{00000000-0005-0000-0000-0000B40C0000}"/>
    <cellStyle name="Comma 3 35 2" xfId="3400" xr:uid="{00000000-0005-0000-0000-0000B50C0000}"/>
    <cellStyle name="Comma 3 35 3" xfId="3401" xr:uid="{00000000-0005-0000-0000-0000B60C0000}"/>
    <cellStyle name="Comma 3 36" xfId="3402" xr:uid="{00000000-0005-0000-0000-0000B70C0000}"/>
    <cellStyle name="Comma 3 36 2" xfId="3403" xr:uid="{00000000-0005-0000-0000-0000B80C0000}"/>
    <cellStyle name="Comma 3 36 3" xfId="3404" xr:uid="{00000000-0005-0000-0000-0000B90C0000}"/>
    <cellStyle name="Comma 3 37" xfId="3405" xr:uid="{00000000-0005-0000-0000-0000BA0C0000}"/>
    <cellStyle name="Comma 3 37 2" xfId="3406" xr:uid="{00000000-0005-0000-0000-0000BB0C0000}"/>
    <cellStyle name="Comma 3 37 3" xfId="3407" xr:uid="{00000000-0005-0000-0000-0000BC0C0000}"/>
    <cellStyle name="Comma 3 38" xfId="3408" xr:uid="{00000000-0005-0000-0000-0000BD0C0000}"/>
    <cellStyle name="Comma 3 38 2" xfId="3409" xr:uid="{00000000-0005-0000-0000-0000BE0C0000}"/>
    <cellStyle name="Comma 3 38 3" xfId="3410" xr:uid="{00000000-0005-0000-0000-0000BF0C0000}"/>
    <cellStyle name="Comma 3 39" xfId="3411" xr:uid="{00000000-0005-0000-0000-0000C00C0000}"/>
    <cellStyle name="Comma 3 39 2" xfId="3412" xr:uid="{00000000-0005-0000-0000-0000C10C0000}"/>
    <cellStyle name="Comma 3 39 3" xfId="3413" xr:uid="{00000000-0005-0000-0000-0000C20C0000}"/>
    <cellStyle name="Comma 3 4" xfId="70" xr:uid="{00000000-0005-0000-0000-0000C30C0000}"/>
    <cellStyle name="Comma 3 4 2" xfId="3414" xr:uid="{00000000-0005-0000-0000-0000C40C0000}"/>
    <cellStyle name="Comma 3 4 2 2" xfId="3415" xr:uid="{00000000-0005-0000-0000-0000C50C0000}"/>
    <cellStyle name="Comma 3 4 3" xfId="3416" xr:uid="{00000000-0005-0000-0000-0000C60C0000}"/>
    <cellStyle name="Comma 3 4 4" xfId="3417" xr:uid="{00000000-0005-0000-0000-0000C70C0000}"/>
    <cellStyle name="Comma 3 40" xfId="3418" xr:uid="{00000000-0005-0000-0000-0000C80C0000}"/>
    <cellStyle name="Comma 3 40 2" xfId="3419" xr:uid="{00000000-0005-0000-0000-0000C90C0000}"/>
    <cellStyle name="Comma 3 40 3" xfId="3420" xr:uid="{00000000-0005-0000-0000-0000CA0C0000}"/>
    <cellStyle name="Comma 3 41" xfId="3421" xr:uid="{00000000-0005-0000-0000-0000CB0C0000}"/>
    <cellStyle name="Comma 3 41 2" xfId="3422" xr:uid="{00000000-0005-0000-0000-0000CC0C0000}"/>
    <cellStyle name="Comma 3 41 3" xfId="3423" xr:uid="{00000000-0005-0000-0000-0000CD0C0000}"/>
    <cellStyle name="Comma 3 42" xfId="3424" xr:uid="{00000000-0005-0000-0000-0000CE0C0000}"/>
    <cellStyle name="Comma 3 42 2" xfId="3425" xr:uid="{00000000-0005-0000-0000-0000CF0C0000}"/>
    <cellStyle name="Comma 3 42 3" xfId="3426" xr:uid="{00000000-0005-0000-0000-0000D00C0000}"/>
    <cellStyle name="Comma 3 43" xfId="3427" xr:uid="{00000000-0005-0000-0000-0000D10C0000}"/>
    <cellStyle name="Comma 3 43 2" xfId="3428" xr:uid="{00000000-0005-0000-0000-0000D20C0000}"/>
    <cellStyle name="Comma 3 43 3" xfId="3429" xr:uid="{00000000-0005-0000-0000-0000D30C0000}"/>
    <cellStyle name="Comma 3 44" xfId="3430" xr:uid="{00000000-0005-0000-0000-0000D40C0000}"/>
    <cellStyle name="Comma 3 44 2" xfId="3431" xr:uid="{00000000-0005-0000-0000-0000D50C0000}"/>
    <cellStyle name="Comma 3 44 3" xfId="3432" xr:uid="{00000000-0005-0000-0000-0000D60C0000}"/>
    <cellStyle name="Comma 3 45" xfId="3433" xr:uid="{00000000-0005-0000-0000-0000D70C0000}"/>
    <cellStyle name="Comma 3 45 2" xfId="3434" xr:uid="{00000000-0005-0000-0000-0000D80C0000}"/>
    <cellStyle name="Comma 3 45 3" xfId="3435" xr:uid="{00000000-0005-0000-0000-0000D90C0000}"/>
    <cellStyle name="Comma 3 46" xfId="3436" xr:uid="{00000000-0005-0000-0000-0000DA0C0000}"/>
    <cellStyle name="Comma 3 46 2" xfId="3437" xr:uid="{00000000-0005-0000-0000-0000DB0C0000}"/>
    <cellStyle name="Comma 3 46 3" xfId="3438" xr:uid="{00000000-0005-0000-0000-0000DC0C0000}"/>
    <cellStyle name="Comma 3 47" xfId="3439" xr:uid="{00000000-0005-0000-0000-0000DD0C0000}"/>
    <cellStyle name="Comma 3 47 2" xfId="3440" xr:uid="{00000000-0005-0000-0000-0000DE0C0000}"/>
    <cellStyle name="Comma 3 47 3" xfId="3441" xr:uid="{00000000-0005-0000-0000-0000DF0C0000}"/>
    <cellStyle name="Comma 3 48" xfId="3442" xr:uid="{00000000-0005-0000-0000-0000E00C0000}"/>
    <cellStyle name="Comma 3 48 2" xfId="3443" xr:uid="{00000000-0005-0000-0000-0000E10C0000}"/>
    <cellStyle name="Comma 3 48 3" xfId="3444" xr:uid="{00000000-0005-0000-0000-0000E20C0000}"/>
    <cellStyle name="Comma 3 49" xfId="3445" xr:uid="{00000000-0005-0000-0000-0000E30C0000}"/>
    <cellStyle name="Comma 3 49 2" xfId="3446" xr:uid="{00000000-0005-0000-0000-0000E40C0000}"/>
    <cellStyle name="Comma 3 49 3" xfId="3447" xr:uid="{00000000-0005-0000-0000-0000E50C0000}"/>
    <cellStyle name="Comma 3 5" xfId="71" xr:uid="{00000000-0005-0000-0000-0000E60C0000}"/>
    <cellStyle name="Comma 3 5 2" xfId="3448" xr:uid="{00000000-0005-0000-0000-0000E70C0000}"/>
    <cellStyle name="Comma 3 5 3" xfId="3449" xr:uid="{00000000-0005-0000-0000-0000E80C0000}"/>
    <cellStyle name="Comma 3 5 4" xfId="3450" xr:uid="{00000000-0005-0000-0000-0000E90C0000}"/>
    <cellStyle name="Comma 3 50" xfId="3451" xr:uid="{00000000-0005-0000-0000-0000EA0C0000}"/>
    <cellStyle name="Comma 3 50 2" xfId="3452" xr:uid="{00000000-0005-0000-0000-0000EB0C0000}"/>
    <cellStyle name="Comma 3 50 3" xfId="3453" xr:uid="{00000000-0005-0000-0000-0000EC0C0000}"/>
    <cellStyle name="Comma 3 51" xfId="3454" xr:uid="{00000000-0005-0000-0000-0000ED0C0000}"/>
    <cellStyle name="Comma 3 51 2" xfId="3455" xr:uid="{00000000-0005-0000-0000-0000EE0C0000}"/>
    <cellStyle name="Comma 3 51 3" xfId="3456" xr:uid="{00000000-0005-0000-0000-0000EF0C0000}"/>
    <cellStyle name="Comma 3 52" xfId="3457" xr:uid="{00000000-0005-0000-0000-0000F00C0000}"/>
    <cellStyle name="Comma 3 52 2" xfId="3458" xr:uid="{00000000-0005-0000-0000-0000F10C0000}"/>
    <cellStyle name="Comma 3 52 3" xfId="3459" xr:uid="{00000000-0005-0000-0000-0000F20C0000}"/>
    <cellStyle name="Comma 3 53" xfId="3460" xr:uid="{00000000-0005-0000-0000-0000F30C0000}"/>
    <cellStyle name="Comma 3 53 2" xfId="3461" xr:uid="{00000000-0005-0000-0000-0000F40C0000}"/>
    <cellStyle name="Comma 3 53 3" xfId="3462" xr:uid="{00000000-0005-0000-0000-0000F50C0000}"/>
    <cellStyle name="Comma 3 54" xfId="3463" xr:uid="{00000000-0005-0000-0000-0000F60C0000}"/>
    <cellStyle name="Comma 3 54 2" xfId="3464" xr:uid="{00000000-0005-0000-0000-0000F70C0000}"/>
    <cellStyle name="Comma 3 54 3" xfId="3465" xr:uid="{00000000-0005-0000-0000-0000F80C0000}"/>
    <cellStyle name="Comma 3 55" xfId="3466" xr:uid="{00000000-0005-0000-0000-0000F90C0000}"/>
    <cellStyle name="Comma 3 55 2" xfId="3467" xr:uid="{00000000-0005-0000-0000-0000FA0C0000}"/>
    <cellStyle name="Comma 3 55 3" xfId="3468" xr:uid="{00000000-0005-0000-0000-0000FB0C0000}"/>
    <cellStyle name="Comma 3 56" xfId="3469" xr:uid="{00000000-0005-0000-0000-0000FC0C0000}"/>
    <cellStyle name="Comma 3 56 2" xfId="3470" xr:uid="{00000000-0005-0000-0000-0000FD0C0000}"/>
    <cellStyle name="Comma 3 56 3" xfId="3471" xr:uid="{00000000-0005-0000-0000-0000FE0C0000}"/>
    <cellStyle name="Comma 3 57" xfId="3472" xr:uid="{00000000-0005-0000-0000-0000FF0C0000}"/>
    <cellStyle name="Comma 3 57 2" xfId="3473" xr:uid="{00000000-0005-0000-0000-0000000D0000}"/>
    <cellStyle name="Comma 3 57 3" xfId="3474" xr:uid="{00000000-0005-0000-0000-0000010D0000}"/>
    <cellStyle name="Comma 3 58" xfId="3475" xr:uid="{00000000-0005-0000-0000-0000020D0000}"/>
    <cellStyle name="Comma 3 58 2" xfId="3476" xr:uid="{00000000-0005-0000-0000-0000030D0000}"/>
    <cellStyle name="Comma 3 58 3" xfId="3477" xr:uid="{00000000-0005-0000-0000-0000040D0000}"/>
    <cellStyle name="Comma 3 59" xfId="3478" xr:uid="{00000000-0005-0000-0000-0000050D0000}"/>
    <cellStyle name="Comma 3 59 2" xfId="3479" xr:uid="{00000000-0005-0000-0000-0000060D0000}"/>
    <cellStyle name="Comma 3 59 3" xfId="3480" xr:uid="{00000000-0005-0000-0000-0000070D0000}"/>
    <cellStyle name="Comma 3 6" xfId="72" xr:uid="{00000000-0005-0000-0000-0000080D0000}"/>
    <cellStyle name="Comma 3 6 2" xfId="3481" xr:uid="{00000000-0005-0000-0000-0000090D0000}"/>
    <cellStyle name="Comma 3 6 3" xfId="3482" xr:uid="{00000000-0005-0000-0000-00000A0D0000}"/>
    <cellStyle name="Comma 3 60" xfId="3483" xr:uid="{00000000-0005-0000-0000-00000B0D0000}"/>
    <cellStyle name="Comma 3 60 2" xfId="3484" xr:uid="{00000000-0005-0000-0000-00000C0D0000}"/>
    <cellStyle name="Comma 3 60 3" xfId="3485" xr:uid="{00000000-0005-0000-0000-00000D0D0000}"/>
    <cellStyle name="Comma 3 61" xfId="3486" xr:uid="{00000000-0005-0000-0000-00000E0D0000}"/>
    <cellStyle name="Comma 3 61 2" xfId="3487" xr:uid="{00000000-0005-0000-0000-00000F0D0000}"/>
    <cellStyle name="Comma 3 61 3" xfId="3488" xr:uid="{00000000-0005-0000-0000-0000100D0000}"/>
    <cellStyle name="Comma 3 62" xfId="3489" xr:uid="{00000000-0005-0000-0000-0000110D0000}"/>
    <cellStyle name="Comma 3 62 2" xfId="3490" xr:uid="{00000000-0005-0000-0000-0000120D0000}"/>
    <cellStyle name="Comma 3 62 3" xfId="3491" xr:uid="{00000000-0005-0000-0000-0000130D0000}"/>
    <cellStyle name="Comma 3 63" xfId="3492" xr:uid="{00000000-0005-0000-0000-0000140D0000}"/>
    <cellStyle name="Comma 3 63 2" xfId="3493" xr:uid="{00000000-0005-0000-0000-0000150D0000}"/>
    <cellStyle name="Comma 3 63 3" xfId="3494" xr:uid="{00000000-0005-0000-0000-0000160D0000}"/>
    <cellStyle name="Comma 3 64" xfId="3495" xr:uid="{00000000-0005-0000-0000-0000170D0000}"/>
    <cellStyle name="Comma 3 64 2" xfId="3496" xr:uid="{00000000-0005-0000-0000-0000180D0000}"/>
    <cellStyle name="Comma 3 64 3" xfId="3497" xr:uid="{00000000-0005-0000-0000-0000190D0000}"/>
    <cellStyle name="Comma 3 65" xfId="3498" xr:uid="{00000000-0005-0000-0000-00001A0D0000}"/>
    <cellStyle name="Comma 3 65 2" xfId="3499" xr:uid="{00000000-0005-0000-0000-00001B0D0000}"/>
    <cellStyle name="Comma 3 65 3" xfId="3500" xr:uid="{00000000-0005-0000-0000-00001C0D0000}"/>
    <cellStyle name="Comma 3 66" xfId="3501" xr:uid="{00000000-0005-0000-0000-00001D0D0000}"/>
    <cellStyle name="Comma 3 66 2" xfId="3502" xr:uid="{00000000-0005-0000-0000-00001E0D0000}"/>
    <cellStyle name="Comma 3 66 3" xfId="3503" xr:uid="{00000000-0005-0000-0000-00001F0D0000}"/>
    <cellStyle name="Comma 3 67" xfId="3504" xr:uid="{00000000-0005-0000-0000-0000200D0000}"/>
    <cellStyle name="Comma 3 67 2" xfId="3505" xr:uid="{00000000-0005-0000-0000-0000210D0000}"/>
    <cellStyle name="Comma 3 67 3" xfId="3506" xr:uid="{00000000-0005-0000-0000-0000220D0000}"/>
    <cellStyle name="Comma 3 68" xfId="3507" xr:uid="{00000000-0005-0000-0000-0000230D0000}"/>
    <cellStyle name="Comma 3 68 2" xfId="3508" xr:uid="{00000000-0005-0000-0000-0000240D0000}"/>
    <cellStyle name="Comma 3 68 3" xfId="3509" xr:uid="{00000000-0005-0000-0000-0000250D0000}"/>
    <cellStyle name="Comma 3 69" xfId="3510" xr:uid="{00000000-0005-0000-0000-0000260D0000}"/>
    <cellStyle name="Comma 3 69 2" xfId="3511" xr:uid="{00000000-0005-0000-0000-0000270D0000}"/>
    <cellStyle name="Comma 3 69 3" xfId="3512" xr:uid="{00000000-0005-0000-0000-0000280D0000}"/>
    <cellStyle name="Comma 3 7" xfId="73" xr:uid="{00000000-0005-0000-0000-0000290D0000}"/>
    <cellStyle name="Comma 3 7 2" xfId="3513" xr:uid="{00000000-0005-0000-0000-00002A0D0000}"/>
    <cellStyle name="Comma 3 7 3" xfId="3514" xr:uid="{00000000-0005-0000-0000-00002B0D0000}"/>
    <cellStyle name="Comma 3 70" xfId="3515" xr:uid="{00000000-0005-0000-0000-00002C0D0000}"/>
    <cellStyle name="Comma 3 70 2" xfId="3516" xr:uid="{00000000-0005-0000-0000-00002D0D0000}"/>
    <cellStyle name="Comma 3 70 3" xfId="3517" xr:uid="{00000000-0005-0000-0000-00002E0D0000}"/>
    <cellStyle name="Comma 3 71" xfId="3518" xr:uid="{00000000-0005-0000-0000-00002F0D0000}"/>
    <cellStyle name="Comma 3 71 2" xfId="3519" xr:uid="{00000000-0005-0000-0000-0000300D0000}"/>
    <cellStyle name="Comma 3 71 3" xfId="3520" xr:uid="{00000000-0005-0000-0000-0000310D0000}"/>
    <cellStyle name="Comma 3 72" xfId="3521" xr:uid="{00000000-0005-0000-0000-0000320D0000}"/>
    <cellStyle name="Comma 3 72 2" xfId="3522" xr:uid="{00000000-0005-0000-0000-0000330D0000}"/>
    <cellStyle name="Comma 3 72 3" xfId="3523" xr:uid="{00000000-0005-0000-0000-0000340D0000}"/>
    <cellStyle name="Comma 3 73" xfId="3524" xr:uid="{00000000-0005-0000-0000-0000350D0000}"/>
    <cellStyle name="Comma 3 73 2" xfId="3525" xr:uid="{00000000-0005-0000-0000-0000360D0000}"/>
    <cellStyle name="Comma 3 73 3" xfId="3526" xr:uid="{00000000-0005-0000-0000-0000370D0000}"/>
    <cellStyle name="Comma 3 74" xfId="3527" xr:uid="{00000000-0005-0000-0000-0000380D0000}"/>
    <cellStyle name="Comma 3 74 2" xfId="3528" xr:uid="{00000000-0005-0000-0000-0000390D0000}"/>
    <cellStyle name="Comma 3 74 3" xfId="3529" xr:uid="{00000000-0005-0000-0000-00003A0D0000}"/>
    <cellStyle name="Comma 3 75" xfId="3530" xr:uid="{00000000-0005-0000-0000-00003B0D0000}"/>
    <cellStyle name="Comma 3 75 2" xfId="3531" xr:uid="{00000000-0005-0000-0000-00003C0D0000}"/>
    <cellStyle name="Comma 3 75 3" xfId="3532" xr:uid="{00000000-0005-0000-0000-00003D0D0000}"/>
    <cellStyle name="Comma 3 76" xfId="3533" xr:uid="{00000000-0005-0000-0000-00003E0D0000}"/>
    <cellStyle name="Comma 3 76 2" xfId="3534" xr:uid="{00000000-0005-0000-0000-00003F0D0000}"/>
    <cellStyle name="Comma 3 76 3" xfId="3535" xr:uid="{00000000-0005-0000-0000-0000400D0000}"/>
    <cellStyle name="Comma 3 77" xfId="3536" xr:uid="{00000000-0005-0000-0000-0000410D0000}"/>
    <cellStyle name="Comma 3 77 2" xfId="3537" xr:uid="{00000000-0005-0000-0000-0000420D0000}"/>
    <cellStyle name="Comma 3 77 3" xfId="3538" xr:uid="{00000000-0005-0000-0000-0000430D0000}"/>
    <cellStyle name="Comma 3 78" xfId="3539" xr:uid="{00000000-0005-0000-0000-0000440D0000}"/>
    <cellStyle name="Comma 3 78 2" xfId="3540" xr:uid="{00000000-0005-0000-0000-0000450D0000}"/>
    <cellStyle name="Comma 3 78 3" xfId="3541" xr:uid="{00000000-0005-0000-0000-0000460D0000}"/>
    <cellStyle name="Comma 3 79" xfId="3542" xr:uid="{00000000-0005-0000-0000-0000470D0000}"/>
    <cellStyle name="Comma 3 79 2" xfId="3543" xr:uid="{00000000-0005-0000-0000-0000480D0000}"/>
    <cellStyle name="Comma 3 79 3" xfId="3544" xr:uid="{00000000-0005-0000-0000-0000490D0000}"/>
    <cellStyle name="Comma 3 8" xfId="74" xr:uid="{00000000-0005-0000-0000-00004A0D0000}"/>
    <cellStyle name="Comma 3 8 2" xfId="3545" xr:uid="{00000000-0005-0000-0000-00004B0D0000}"/>
    <cellStyle name="Comma 3 8 3" xfId="3546" xr:uid="{00000000-0005-0000-0000-00004C0D0000}"/>
    <cellStyle name="Comma 3 80" xfId="3547" xr:uid="{00000000-0005-0000-0000-00004D0D0000}"/>
    <cellStyle name="Comma 3 80 2" xfId="3548" xr:uid="{00000000-0005-0000-0000-00004E0D0000}"/>
    <cellStyle name="Comma 3 80 3" xfId="3549" xr:uid="{00000000-0005-0000-0000-00004F0D0000}"/>
    <cellStyle name="Comma 3 81" xfId="3550" xr:uid="{00000000-0005-0000-0000-0000500D0000}"/>
    <cellStyle name="Comma 3 81 2" xfId="3551" xr:uid="{00000000-0005-0000-0000-0000510D0000}"/>
    <cellStyle name="Comma 3 81 3" xfId="3552" xr:uid="{00000000-0005-0000-0000-0000520D0000}"/>
    <cellStyle name="Comma 3 82" xfId="3553" xr:uid="{00000000-0005-0000-0000-0000530D0000}"/>
    <cellStyle name="Comma 3 82 2" xfId="3554" xr:uid="{00000000-0005-0000-0000-0000540D0000}"/>
    <cellStyle name="Comma 3 82 3" xfId="3555" xr:uid="{00000000-0005-0000-0000-0000550D0000}"/>
    <cellStyle name="Comma 3 83" xfId="3556" xr:uid="{00000000-0005-0000-0000-0000560D0000}"/>
    <cellStyle name="Comma 3 83 2" xfId="3557" xr:uid="{00000000-0005-0000-0000-0000570D0000}"/>
    <cellStyle name="Comma 3 83 3" xfId="3558" xr:uid="{00000000-0005-0000-0000-0000580D0000}"/>
    <cellStyle name="Comma 3 84" xfId="3559" xr:uid="{00000000-0005-0000-0000-0000590D0000}"/>
    <cellStyle name="Comma 3 84 2" xfId="3560" xr:uid="{00000000-0005-0000-0000-00005A0D0000}"/>
    <cellStyle name="Comma 3 84 3" xfId="3561" xr:uid="{00000000-0005-0000-0000-00005B0D0000}"/>
    <cellStyle name="Comma 3 85" xfId="3562" xr:uid="{00000000-0005-0000-0000-00005C0D0000}"/>
    <cellStyle name="Comma 3 85 2" xfId="3563" xr:uid="{00000000-0005-0000-0000-00005D0D0000}"/>
    <cellStyle name="Comma 3 85 3" xfId="3564" xr:uid="{00000000-0005-0000-0000-00005E0D0000}"/>
    <cellStyle name="Comma 3 86" xfId="3565" xr:uid="{00000000-0005-0000-0000-00005F0D0000}"/>
    <cellStyle name="Comma 3 86 2" xfId="3566" xr:uid="{00000000-0005-0000-0000-0000600D0000}"/>
    <cellStyle name="Comma 3 86 3" xfId="3567" xr:uid="{00000000-0005-0000-0000-0000610D0000}"/>
    <cellStyle name="Comma 3 87" xfId="3568" xr:uid="{00000000-0005-0000-0000-0000620D0000}"/>
    <cellStyle name="Comma 3 87 2" xfId="3569" xr:uid="{00000000-0005-0000-0000-0000630D0000}"/>
    <cellStyle name="Comma 3 87 3" xfId="3570" xr:uid="{00000000-0005-0000-0000-0000640D0000}"/>
    <cellStyle name="Comma 3 88" xfId="3571" xr:uid="{00000000-0005-0000-0000-0000650D0000}"/>
    <cellStyle name="Comma 3 88 2" xfId="3572" xr:uid="{00000000-0005-0000-0000-0000660D0000}"/>
    <cellStyle name="Comma 3 88 3" xfId="3573" xr:uid="{00000000-0005-0000-0000-0000670D0000}"/>
    <cellStyle name="Comma 3 89" xfId="3574" xr:uid="{00000000-0005-0000-0000-0000680D0000}"/>
    <cellStyle name="Comma 3 89 2" xfId="3575" xr:uid="{00000000-0005-0000-0000-0000690D0000}"/>
    <cellStyle name="Comma 3 89 3" xfId="3576" xr:uid="{00000000-0005-0000-0000-00006A0D0000}"/>
    <cellStyle name="Comma 3 9" xfId="75" xr:uid="{00000000-0005-0000-0000-00006B0D0000}"/>
    <cellStyle name="Comma 3 9 2" xfId="3577" xr:uid="{00000000-0005-0000-0000-00006C0D0000}"/>
    <cellStyle name="Comma 3 9 3" xfId="3578" xr:uid="{00000000-0005-0000-0000-00006D0D0000}"/>
    <cellStyle name="Comma 3 90" xfId="3579" xr:uid="{00000000-0005-0000-0000-00006E0D0000}"/>
    <cellStyle name="Comma 3 90 2" xfId="3580" xr:uid="{00000000-0005-0000-0000-00006F0D0000}"/>
    <cellStyle name="Comma 3 90 3" xfId="3581" xr:uid="{00000000-0005-0000-0000-0000700D0000}"/>
    <cellStyle name="Comma 3 91" xfId="3582" xr:uid="{00000000-0005-0000-0000-0000710D0000}"/>
    <cellStyle name="Comma 3 91 2" xfId="3583" xr:uid="{00000000-0005-0000-0000-0000720D0000}"/>
    <cellStyle name="Comma 3 91 3" xfId="3584" xr:uid="{00000000-0005-0000-0000-0000730D0000}"/>
    <cellStyle name="Comma 3 92" xfId="3585" xr:uid="{00000000-0005-0000-0000-0000740D0000}"/>
    <cellStyle name="Comma 3 92 2" xfId="3586" xr:uid="{00000000-0005-0000-0000-0000750D0000}"/>
    <cellStyle name="Comma 3 92 3" xfId="3587" xr:uid="{00000000-0005-0000-0000-0000760D0000}"/>
    <cellStyle name="Comma 3 93" xfId="3588" xr:uid="{00000000-0005-0000-0000-0000770D0000}"/>
    <cellStyle name="Comma 3 93 2" xfId="3589" xr:uid="{00000000-0005-0000-0000-0000780D0000}"/>
    <cellStyle name="Comma 3 93 3" xfId="3590" xr:uid="{00000000-0005-0000-0000-0000790D0000}"/>
    <cellStyle name="Comma 3 94" xfId="3591" xr:uid="{00000000-0005-0000-0000-00007A0D0000}"/>
    <cellStyle name="Comma 3 94 2" xfId="3592" xr:uid="{00000000-0005-0000-0000-00007B0D0000}"/>
    <cellStyle name="Comma 3 94 3" xfId="3593" xr:uid="{00000000-0005-0000-0000-00007C0D0000}"/>
    <cellStyle name="Comma 3 95" xfId="3594" xr:uid="{00000000-0005-0000-0000-00007D0D0000}"/>
    <cellStyle name="Comma 3 95 2" xfId="3595" xr:uid="{00000000-0005-0000-0000-00007E0D0000}"/>
    <cellStyle name="Comma 3 95 3" xfId="3596" xr:uid="{00000000-0005-0000-0000-00007F0D0000}"/>
    <cellStyle name="Comma 3 96" xfId="3597" xr:uid="{00000000-0005-0000-0000-0000800D0000}"/>
    <cellStyle name="Comma 3 96 2" xfId="3598" xr:uid="{00000000-0005-0000-0000-0000810D0000}"/>
    <cellStyle name="Comma 3 96 3" xfId="3599" xr:uid="{00000000-0005-0000-0000-0000820D0000}"/>
    <cellStyle name="Comma 3 97" xfId="3600" xr:uid="{00000000-0005-0000-0000-0000830D0000}"/>
    <cellStyle name="Comma 3 97 2" xfId="3601" xr:uid="{00000000-0005-0000-0000-0000840D0000}"/>
    <cellStyle name="Comma 3 97 3" xfId="3602" xr:uid="{00000000-0005-0000-0000-0000850D0000}"/>
    <cellStyle name="Comma 3 98" xfId="3603" xr:uid="{00000000-0005-0000-0000-0000860D0000}"/>
    <cellStyle name="Comma 3 98 2" xfId="3604" xr:uid="{00000000-0005-0000-0000-0000870D0000}"/>
    <cellStyle name="Comma 3 98 3" xfId="3605" xr:uid="{00000000-0005-0000-0000-0000880D0000}"/>
    <cellStyle name="Comma 3 99" xfId="3606" xr:uid="{00000000-0005-0000-0000-0000890D0000}"/>
    <cellStyle name="Comma 3 99 2" xfId="3607" xr:uid="{00000000-0005-0000-0000-00008A0D0000}"/>
    <cellStyle name="Comma 3 99 3" xfId="3608" xr:uid="{00000000-0005-0000-0000-00008B0D0000}"/>
    <cellStyle name="Comma 30" xfId="3609" xr:uid="{00000000-0005-0000-0000-00008C0D0000}"/>
    <cellStyle name="Comma 30 2" xfId="3610" xr:uid="{00000000-0005-0000-0000-00008D0D0000}"/>
    <cellStyle name="Comma 31" xfId="3611" xr:uid="{00000000-0005-0000-0000-00008E0D0000}"/>
    <cellStyle name="Comma 31 2" xfId="3612" xr:uid="{00000000-0005-0000-0000-00008F0D0000}"/>
    <cellStyle name="Comma 31 3" xfId="3613" xr:uid="{00000000-0005-0000-0000-0000900D0000}"/>
    <cellStyle name="Comma 32" xfId="3614" xr:uid="{00000000-0005-0000-0000-0000910D0000}"/>
    <cellStyle name="Comma 33" xfId="3615" xr:uid="{00000000-0005-0000-0000-0000920D0000}"/>
    <cellStyle name="Comma 33 2" xfId="3616" xr:uid="{00000000-0005-0000-0000-0000930D0000}"/>
    <cellStyle name="Comma 34" xfId="3617" xr:uid="{00000000-0005-0000-0000-0000940D0000}"/>
    <cellStyle name="Comma 34 2" xfId="3618" xr:uid="{00000000-0005-0000-0000-0000950D0000}"/>
    <cellStyle name="Comma 35" xfId="3619" xr:uid="{00000000-0005-0000-0000-0000960D0000}"/>
    <cellStyle name="Comma 35 2" xfId="3620" xr:uid="{00000000-0005-0000-0000-0000970D0000}"/>
    <cellStyle name="Comma 35 3" xfId="3621" xr:uid="{00000000-0005-0000-0000-0000980D0000}"/>
    <cellStyle name="Comma 36" xfId="3622" xr:uid="{00000000-0005-0000-0000-0000990D0000}"/>
    <cellStyle name="Comma 37" xfId="3623" xr:uid="{00000000-0005-0000-0000-00009A0D0000}"/>
    <cellStyle name="Comma 37 2" xfId="3624" xr:uid="{00000000-0005-0000-0000-00009B0D0000}"/>
    <cellStyle name="Comma 38" xfId="3625" xr:uid="{00000000-0005-0000-0000-00009C0D0000}"/>
    <cellStyle name="Comma 38 2" xfId="3626" xr:uid="{00000000-0005-0000-0000-00009D0D0000}"/>
    <cellStyle name="Comma 39" xfId="3627" xr:uid="{00000000-0005-0000-0000-00009E0D0000}"/>
    <cellStyle name="Comma 39 2" xfId="3628" xr:uid="{00000000-0005-0000-0000-00009F0D0000}"/>
    <cellStyle name="Comma 4" xfId="5" xr:uid="{00000000-0005-0000-0000-0000A00D0000}"/>
    <cellStyle name="Comma 4 10" xfId="3629" xr:uid="{00000000-0005-0000-0000-0000A10D0000}"/>
    <cellStyle name="Comma 4 11" xfId="3630" xr:uid="{00000000-0005-0000-0000-0000A20D0000}"/>
    <cellStyle name="Comma 4 12" xfId="3631" xr:uid="{00000000-0005-0000-0000-0000A30D0000}"/>
    <cellStyle name="Comma 4 13" xfId="3632" xr:uid="{00000000-0005-0000-0000-0000A40D0000}"/>
    <cellStyle name="Comma 4 14" xfId="3633" xr:uid="{00000000-0005-0000-0000-0000A50D0000}"/>
    <cellStyle name="Comma 4 15" xfId="3634" xr:uid="{00000000-0005-0000-0000-0000A60D0000}"/>
    <cellStyle name="Comma 4 16" xfId="3635" xr:uid="{00000000-0005-0000-0000-0000A70D0000}"/>
    <cellStyle name="Comma 4 17" xfId="3636" xr:uid="{00000000-0005-0000-0000-0000A80D0000}"/>
    <cellStyle name="Comma 4 18" xfId="3637" xr:uid="{00000000-0005-0000-0000-0000A90D0000}"/>
    <cellStyle name="Comma 4 19" xfId="3638" xr:uid="{00000000-0005-0000-0000-0000AA0D0000}"/>
    <cellStyle name="Comma 4 2" xfId="76" xr:uid="{00000000-0005-0000-0000-0000AB0D0000}"/>
    <cellStyle name="Comma 4 2 2" xfId="3639" xr:uid="{00000000-0005-0000-0000-0000AC0D0000}"/>
    <cellStyle name="Comma 4 20" xfId="3640" xr:uid="{00000000-0005-0000-0000-0000AD0D0000}"/>
    <cellStyle name="Comma 4 21" xfId="3641" xr:uid="{00000000-0005-0000-0000-0000AE0D0000}"/>
    <cellStyle name="Comma 4 22" xfId="3642" xr:uid="{00000000-0005-0000-0000-0000AF0D0000}"/>
    <cellStyle name="Comma 4 23" xfId="3643" xr:uid="{00000000-0005-0000-0000-0000B00D0000}"/>
    <cellStyle name="Comma 4 24" xfId="3644" xr:uid="{00000000-0005-0000-0000-0000B10D0000}"/>
    <cellStyle name="Comma 4 25" xfId="3645" xr:uid="{00000000-0005-0000-0000-0000B20D0000}"/>
    <cellStyle name="Comma 4 26" xfId="3646" xr:uid="{00000000-0005-0000-0000-0000B30D0000}"/>
    <cellStyle name="Comma 4 27" xfId="3647" xr:uid="{00000000-0005-0000-0000-0000B40D0000}"/>
    <cellStyle name="Comma 4 28" xfId="3648" xr:uid="{00000000-0005-0000-0000-0000B50D0000}"/>
    <cellStyle name="Comma 4 29" xfId="3649" xr:uid="{00000000-0005-0000-0000-0000B60D0000}"/>
    <cellStyle name="Comma 4 3" xfId="77" xr:uid="{00000000-0005-0000-0000-0000B70D0000}"/>
    <cellStyle name="Comma 4 3 2" xfId="3650" xr:uid="{00000000-0005-0000-0000-0000B80D0000}"/>
    <cellStyle name="Comma 4 3 3" xfId="3651" xr:uid="{00000000-0005-0000-0000-0000B90D0000}"/>
    <cellStyle name="Comma 4 30" xfId="3652" xr:uid="{00000000-0005-0000-0000-0000BA0D0000}"/>
    <cellStyle name="Comma 4 31" xfId="3653" xr:uid="{00000000-0005-0000-0000-0000BB0D0000}"/>
    <cellStyle name="Comma 4 32" xfId="3654" xr:uid="{00000000-0005-0000-0000-0000BC0D0000}"/>
    <cellStyle name="Comma 4 33" xfId="3655" xr:uid="{00000000-0005-0000-0000-0000BD0D0000}"/>
    <cellStyle name="Comma 4 34" xfId="3656" xr:uid="{00000000-0005-0000-0000-0000BE0D0000}"/>
    <cellStyle name="Comma 4 35" xfId="3657" xr:uid="{00000000-0005-0000-0000-0000BF0D0000}"/>
    <cellStyle name="Comma 4 36" xfId="3658" xr:uid="{00000000-0005-0000-0000-0000C00D0000}"/>
    <cellStyle name="Comma 4 37" xfId="3659" xr:uid="{00000000-0005-0000-0000-0000C10D0000}"/>
    <cellStyle name="Comma 4 38" xfId="3660" xr:uid="{00000000-0005-0000-0000-0000C20D0000}"/>
    <cellStyle name="Comma 4 39" xfId="3661" xr:uid="{00000000-0005-0000-0000-0000C30D0000}"/>
    <cellStyle name="Comma 4 4" xfId="78" xr:uid="{00000000-0005-0000-0000-0000C40D0000}"/>
    <cellStyle name="Comma 4 40" xfId="3662" xr:uid="{00000000-0005-0000-0000-0000C50D0000}"/>
    <cellStyle name="Comma 4 41" xfId="3663" xr:uid="{00000000-0005-0000-0000-0000C60D0000}"/>
    <cellStyle name="Comma 4 42" xfId="3664" xr:uid="{00000000-0005-0000-0000-0000C70D0000}"/>
    <cellStyle name="Comma 4 43" xfId="3665" xr:uid="{00000000-0005-0000-0000-0000C80D0000}"/>
    <cellStyle name="Comma 4 44" xfId="3666" xr:uid="{00000000-0005-0000-0000-0000C90D0000}"/>
    <cellStyle name="Comma 4 45" xfId="3667" xr:uid="{00000000-0005-0000-0000-0000CA0D0000}"/>
    <cellStyle name="Comma 4 46" xfId="3668" xr:uid="{00000000-0005-0000-0000-0000CB0D0000}"/>
    <cellStyle name="Comma 4 47" xfId="3669" xr:uid="{00000000-0005-0000-0000-0000CC0D0000}"/>
    <cellStyle name="Comma 4 48" xfId="3670" xr:uid="{00000000-0005-0000-0000-0000CD0D0000}"/>
    <cellStyle name="Comma 4 49" xfId="3671" xr:uid="{00000000-0005-0000-0000-0000CE0D0000}"/>
    <cellStyle name="Comma 4 5" xfId="3672" xr:uid="{00000000-0005-0000-0000-0000CF0D0000}"/>
    <cellStyle name="Comma 4 50" xfId="3673" xr:uid="{00000000-0005-0000-0000-0000D00D0000}"/>
    <cellStyle name="Comma 4 51" xfId="3674" xr:uid="{00000000-0005-0000-0000-0000D10D0000}"/>
    <cellStyle name="Comma 4 52" xfId="3675" xr:uid="{00000000-0005-0000-0000-0000D20D0000}"/>
    <cellStyle name="Comma 4 53" xfId="3676" xr:uid="{00000000-0005-0000-0000-0000D30D0000}"/>
    <cellStyle name="Comma 4 54" xfId="3677" xr:uid="{00000000-0005-0000-0000-0000D40D0000}"/>
    <cellStyle name="Comma 4 55" xfId="3678" xr:uid="{00000000-0005-0000-0000-0000D50D0000}"/>
    <cellStyle name="Comma 4 56" xfId="3679" xr:uid="{00000000-0005-0000-0000-0000D60D0000}"/>
    <cellStyle name="Comma 4 57" xfId="3680" xr:uid="{00000000-0005-0000-0000-0000D70D0000}"/>
    <cellStyle name="Comma 4 58" xfId="3681" xr:uid="{00000000-0005-0000-0000-0000D80D0000}"/>
    <cellStyle name="Comma 4 59" xfId="3682" xr:uid="{00000000-0005-0000-0000-0000D90D0000}"/>
    <cellStyle name="Comma 4 6" xfId="3683" xr:uid="{00000000-0005-0000-0000-0000DA0D0000}"/>
    <cellStyle name="Comma 4 60" xfId="3684" xr:uid="{00000000-0005-0000-0000-0000DB0D0000}"/>
    <cellStyle name="Comma 4 61" xfId="3685" xr:uid="{00000000-0005-0000-0000-0000DC0D0000}"/>
    <cellStyle name="Comma 4 62" xfId="3686" xr:uid="{00000000-0005-0000-0000-0000DD0D0000}"/>
    <cellStyle name="Comma 4 63" xfId="3687" xr:uid="{00000000-0005-0000-0000-0000DE0D0000}"/>
    <cellStyle name="Comma 4 64" xfId="3688" xr:uid="{00000000-0005-0000-0000-0000DF0D0000}"/>
    <cellStyle name="Comma 4 65" xfId="3689" xr:uid="{00000000-0005-0000-0000-0000E00D0000}"/>
    <cellStyle name="Comma 4 66" xfId="3690" xr:uid="{00000000-0005-0000-0000-0000E10D0000}"/>
    <cellStyle name="Comma 4 67" xfId="3691" xr:uid="{00000000-0005-0000-0000-0000E20D0000}"/>
    <cellStyle name="Comma 4 68" xfId="3692" xr:uid="{00000000-0005-0000-0000-0000E30D0000}"/>
    <cellStyle name="Comma 4 69" xfId="3693" xr:uid="{00000000-0005-0000-0000-0000E40D0000}"/>
    <cellStyle name="Comma 4 7" xfId="3694" xr:uid="{00000000-0005-0000-0000-0000E50D0000}"/>
    <cellStyle name="Comma 4 70" xfId="3695" xr:uid="{00000000-0005-0000-0000-0000E60D0000}"/>
    <cellStyle name="Comma 4 71" xfId="3696" xr:uid="{00000000-0005-0000-0000-0000E70D0000}"/>
    <cellStyle name="Comma 4 72" xfId="3697" xr:uid="{00000000-0005-0000-0000-0000E80D0000}"/>
    <cellStyle name="Comma 4 73" xfId="3698" xr:uid="{00000000-0005-0000-0000-0000E90D0000}"/>
    <cellStyle name="Comma 4 74" xfId="3699" xr:uid="{00000000-0005-0000-0000-0000EA0D0000}"/>
    <cellStyle name="Comma 4 75" xfId="3700" xr:uid="{00000000-0005-0000-0000-0000EB0D0000}"/>
    <cellStyle name="Comma 4 76" xfId="3701" xr:uid="{00000000-0005-0000-0000-0000EC0D0000}"/>
    <cellStyle name="Comma 4 77" xfId="3702" xr:uid="{00000000-0005-0000-0000-0000ED0D0000}"/>
    <cellStyle name="Comma 4 78" xfId="3703" xr:uid="{00000000-0005-0000-0000-0000EE0D0000}"/>
    <cellStyle name="Comma 4 79" xfId="3704" xr:uid="{00000000-0005-0000-0000-0000EF0D0000}"/>
    <cellStyle name="Comma 4 8" xfId="3705" xr:uid="{00000000-0005-0000-0000-0000F00D0000}"/>
    <cellStyle name="Comma 4 80" xfId="3706" xr:uid="{00000000-0005-0000-0000-0000F10D0000}"/>
    <cellStyle name="Comma 4 81" xfId="3707" xr:uid="{00000000-0005-0000-0000-0000F20D0000}"/>
    <cellStyle name="Comma 4 82" xfId="3708" xr:uid="{00000000-0005-0000-0000-0000F30D0000}"/>
    <cellStyle name="Comma 4 83" xfId="3709" xr:uid="{00000000-0005-0000-0000-0000F40D0000}"/>
    <cellStyle name="Comma 4 84" xfId="3710" xr:uid="{00000000-0005-0000-0000-0000F50D0000}"/>
    <cellStyle name="Comma 4 85" xfId="3711" xr:uid="{00000000-0005-0000-0000-0000F60D0000}"/>
    <cellStyle name="Comma 4 86" xfId="3712" xr:uid="{00000000-0005-0000-0000-0000F70D0000}"/>
    <cellStyle name="Comma 4 87" xfId="3713" xr:uid="{00000000-0005-0000-0000-0000F80D0000}"/>
    <cellStyle name="Comma 4 9" xfId="3714" xr:uid="{00000000-0005-0000-0000-0000F90D0000}"/>
    <cellStyle name="Comma 40" xfId="3715" xr:uid="{00000000-0005-0000-0000-0000FA0D0000}"/>
    <cellStyle name="Comma 40 2" xfId="3716" xr:uid="{00000000-0005-0000-0000-0000FB0D0000}"/>
    <cellStyle name="Comma 41" xfId="3717" xr:uid="{00000000-0005-0000-0000-0000FC0D0000}"/>
    <cellStyle name="Comma 41 2" xfId="3718" xr:uid="{00000000-0005-0000-0000-0000FD0D0000}"/>
    <cellStyle name="Comma 42" xfId="3719" xr:uid="{00000000-0005-0000-0000-0000FE0D0000}"/>
    <cellStyle name="Comma 42 2" xfId="3720" xr:uid="{00000000-0005-0000-0000-0000FF0D0000}"/>
    <cellStyle name="Comma 43" xfId="3721" xr:uid="{00000000-0005-0000-0000-0000000E0000}"/>
    <cellStyle name="Comma 44" xfId="3722" xr:uid="{00000000-0005-0000-0000-0000010E0000}"/>
    <cellStyle name="Comma 45" xfId="3723" xr:uid="{00000000-0005-0000-0000-0000020E0000}"/>
    <cellStyle name="Comma 46" xfId="3724" xr:uid="{00000000-0005-0000-0000-0000030E0000}"/>
    <cellStyle name="Comma 47" xfId="3725" xr:uid="{00000000-0005-0000-0000-0000040E0000}"/>
    <cellStyle name="Comma 47 2" xfId="3726" xr:uid="{00000000-0005-0000-0000-0000050E0000}"/>
    <cellStyle name="Comma 48" xfId="3727" xr:uid="{00000000-0005-0000-0000-0000060E0000}"/>
    <cellStyle name="Comma 5" xfId="6" xr:uid="{00000000-0005-0000-0000-0000070E0000}"/>
    <cellStyle name="Comma 5 2" xfId="79" xr:uid="{00000000-0005-0000-0000-0000080E0000}"/>
    <cellStyle name="Comma 5 2 2" xfId="3728" xr:uid="{00000000-0005-0000-0000-0000090E0000}"/>
    <cellStyle name="Comma 5 3" xfId="3729" xr:uid="{00000000-0005-0000-0000-00000A0E0000}"/>
    <cellStyle name="Comma 5 3 2" xfId="3730" xr:uid="{00000000-0005-0000-0000-00000B0E0000}"/>
    <cellStyle name="Comma 5 3 2 2" xfId="3731" xr:uid="{00000000-0005-0000-0000-00000C0E0000}"/>
    <cellStyle name="Comma 5 3 2 2 2" xfId="3732" xr:uid="{00000000-0005-0000-0000-00000D0E0000}"/>
    <cellStyle name="Comma 5 3 2 3" xfId="3733" xr:uid="{00000000-0005-0000-0000-00000E0E0000}"/>
    <cellStyle name="Comma 5 3 3" xfId="3734" xr:uid="{00000000-0005-0000-0000-00000F0E0000}"/>
    <cellStyle name="Comma 5 3 3 2" xfId="3735" xr:uid="{00000000-0005-0000-0000-0000100E0000}"/>
    <cellStyle name="Comma 5 3 4" xfId="3736" xr:uid="{00000000-0005-0000-0000-0000110E0000}"/>
    <cellStyle name="Comma 5 4" xfId="3737" xr:uid="{00000000-0005-0000-0000-0000120E0000}"/>
    <cellStyle name="Comma 5 5" xfId="3738" xr:uid="{00000000-0005-0000-0000-0000130E0000}"/>
    <cellStyle name="Comma 5 5 2" xfId="3739" xr:uid="{00000000-0005-0000-0000-0000140E0000}"/>
    <cellStyle name="Comma 5 5 2 2" xfId="3740" xr:uid="{00000000-0005-0000-0000-0000150E0000}"/>
    <cellStyle name="Comma 5 5 3" xfId="3741" xr:uid="{00000000-0005-0000-0000-0000160E0000}"/>
    <cellStyle name="Comma 5 6" xfId="3742" xr:uid="{00000000-0005-0000-0000-0000170E0000}"/>
    <cellStyle name="Comma 5 6 2" xfId="3743" xr:uid="{00000000-0005-0000-0000-0000180E0000}"/>
    <cellStyle name="Comma 5 69" xfId="3744" xr:uid="{00000000-0005-0000-0000-0000190E0000}"/>
    <cellStyle name="Comma 5 7" xfId="3745" xr:uid="{00000000-0005-0000-0000-00001A0E0000}"/>
    <cellStyle name="Comma 6" xfId="7" xr:uid="{00000000-0005-0000-0000-00001B0E0000}"/>
    <cellStyle name="Comma 6 2" xfId="80" xr:uid="{00000000-0005-0000-0000-00001C0E0000}"/>
    <cellStyle name="Comma 6 2 2" xfId="3746" xr:uid="{00000000-0005-0000-0000-00001D0E0000}"/>
    <cellStyle name="Comma 6 3" xfId="3747" xr:uid="{00000000-0005-0000-0000-00001E0E0000}"/>
    <cellStyle name="Comma 6 4" xfId="3748" xr:uid="{00000000-0005-0000-0000-00001F0E0000}"/>
    <cellStyle name="Comma 7" xfId="8" xr:uid="{00000000-0005-0000-0000-0000200E0000}"/>
    <cellStyle name="Comma 7 2" xfId="81" xr:uid="{00000000-0005-0000-0000-0000210E0000}"/>
    <cellStyle name="Comma 7 2 2" xfId="3749" xr:uid="{00000000-0005-0000-0000-0000220E0000}"/>
    <cellStyle name="Comma 7 2 3" xfId="3750" xr:uid="{00000000-0005-0000-0000-0000230E0000}"/>
    <cellStyle name="Comma 7 3" xfId="3751" xr:uid="{00000000-0005-0000-0000-0000240E0000}"/>
    <cellStyle name="Comma 7 3 2" xfId="3752" xr:uid="{00000000-0005-0000-0000-0000250E0000}"/>
    <cellStyle name="Comma 7 4" xfId="3753" xr:uid="{00000000-0005-0000-0000-0000260E0000}"/>
    <cellStyle name="Comma 8" xfId="9" xr:uid="{00000000-0005-0000-0000-0000270E0000}"/>
    <cellStyle name="Comma 8 2" xfId="3754" xr:uid="{00000000-0005-0000-0000-0000280E0000}"/>
    <cellStyle name="Comma 9" xfId="82" xr:uid="{00000000-0005-0000-0000-0000290E0000}"/>
    <cellStyle name="Comma 9 2" xfId="3755" xr:uid="{00000000-0005-0000-0000-00002A0E0000}"/>
    <cellStyle name="Comma 9 2 2" xfId="3756" xr:uid="{00000000-0005-0000-0000-00002B0E0000}"/>
    <cellStyle name="Comma 9 2 3" xfId="3757" xr:uid="{00000000-0005-0000-0000-00002C0E0000}"/>
    <cellStyle name="Comma 9 3" xfId="3758" xr:uid="{00000000-0005-0000-0000-00002D0E0000}"/>
    <cellStyle name="Comma 9 3 2" xfId="3759" xr:uid="{00000000-0005-0000-0000-00002E0E0000}"/>
    <cellStyle name="Comma 9 4" xfId="3760" xr:uid="{00000000-0005-0000-0000-00002F0E0000}"/>
    <cellStyle name="Currency 2" xfId="83" xr:uid="{00000000-0005-0000-0000-0000300E0000}"/>
    <cellStyle name="Currency 3" xfId="84" xr:uid="{00000000-0005-0000-0000-0000310E0000}"/>
    <cellStyle name="Explanatory Text 2" xfId="3761" xr:uid="{00000000-0005-0000-0000-0000320E0000}"/>
    <cellStyle name="Good 2" xfId="3762" xr:uid="{00000000-0005-0000-0000-0000330E0000}"/>
    <cellStyle name="header" xfId="10" xr:uid="{00000000-0005-0000-0000-0000340E0000}"/>
    <cellStyle name="Header Total" xfId="11" xr:uid="{00000000-0005-0000-0000-0000350E0000}"/>
    <cellStyle name="Header1" xfId="12" xr:uid="{00000000-0005-0000-0000-0000360E0000}"/>
    <cellStyle name="Header2" xfId="13" xr:uid="{00000000-0005-0000-0000-0000370E0000}"/>
    <cellStyle name="Header3" xfId="14" xr:uid="{00000000-0005-0000-0000-0000380E0000}"/>
    <cellStyle name="Header4" xfId="15" xr:uid="{00000000-0005-0000-0000-0000390E0000}"/>
    <cellStyle name="Heading 1 2" xfId="3763" xr:uid="{00000000-0005-0000-0000-00003A0E0000}"/>
    <cellStyle name="Heading 2 2" xfId="3764" xr:uid="{00000000-0005-0000-0000-00003B0E0000}"/>
    <cellStyle name="Heading 3 2" xfId="3765" xr:uid="{00000000-0005-0000-0000-00003C0E0000}"/>
    <cellStyle name="Heading 3 2 2" xfId="3766" xr:uid="{00000000-0005-0000-0000-00003D0E0000}"/>
    <cellStyle name="Heading 4 2" xfId="3767" xr:uid="{00000000-0005-0000-0000-00003E0E0000}"/>
    <cellStyle name="Hyperlink 2" xfId="85" xr:uid="{00000000-0005-0000-0000-00003F0E0000}"/>
    <cellStyle name="Hyperlink 2 10" xfId="86" xr:uid="{00000000-0005-0000-0000-0000400E0000}"/>
    <cellStyle name="Hyperlink 2 11" xfId="87" xr:uid="{00000000-0005-0000-0000-0000410E0000}"/>
    <cellStyle name="Hyperlink 2 2" xfId="88" xr:uid="{00000000-0005-0000-0000-0000420E0000}"/>
    <cellStyle name="Hyperlink 2 3" xfId="89" xr:uid="{00000000-0005-0000-0000-0000430E0000}"/>
    <cellStyle name="Hyperlink 2 4" xfId="90" xr:uid="{00000000-0005-0000-0000-0000440E0000}"/>
    <cellStyle name="Hyperlink 2 5" xfId="91" xr:uid="{00000000-0005-0000-0000-0000450E0000}"/>
    <cellStyle name="Hyperlink 2 6" xfId="92" xr:uid="{00000000-0005-0000-0000-0000460E0000}"/>
    <cellStyle name="Hyperlink 2 7" xfId="93" xr:uid="{00000000-0005-0000-0000-0000470E0000}"/>
    <cellStyle name="Hyperlink 2 8" xfId="94" xr:uid="{00000000-0005-0000-0000-0000480E0000}"/>
    <cellStyle name="Hyperlink 2 9" xfId="95" xr:uid="{00000000-0005-0000-0000-0000490E0000}"/>
    <cellStyle name="Input 2" xfId="3768" xr:uid="{00000000-0005-0000-0000-00004A0E0000}"/>
    <cellStyle name="Input 2 2" xfId="3769" xr:uid="{00000000-0005-0000-0000-00004B0E0000}"/>
    <cellStyle name="Input 2 2 2" xfId="3770" xr:uid="{00000000-0005-0000-0000-00004C0E0000}"/>
    <cellStyle name="Input 2 2 2 2" xfId="3771" xr:uid="{00000000-0005-0000-0000-00004D0E0000}"/>
    <cellStyle name="Input 2 2 3" xfId="3772" xr:uid="{00000000-0005-0000-0000-00004E0E0000}"/>
    <cellStyle name="Input 2 2 3 2" xfId="3773" xr:uid="{00000000-0005-0000-0000-00004F0E0000}"/>
    <cellStyle name="Input 2 2 4" xfId="3774" xr:uid="{00000000-0005-0000-0000-0000500E0000}"/>
    <cellStyle name="Input 2 3" xfId="3775" xr:uid="{00000000-0005-0000-0000-0000510E0000}"/>
    <cellStyle name="Input 2 3 2" xfId="3776" xr:uid="{00000000-0005-0000-0000-0000520E0000}"/>
    <cellStyle name="Input 2 4" xfId="3777" xr:uid="{00000000-0005-0000-0000-0000530E0000}"/>
    <cellStyle name="Input 2 4 2" xfId="3778" xr:uid="{00000000-0005-0000-0000-0000540E0000}"/>
    <cellStyle name="Input 2 5" xfId="3779" xr:uid="{00000000-0005-0000-0000-0000550E0000}"/>
    <cellStyle name="Linked Cell 2" xfId="3780" xr:uid="{00000000-0005-0000-0000-0000560E0000}"/>
    <cellStyle name="Neutral 2" xfId="3781" xr:uid="{00000000-0005-0000-0000-0000570E0000}"/>
    <cellStyle name="NonPrint_copyright" xfId="16" xr:uid="{00000000-0005-0000-0000-0000580E0000}"/>
    <cellStyle name="Normal" xfId="0" builtinId="0"/>
    <cellStyle name="Normal - Style1" xfId="17" xr:uid="{00000000-0005-0000-0000-00005A0E0000}"/>
    <cellStyle name="Normal - Style2" xfId="18" xr:uid="{00000000-0005-0000-0000-00005B0E0000}"/>
    <cellStyle name="Normal - Style3" xfId="19" xr:uid="{00000000-0005-0000-0000-00005C0E0000}"/>
    <cellStyle name="Normal - Style4" xfId="20" xr:uid="{00000000-0005-0000-0000-00005D0E0000}"/>
    <cellStyle name="Normal - Style5" xfId="21" xr:uid="{00000000-0005-0000-0000-00005E0E0000}"/>
    <cellStyle name="Normal - Style6" xfId="22" xr:uid="{00000000-0005-0000-0000-00005F0E0000}"/>
    <cellStyle name="Normal - Style7" xfId="23" xr:uid="{00000000-0005-0000-0000-0000600E0000}"/>
    <cellStyle name="Normal - Style8" xfId="24" xr:uid="{00000000-0005-0000-0000-0000610E0000}"/>
    <cellStyle name="Normal 10" xfId="96" xr:uid="{00000000-0005-0000-0000-0000620E0000}"/>
    <cellStyle name="Normal 10 2" xfId="3782" xr:uid="{00000000-0005-0000-0000-0000630E0000}"/>
    <cellStyle name="Normal 10 2 2" xfId="3783" xr:uid="{00000000-0005-0000-0000-0000640E0000}"/>
    <cellStyle name="Normal 10 2 2 2" xfId="3784" xr:uid="{00000000-0005-0000-0000-0000650E0000}"/>
    <cellStyle name="Normal 10 2 2 2 2" xfId="3785" xr:uid="{00000000-0005-0000-0000-0000660E0000}"/>
    <cellStyle name="Normal 10 2 2 2 2 2" xfId="3786" xr:uid="{00000000-0005-0000-0000-0000670E0000}"/>
    <cellStyle name="Normal 10 2 2 2 3" xfId="3787" xr:uid="{00000000-0005-0000-0000-0000680E0000}"/>
    <cellStyle name="Normal 10 2 2 3" xfId="3788" xr:uid="{00000000-0005-0000-0000-0000690E0000}"/>
    <cellStyle name="Normal 10 2 2 3 2" xfId="3789" xr:uid="{00000000-0005-0000-0000-00006A0E0000}"/>
    <cellStyle name="Normal 10 2 2 4" xfId="3790" xr:uid="{00000000-0005-0000-0000-00006B0E0000}"/>
    <cellStyle name="Normal 10 2 3" xfId="3791" xr:uid="{00000000-0005-0000-0000-00006C0E0000}"/>
    <cellStyle name="Normal 10 2 3 2" xfId="3792" xr:uid="{00000000-0005-0000-0000-00006D0E0000}"/>
    <cellStyle name="Normal 10 2 4" xfId="3793" xr:uid="{00000000-0005-0000-0000-00006E0E0000}"/>
    <cellStyle name="Normal 10 3" xfId="3794" xr:uid="{00000000-0005-0000-0000-00006F0E0000}"/>
    <cellStyle name="Normal 10 3 2" xfId="3795" xr:uid="{00000000-0005-0000-0000-0000700E0000}"/>
    <cellStyle name="Normal 10 3 2 2" xfId="3796" xr:uid="{00000000-0005-0000-0000-0000710E0000}"/>
    <cellStyle name="Normal 10 3 3" xfId="3797" xr:uid="{00000000-0005-0000-0000-0000720E0000}"/>
    <cellStyle name="Normal 10 4" xfId="3798" xr:uid="{00000000-0005-0000-0000-0000730E0000}"/>
    <cellStyle name="Normal 10 4 2" xfId="3799" xr:uid="{00000000-0005-0000-0000-0000740E0000}"/>
    <cellStyle name="Normal 10 5" xfId="3800" xr:uid="{00000000-0005-0000-0000-0000750E0000}"/>
    <cellStyle name="Normal 10 5 2" xfId="3801" xr:uid="{00000000-0005-0000-0000-0000760E0000}"/>
    <cellStyle name="Normal 10 6" xfId="3802" xr:uid="{00000000-0005-0000-0000-0000770E0000}"/>
    <cellStyle name="Normal 100" xfId="3803" xr:uid="{00000000-0005-0000-0000-0000780E0000}"/>
    <cellStyle name="Normal 101" xfId="3804" xr:uid="{00000000-0005-0000-0000-0000790E0000}"/>
    <cellStyle name="Normal 102" xfId="3805" xr:uid="{00000000-0005-0000-0000-00007A0E0000}"/>
    <cellStyle name="Normal 103" xfId="3806" xr:uid="{00000000-0005-0000-0000-00007B0E0000}"/>
    <cellStyle name="Normal 104" xfId="3807" xr:uid="{00000000-0005-0000-0000-00007C0E0000}"/>
    <cellStyle name="Normal 105" xfId="3808" xr:uid="{00000000-0005-0000-0000-00007D0E0000}"/>
    <cellStyle name="Normal 106" xfId="3809" xr:uid="{00000000-0005-0000-0000-00007E0E0000}"/>
    <cellStyle name="Normal 107" xfId="3810" xr:uid="{00000000-0005-0000-0000-00007F0E0000}"/>
    <cellStyle name="Normal 108" xfId="3811" xr:uid="{00000000-0005-0000-0000-0000800E0000}"/>
    <cellStyle name="Normal 109" xfId="3812" xr:uid="{00000000-0005-0000-0000-0000810E0000}"/>
    <cellStyle name="Normal 11" xfId="97" xr:uid="{00000000-0005-0000-0000-0000820E0000}"/>
    <cellStyle name="Normal 11 2" xfId="3813" xr:uid="{00000000-0005-0000-0000-0000830E0000}"/>
    <cellStyle name="Normal 11 3" xfId="3814" xr:uid="{00000000-0005-0000-0000-0000840E0000}"/>
    <cellStyle name="Normal 11 4" xfId="3815" xr:uid="{00000000-0005-0000-0000-0000850E0000}"/>
    <cellStyle name="Normal 110" xfId="3816" xr:uid="{00000000-0005-0000-0000-0000860E0000}"/>
    <cellStyle name="Normal 111" xfId="3817" xr:uid="{00000000-0005-0000-0000-0000870E0000}"/>
    <cellStyle name="Normal 112" xfId="3818" xr:uid="{00000000-0005-0000-0000-0000880E0000}"/>
    <cellStyle name="Normal 113" xfId="3819" xr:uid="{00000000-0005-0000-0000-0000890E0000}"/>
    <cellStyle name="Normal 114" xfId="3820" xr:uid="{00000000-0005-0000-0000-00008A0E0000}"/>
    <cellStyle name="Normal 115" xfId="3821" xr:uid="{00000000-0005-0000-0000-00008B0E0000}"/>
    <cellStyle name="Normal 116" xfId="3822" xr:uid="{00000000-0005-0000-0000-00008C0E0000}"/>
    <cellStyle name="Normal 117" xfId="3823" xr:uid="{00000000-0005-0000-0000-00008D0E0000}"/>
    <cellStyle name="Normal 118" xfId="3824" xr:uid="{00000000-0005-0000-0000-00008E0E0000}"/>
    <cellStyle name="Normal 119" xfId="3825" xr:uid="{00000000-0005-0000-0000-00008F0E0000}"/>
    <cellStyle name="Normal 12" xfId="98" xr:uid="{00000000-0005-0000-0000-0000900E0000}"/>
    <cellStyle name="Normal 12 2" xfId="3826" xr:uid="{00000000-0005-0000-0000-0000910E0000}"/>
    <cellStyle name="Normal 12 2 2" xfId="3827" xr:uid="{00000000-0005-0000-0000-0000920E0000}"/>
    <cellStyle name="Normal 12 2 2 2" xfId="3828" xr:uid="{00000000-0005-0000-0000-0000930E0000}"/>
    <cellStyle name="Normal 12 2 3" xfId="3829" xr:uid="{00000000-0005-0000-0000-0000940E0000}"/>
    <cellStyle name="Normal 12 3" xfId="3830" xr:uid="{00000000-0005-0000-0000-0000950E0000}"/>
    <cellStyle name="Normal 12 3 2" xfId="3831" xr:uid="{00000000-0005-0000-0000-0000960E0000}"/>
    <cellStyle name="Normal 12 4" xfId="3832" xr:uid="{00000000-0005-0000-0000-0000970E0000}"/>
    <cellStyle name="Normal 12 5" xfId="3833" xr:uid="{00000000-0005-0000-0000-0000980E0000}"/>
    <cellStyle name="Normal 120" xfId="3834" xr:uid="{00000000-0005-0000-0000-0000990E0000}"/>
    <cellStyle name="Normal 121" xfId="3835" xr:uid="{00000000-0005-0000-0000-00009A0E0000}"/>
    <cellStyle name="Normal 122" xfId="3836" xr:uid="{00000000-0005-0000-0000-00009B0E0000}"/>
    <cellStyle name="Normal 123" xfId="3837" xr:uid="{00000000-0005-0000-0000-00009C0E0000}"/>
    <cellStyle name="Normal 124" xfId="3838" xr:uid="{00000000-0005-0000-0000-00009D0E0000}"/>
    <cellStyle name="Normal 125" xfId="3839" xr:uid="{00000000-0005-0000-0000-00009E0E0000}"/>
    <cellStyle name="Normal 126" xfId="3840" xr:uid="{00000000-0005-0000-0000-00009F0E0000}"/>
    <cellStyle name="Normal 127" xfId="3841" xr:uid="{00000000-0005-0000-0000-0000A00E0000}"/>
    <cellStyle name="Normal 128" xfId="3842" xr:uid="{00000000-0005-0000-0000-0000A10E0000}"/>
    <cellStyle name="Normal 129" xfId="3843" xr:uid="{00000000-0005-0000-0000-0000A20E0000}"/>
    <cellStyle name="Normal 13" xfId="99" xr:uid="{00000000-0005-0000-0000-0000A30E0000}"/>
    <cellStyle name="Normal 13 2" xfId="3844" xr:uid="{00000000-0005-0000-0000-0000A40E0000}"/>
    <cellStyle name="Normal 13 2 2" xfId="3845" xr:uid="{00000000-0005-0000-0000-0000A50E0000}"/>
    <cellStyle name="Normal 13 3" xfId="3846" xr:uid="{00000000-0005-0000-0000-0000A60E0000}"/>
    <cellStyle name="Normal 13 4" xfId="3847" xr:uid="{00000000-0005-0000-0000-0000A70E0000}"/>
    <cellStyle name="Normal 13 5" xfId="3848" xr:uid="{00000000-0005-0000-0000-0000A80E0000}"/>
    <cellStyle name="Normal 13 6" xfId="3849" xr:uid="{00000000-0005-0000-0000-0000A90E0000}"/>
    <cellStyle name="Normal 130" xfId="3850" xr:uid="{00000000-0005-0000-0000-0000AA0E0000}"/>
    <cellStyle name="Normal 131" xfId="3851" xr:uid="{00000000-0005-0000-0000-0000AB0E0000}"/>
    <cellStyle name="Normal 132" xfId="3852" xr:uid="{00000000-0005-0000-0000-0000AC0E0000}"/>
    <cellStyle name="Normal 133" xfId="3853" xr:uid="{00000000-0005-0000-0000-0000AD0E0000}"/>
    <cellStyle name="Normal 134" xfId="3854" xr:uid="{00000000-0005-0000-0000-0000AE0E0000}"/>
    <cellStyle name="Normal 135" xfId="3855" xr:uid="{00000000-0005-0000-0000-0000AF0E0000}"/>
    <cellStyle name="Normal 136" xfId="3856" xr:uid="{00000000-0005-0000-0000-0000B00E0000}"/>
    <cellStyle name="Normal 137" xfId="3857" xr:uid="{00000000-0005-0000-0000-0000B10E0000}"/>
    <cellStyle name="Normal 138" xfId="3858" xr:uid="{00000000-0005-0000-0000-0000B20E0000}"/>
    <cellStyle name="Normal 139" xfId="3859" xr:uid="{00000000-0005-0000-0000-0000B30E0000}"/>
    <cellStyle name="Normal 14" xfId="100" xr:uid="{00000000-0005-0000-0000-0000B40E0000}"/>
    <cellStyle name="Normal 14 2" xfId="3860" xr:uid="{00000000-0005-0000-0000-0000B50E0000}"/>
    <cellStyle name="Normal 14 2 2" xfId="3861" xr:uid="{00000000-0005-0000-0000-0000B60E0000}"/>
    <cellStyle name="Normal 14 3" xfId="3862" xr:uid="{00000000-0005-0000-0000-0000B70E0000}"/>
    <cellStyle name="Normal 140" xfId="3863" xr:uid="{00000000-0005-0000-0000-0000B80E0000}"/>
    <cellStyle name="Normal 141" xfId="3864" xr:uid="{00000000-0005-0000-0000-0000B90E0000}"/>
    <cellStyle name="Normal 142" xfId="3865" xr:uid="{00000000-0005-0000-0000-0000BA0E0000}"/>
    <cellStyle name="Normal 143" xfId="3866" xr:uid="{00000000-0005-0000-0000-0000BB0E0000}"/>
    <cellStyle name="Normal 144" xfId="3867" xr:uid="{00000000-0005-0000-0000-0000BC0E0000}"/>
    <cellStyle name="Normal 145" xfId="3868" xr:uid="{00000000-0005-0000-0000-0000BD0E0000}"/>
    <cellStyle name="Normal 146" xfId="3869" xr:uid="{00000000-0005-0000-0000-0000BE0E0000}"/>
    <cellStyle name="Normal 147" xfId="3870" xr:uid="{00000000-0005-0000-0000-0000BF0E0000}"/>
    <cellStyle name="Normal 148" xfId="3871" xr:uid="{00000000-0005-0000-0000-0000C00E0000}"/>
    <cellStyle name="Normal 149" xfId="3872" xr:uid="{00000000-0005-0000-0000-0000C10E0000}"/>
    <cellStyle name="Normal 15" xfId="101" xr:uid="{00000000-0005-0000-0000-0000C20E0000}"/>
    <cellStyle name="Normal 15 2" xfId="3873" xr:uid="{00000000-0005-0000-0000-0000C30E0000}"/>
    <cellStyle name="Normal 150" xfId="3874" xr:uid="{00000000-0005-0000-0000-0000C40E0000}"/>
    <cellStyle name="Normal 151" xfId="3875" xr:uid="{00000000-0005-0000-0000-0000C50E0000}"/>
    <cellStyle name="Normal 152" xfId="3876" xr:uid="{00000000-0005-0000-0000-0000C60E0000}"/>
    <cellStyle name="Normal 153" xfId="3877" xr:uid="{00000000-0005-0000-0000-0000C70E0000}"/>
    <cellStyle name="Normal 154" xfId="3878" xr:uid="{00000000-0005-0000-0000-0000C80E0000}"/>
    <cellStyle name="Normal 155" xfId="3879" xr:uid="{00000000-0005-0000-0000-0000C90E0000}"/>
    <cellStyle name="Normal 16" xfId="102" xr:uid="{00000000-0005-0000-0000-0000CA0E0000}"/>
    <cellStyle name="Normal 16 2" xfId="3880" xr:uid="{00000000-0005-0000-0000-0000CB0E0000}"/>
    <cellStyle name="Normal 17" xfId="103" xr:uid="{00000000-0005-0000-0000-0000CC0E0000}"/>
    <cellStyle name="Normal 17 2" xfId="3881" xr:uid="{00000000-0005-0000-0000-0000CD0E0000}"/>
    <cellStyle name="Normal 18" xfId="104" xr:uid="{00000000-0005-0000-0000-0000CE0E0000}"/>
    <cellStyle name="Normal 18 2" xfId="105" xr:uid="{00000000-0005-0000-0000-0000CF0E0000}"/>
    <cellStyle name="Normal 19" xfId="106" xr:uid="{00000000-0005-0000-0000-0000D00E0000}"/>
    <cellStyle name="Normal 19 2" xfId="3882" xr:uid="{00000000-0005-0000-0000-0000D10E0000}"/>
    <cellStyle name="Normal 2" xfId="25" xr:uid="{00000000-0005-0000-0000-0000D20E0000}"/>
    <cellStyle name="Normal 2 10" xfId="107" xr:uid="{00000000-0005-0000-0000-0000D30E0000}"/>
    <cellStyle name="Normal 2 100" xfId="3883" xr:uid="{00000000-0005-0000-0000-0000D40E0000}"/>
    <cellStyle name="Normal 2 101" xfId="3884" xr:uid="{00000000-0005-0000-0000-0000D50E0000}"/>
    <cellStyle name="Normal 2 102" xfId="3885" xr:uid="{00000000-0005-0000-0000-0000D60E0000}"/>
    <cellStyle name="Normal 2 103" xfId="3886" xr:uid="{00000000-0005-0000-0000-0000D70E0000}"/>
    <cellStyle name="Normal 2 104" xfId="3887" xr:uid="{00000000-0005-0000-0000-0000D80E0000}"/>
    <cellStyle name="Normal 2 105" xfId="3888" xr:uid="{00000000-0005-0000-0000-0000D90E0000}"/>
    <cellStyle name="Normal 2 106" xfId="3889" xr:uid="{00000000-0005-0000-0000-0000DA0E0000}"/>
    <cellStyle name="Normal 2 107" xfId="3890" xr:uid="{00000000-0005-0000-0000-0000DB0E0000}"/>
    <cellStyle name="Normal 2 108" xfId="3891" xr:uid="{00000000-0005-0000-0000-0000DC0E0000}"/>
    <cellStyle name="Normal 2 109" xfId="3892" xr:uid="{00000000-0005-0000-0000-0000DD0E0000}"/>
    <cellStyle name="Normal 2 11" xfId="108" xr:uid="{00000000-0005-0000-0000-0000DE0E0000}"/>
    <cellStyle name="Normal 2 11 2" xfId="3893" xr:uid="{00000000-0005-0000-0000-0000DF0E0000}"/>
    <cellStyle name="Normal 2 11 3" xfId="3894" xr:uid="{00000000-0005-0000-0000-0000E00E0000}"/>
    <cellStyle name="Normal 2 110" xfId="3895" xr:uid="{00000000-0005-0000-0000-0000E10E0000}"/>
    <cellStyle name="Normal 2 111" xfId="3896" xr:uid="{00000000-0005-0000-0000-0000E20E0000}"/>
    <cellStyle name="Normal 2 112" xfId="3897" xr:uid="{00000000-0005-0000-0000-0000E30E0000}"/>
    <cellStyle name="Normal 2 113" xfId="3898" xr:uid="{00000000-0005-0000-0000-0000E40E0000}"/>
    <cellStyle name="Normal 2 114" xfId="3899" xr:uid="{00000000-0005-0000-0000-0000E50E0000}"/>
    <cellStyle name="Normal 2 115" xfId="3900" xr:uid="{00000000-0005-0000-0000-0000E60E0000}"/>
    <cellStyle name="Normal 2 116" xfId="3901" xr:uid="{00000000-0005-0000-0000-0000E70E0000}"/>
    <cellStyle name="Normal 2 117" xfId="3902" xr:uid="{00000000-0005-0000-0000-0000E80E0000}"/>
    <cellStyle name="Normal 2 118" xfId="3903" xr:uid="{00000000-0005-0000-0000-0000E90E0000}"/>
    <cellStyle name="Normal 2 119" xfId="3904" xr:uid="{00000000-0005-0000-0000-0000EA0E0000}"/>
    <cellStyle name="Normal 2 12" xfId="109" xr:uid="{00000000-0005-0000-0000-0000EB0E0000}"/>
    <cellStyle name="Normal 2 120" xfId="3905" xr:uid="{00000000-0005-0000-0000-0000EC0E0000}"/>
    <cellStyle name="Normal 2 121" xfId="3906" xr:uid="{00000000-0005-0000-0000-0000ED0E0000}"/>
    <cellStyle name="Normal 2 122" xfId="3907" xr:uid="{00000000-0005-0000-0000-0000EE0E0000}"/>
    <cellStyle name="Normal 2 123" xfId="3908" xr:uid="{00000000-0005-0000-0000-0000EF0E0000}"/>
    <cellStyle name="Normal 2 124" xfId="3909" xr:uid="{00000000-0005-0000-0000-0000F00E0000}"/>
    <cellStyle name="Normal 2 125" xfId="3910" xr:uid="{00000000-0005-0000-0000-0000F10E0000}"/>
    <cellStyle name="Normal 2 126" xfId="3911" xr:uid="{00000000-0005-0000-0000-0000F20E0000}"/>
    <cellStyle name="Normal 2 127" xfId="3912" xr:uid="{00000000-0005-0000-0000-0000F30E0000}"/>
    <cellStyle name="Normal 2 128" xfId="3913" xr:uid="{00000000-0005-0000-0000-0000F40E0000}"/>
    <cellStyle name="Normal 2 129" xfId="3914" xr:uid="{00000000-0005-0000-0000-0000F50E0000}"/>
    <cellStyle name="Normal 2 13" xfId="3915" xr:uid="{00000000-0005-0000-0000-0000F60E0000}"/>
    <cellStyle name="Normal 2 130" xfId="3916" xr:uid="{00000000-0005-0000-0000-0000F70E0000}"/>
    <cellStyle name="Normal 2 131" xfId="3917" xr:uid="{00000000-0005-0000-0000-0000F80E0000}"/>
    <cellStyle name="Normal 2 132" xfId="3918" xr:uid="{00000000-0005-0000-0000-0000F90E0000}"/>
    <cellStyle name="Normal 2 133" xfId="3919" xr:uid="{00000000-0005-0000-0000-0000FA0E0000}"/>
    <cellStyle name="Normal 2 134" xfId="3920" xr:uid="{00000000-0005-0000-0000-0000FB0E0000}"/>
    <cellStyle name="Normal 2 135" xfId="3921" xr:uid="{00000000-0005-0000-0000-0000FC0E0000}"/>
    <cellStyle name="Normal 2 136" xfId="3922" xr:uid="{00000000-0005-0000-0000-0000FD0E0000}"/>
    <cellStyle name="Normal 2 137" xfId="3923" xr:uid="{00000000-0005-0000-0000-0000FE0E0000}"/>
    <cellStyle name="Normal 2 138" xfId="3924" xr:uid="{00000000-0005-0000-0000-0000FF0E0000}"/>
    <cellStyle name="Normal 2 139" xfId="3925" xr:uid="{00000000-0005-0000-0000-0000000F0000}"/>
    <cellStyle name="Normal 2 14" xfId="3926" xr:uid="{00000000-0005-0000-0000-0000010F0000}"/>
    <cellStyle name="Normal 2 140" xfId="3927" xr:uid="{00000000-0005-0000-0000-0000020F0000}"/>
    <cellStyle name="Normal 2 141" xfId="3928" xr:uid="{00000000-0005-0000-0000-0000030F0000}"/>
    <cellStyle name="Normal 2 142" xfId="3929" xr:uid="{00000000-0005-0000-0000-0000040F0000}"/>
    <cellStyle name="Normal 2 143" xfId="3930" xr:uid="{00000000-0005-0000-0000-0000050F0000}"/>
    <cellStyle name="Normal 2 144" xfId="3931" xr:uid="{00000000-0005-0000-0000-0000060F0000}"/>
    <cellStyle name="Normal 2 145" xfId="3932" xr:uid="{00000000-0005-0000-0000-0000070F0000}"/>
    <cellStyle name="Normal 2 146" xfId="3933" xr:uid="{00000000-0005-0000-0000-0000080F0000}"/>
    <cellStyle name="Normal 2 147" xfId="3934" xr:uid="{00000000-0005-0000-0000-0000090F0000}"/>
    <cellStyle name="Normal 2 148" xfId="3935" xr:uid="{00000000-0005-0000-0000-00000A0F0000}"/>
    <cellStyle name="Normal 2 149" xfId="3936" xr:uid="{00000000-0005-0000-0000-00000B0F0000}"/>
    <cellStyle name="Normal 2 15" xfId="3937" xr:uid="{00000000-0005-0000-0000-00000C0F0000}"/>
    <cellStyle name="Normal 2 150" xfId="3938" xr:uid="{00000000-0005-0000-0000-00000D0F0000}"/>
    <cellStyle name="Normal 2 151" xfId="3939" xr:uid="{00000000-0005-0000-0000-00000E0F0000}"/>
    <cellStyle name="Normal 2 152" xfId="3940" xr:uid="{00000000-0005-0000-0000-00000F0F0000}"/>
    <cellStyle name="Normal 2 153" xfId="3941" xr:uid="{00000000-0005-0000-0000-0000100F0000}"/>
    <cellStyle name="Normal 2 154" xfId="3942" xr:uid="{00000000-0005-0000-0000-0000110F0000}"/>
    <cellStyle name="Normal 2 155" xfId="3943" xr:uid="{00000000-0005-0000-0000-0000120F0000}"/>
    <cellStyle name="Normal 2 156" xfId="3944" xr:uid="{00000000-0005-0000-0000-0000130F0000}"/>
    <cellStyle name="Normal 2 157" xfId="3945" xr:uid="{00000000-0005-0000-0000-0000140F0000}"/>
    <cellStyle name="Normal 2 158" xfId="3946" xr:uid="{00000000-0005-0000-0000-0000150F0000}"/>
    <cellStyle name="Normal 2 159" xfId="3947" xr:uid="{00000000-0005-0000-0000-0000160F0000}"/>
    <cellStyle name="Normal 2 16" xfId="3948" xr:uid="{00000000-0005-0000-0000-0000170F0000}"/>
    <cellStyle name="Normal 2 160" xfId="3949" xr:uid="{00000000-0005-0000-0000-0000180F0000}"/>
    <cellStyle name="Normal 2 161" xfId="3950" xr:uid="{00000000-0005-0000-0000-0000190F0000}"/>
    <cellStyle name="Normal 2 162" xfId="3951" xr:uid="{00000000-0005-0000-0000-00001A0F0000}"/>
    <cellStyle name="Normal 2 163" xfId="3952" xr:uid="{00000000-0005-0000-0000-00001B0F0000}"/>
    <cellStyle name="Normal 2 164" xfId="3953" xr:uid="{00000000-0005-0000-0000-00001C0F0000}"/>
    <cellStyle name="Normal 2 165" xfId="3954" xr:uid="{00000000-0005-0000-0000-00001D0F0000}"/>
    <cellStyle name="Normal 2 166" xfId="3955" xr:uid="{00000000-0005-0000-0000-00001E0F0000}"/>
    <cellStyle name="Normal 2 167" xfId="3956" xr:uid="{00000000-0005-0000-0000-00001F0F0000}"/>
    <cellStyle name="Normal 2 168" xfId="3957" xr:uid="{00000000-0005-0000-0000-0000200F0000}"/>
    <cellStyle name="Normal 2 169" xfId="3958" xr:uid="{00000000-0005-0000-0000-0000210F0000}"/>
    <cellStyle name="Normal 2 17" xfId="3959" xr:uid="{00000000-0005-0000-0000-0000220F0000}"/>
    <cellStyle name="Normal 2 170" xfId="3960" xr:uid="{00000000-0005-0000-0000-0000230F0000}"/>
    <cellStyle name="Normal 2 171" xfId="3961" xr:uid="{00000000-0005-0000-0000-0000240F0000}"/>
    <cellStyle name="Normal 2 172" xfId="3962" xr:uid="{00000000-0005-0000-0000-0000250F0000}"/>
    <cellStyle name="Normal 2 173" xfId="3963" xr:uid="{00000000-0005-0000-0000-0000260F0000}"/>
    <cellStyle name="Normal 2 174" xfId="3964" xr:uid="{00000000-0005-0000-0000-0000270F0000}"/>
    <cellStyle name="Normal 2 175" xfId="3965" xr:uid="{00000000-0005-0000-0000-0000280F0000}"/>
    <cellStyle name="Normal 2 176" xfId="3966" xr:uid="{00000000-0005-0000-0000-0000290F0000}"/>
    <cellStyle name="Normal 2 177" xfId="3967" xr:uid="{00000000-0005-0000-0000-00002A0F0000}"/>
    <cellStyle name="Normal 2 178" xfId="3968" xr:uid="{00000000-0005-0000-0000-00002B0F0000}"/>
    <cellStyle name="Normal 2 179" xfId="3969" xr:uid="{00000000-0005-0000-0000-00002C0F0000}"/>
    <cellStyle name="Normal 2 18" xfId="3970" xr:uid="{00000000-0005-0000-0000-00002D0F0000}"/>
    <cellStyle name="Normal 2 180" xfId="3971" xr:uid="{00000000-0005-0000-0000-00002E0F0000}"/>
    <cellStyle name="Normal 2 181" xfId="3972" xr:uid="{00000000-0005-0000-0000-00002F0F0000}"/>
    <cellStyle name="Normal 2 182" xfId="3973" xr:uid="{00000000-0005-0000-0000-0000300F0000}"/>
    <cellStyle name="Normal 2 183" xfId="3974" xr:uid="{00000000-0005-0000-0000-0000310F0000}"/>
    <cellStyle name="Normal 2 184" xfId="3975" xr:uid="{00000000-0005-0000-0000-0000320F0000}"/>
    <cellStyle name="Normal 2 185" xfId="3976" xr:uid="{00000000-0005-0000-0000-0000330F0000}"/>
    <cellStyle name="Normal 2 186" xfId="3977" xr:uid="{00000000-0005-0000-0000-0000340F0000}"/>
    <cellStyle name="Normal 2 187" xfId="3978" xr:uid="{00000000-0005-0000-0000-0000350F0000}"/>
    <cellStyle name="Normal 2 188" xfId="3979" xr:uid="{00000000-0005-0000-0000-0000360F0000}"/>
    <cellStyle name="Normal 2 189" xfId="3980" xr:uid="{00000000-0005-0000-0000-0000370F0000}"/>
    <cellStyle name="Normal 2 19" xfId="3981" xr:uid="{00000000-0005-0000-0000-0000380F0000}"/>
    <cellStyle name="Normal 2 190" xfId="3982" xr:uid="{00000000-0005-0000-0000-0000390F0000}"/>
    <cellStyle name="Normal 2 191" xfId="3983" xr:uid="{00000000-0005-0000-0000-00003A0F0000}"/>
    <cellStyle name="Normal 2 192" xfId="3984" xr:uid="{00000000-0005-0000-0000-00003B0F0000}"/>
    <cellStyle name="Normal 2 193" xfId="3985" xr:uid="{00000000-0005-0000-0000-00003C0F0000}"/>
    <cellStyle name="Normal 2 194" xfId="3986" xr:uid="{00000000-0005-0000-0000-00003D0F0000}"/>
    <cellStyle name="Normal 2 195" xfId="3987" xr:uid="{00000000-0005-0000-0000-00003E0F0000}"/>
    <cellStyle name="Normal 2 196" xfId="3988" xr:uid="{00000000-0005-0000-0000-00003F0F0000}"/>
    <cellStyle name="Normal 2 197" xfId="3989" xr:uid="{00000000-0005-0000-0000-0000400F0000}"/>
    <cellStyle name="Normal 2 198" xfId="3990" xr:uid="{00000000-0005-0000-0000-0000410F0000}"/>
    <cellStyle name="Normal 2 199" xfId="3991" xr:uid="{00000000-0005-0000-0000-0000420F0000}"/>
    <cellStyle name="Normal 2 199 2" xfId="3992" xr:uid="{00000000-0005-0000-0000-0000430F0000}"/>
    <cellStyle name="Normal 2 199 2 2" xfId="3993" xr:uid="{00000000-0005-0000-0000-0000440F0000}"/>
    <cellStyle name="Normal 2 199 2 2 2" xfId="3994" xr:uid="{00000000-0005-0000-0000-0000450F0000}"/>
    <cellStyle name="Normal 2 199 2 3" xfId="3995" xr:uid="{00000000-0005-0000-0000-0000460F0000}"/>
    <cellStyle name="Normal 2 199 3" xfId="3996" xr:uid="{00000000-0005-0000-0000-0000470F0000}"/>
    <cellStyle name="Normal 2 199 3 2" xfId="3997" xr:uid="{00000000-0005-0000-0000-0000480F0000}"/>
    <cellStyle name="Normal 2 199 4" xfId="3998" xr:uid="{00000000-0005-0000-0000-0000490F0000}"/>
    <cellStyle name="Normal 2 2" xfId="110" xr:uid="{00000000-0005-0000-0000-00004A0F0000}"/>
    <cellStyle name="Normal 2 2 2" xfId="111" xr:uid="{00000000-0005-0000-0000-00004B0F0000}"/>
    <cellStyle name="Normal 2 2 2 2" xfId="3999" xr:uid="{00000000-0005-0000-0000-00004C0F0000}"/>
    <cellStyle name="Normal 2 2 2 2 2" xfId="4000" xr:uid="{00000000-0005-0000-0000-00004D0F0000}"/>
    <cellStyle name="Normal 2 2 2 2 3" xfId="4001" xr:uid="{00000000-0005-0000-0000-00004E0F0000}"/>
    <cellStyle name="Normal 2 2 2 2 4" xfId="4002" xr:uid="{00000000-0005-0000-0000-00004F0F0000}"/>
    <cellStyle name="Normal 2 2 2 3" xfId="4003" xr:uid="{00000000-0005-0000-0000-0000500F0000}"/>
    <cellStyle name="Normal 2 2 2 4" xfId="4004" xr:uid="{00000000-0005-0000-0000-0000510F0000}"/>
    <cellStyle name="Normal 2 2 2 5" xfId="4005" xr:uid="{00000000-0005-0000-0000-0000520F0000}"/>
    <cellStyle name="Normal 2 2 2 6" xfId="4006" xr:uid="{00000000-0005-0000-0000-0000530F0000}"/>
    <cellStyle name="Normal 2 2 2 7" xfId="4007" xr:uid="{00000000-0005-0000-0000-0000540F0000}"/>
    <cellStyle name="Normal 2 2 2 8" xfId="4008" xr:uid="{00000000-0005-0000-0000-0000550F0000}"/>
    <cellStyle name="Normal 2 2 2 9" xfId="4009" xr:uid="{00000000-0005-0000-0000-0000560F0000}"/>
    <cellStyle name="Normal 2 2 3" xfId="112" xr:uid="{00000000-0005-0000-0000-0000570F0000}"/>
    <cellStyle name="Normal 2 2 4" xfId="4010" xr:uid="{00000000-0005-0000-0000-0000580F0000}"/>
    <cellStyle name="Normal 2 2 4 2" xfId="4011" xr:uid="{00000000-0005-0000-0000-0000590F0000}"/>
    <cellStyle name="Normal 2 2 4 2 2" xfId="4012" xr:uid="{00000000-0005-0000-0000-00005A0F0000}"/>
    <cellStyle name="Normal 2 2 4 3" xfId="4013" xr:uid="{00000000-0005-0000-0000-00005B0F0000}"/>
    <cellStyle name="Normal 2 2 4 4" xfId="4014" xr:uid="{00000000-0005-0000-0000-00005C0F0000}"/>
    <cellStyle name="Normal 2 2 5" xfId="4015" xr:uid="{00000000-0005-0000-0000-00005D0F0000}"/>
    <cellStyle name="Normal 2 2 5 2" xfId="4016" xr:uid="{00000000-0005-0000-0000-00005E0F0000}"/>
    <cellStyle name="Normal 2 2 6" xfId="4017" xr:uid="{00000000-0005-0000-0000-00005F0F0000}"/>
    <cellStyle name="Normal 2 2 6 2" xfId="4018" xr:uid="{00000000-0005-0000-0000-0000600F0000}"/>
    <cellStyle name="Normal 2 2 6 2 2" xfId="4019" xr:uid="{00000000-0005-0000-0000-0000610F0000}"/>
    <cellStyle name="Normal 2 2 6 2 2 2" xfId="4020" xr:uid="{00000000-0005-0000-0000-0000620F0000}"/>
    <cellStyle name="Normal 2 2 6 2 3" xfId="4021" xr:uid="{00000000-0005-0000-0000-0000630F0000}"/>
    <cellStyle name="Normal 2 2 6 3" xfId="4022" xr:uid="{00000000-0005-0000-0000-0000640F0000}"/>
    <cellStyle name="Normal 2 2 6 3 2" xfId="4023" xr:uid="{00000000-0005-0000-0000-0000650F0000}"/>
    <cellStyle name="Normal 2 2 6 4" xfId="4024" xr:uid="{00000000-0005-0000-0000-0000660F0000}"/>
    <cellStyle name="Normal 2 2 7" xfId="4025" xr:uid="{00000000-0005-0000-0000-0000670F0000}"/>
    <cellStyle name="Normal 2 2 8" xfId="4026" xr:uid="{00000000-0005-0000-0000-0000680F0000}"/>
    <cellStyle name="Normal 2 20" xfId="4027" xr:uid="{00000000-0005-0000-0000-0000690F0000}"/>
    <cellStyle name="Normal 2 200" xfId="4028" xr:uid="{00000000-0005-0000-0000-00006A0F0000}"/>
    <cellStyle name="Normal 2 200 2" xfId="4029" xr:uid="{00000000-0005-0000-0000-00006B0F0000}"/>
    <cellStyle name="Normal 2 200 2 2" xfId="4030" xr:uid="{00000000-0005-0000-0000-00006C0F0000}"/>
    <cellStyle name="Normal 2 200 3" xfId="4031" xr:uid="{00000000-0005-0000-0000-00006D0F0000}"/>
    <cellStyle name="Normal 2 200 3 2" xfId="4032" xr:uid="{00000000-0005-0000-0000-00006E0F0000}"/>
    <cellStyle name="Normal 2 201" xfId="4033" xr:uid="{00000000-0005-0000-0000-00006F0F0000}"/>
    <cellStyle name="Normal 2 202" xfId="4034" xr:uid="{00000000-0005-0000-0000-0000700F0000}"/>
    <cellStyle name="Normal 2 202 2" xfId="4035" xr:uid="{00000000-0005-0000-0000-0000710F0000}"/>
    <cellStyle name="Normal 2 203" xfId="4036" xr:uid="{00000000-0005-0000-0000-0000720F0000}"/>
    <cellStyle name="Normal 2 204" xfId="4037" xr:uid="{00000000-0005-0000-0000-0000730F0000}"/>
    <cellStyle name="Normal 2 21" xfId="4038" xr:uid="{00000000-0005-0000-0000-0000740F0000}"/>
    <cellStyle name="Normal 2 22" xfId="4039" xr:uid="{00000000-0005-0000-0000-0000750F0000}"/>
    <cellStyle name="Normal 2 23" xfId="4040" xr:uid="{00000000-0005-0000-0000-0000760F0000}"/>
    <cellStyle name="Normal 2 24" xfId="4041" xr:uid="{00000000-0005-0000-0000-0000770F0000}"/>
    <cellStyle name="Normal 2 25" xfId="4042" xr:uid="{00000000-0005-0000-0000-0000780F0000}"/>
    <cellStyle name="Normal 2 26" xfId="4043" xr:uid="{00000000-0005-0000-0000-0000790F0000}"/>
    <cellStyle name="Normal 2 27" xfId="4044" xr:uid="{00000000-0005-0000-0000-00007A0F0000}"/>
    <cellStyle name="Normal 2 28" xfId="4045" xr:uid="{00000000-0005-0000-0000-00007B0F0000}"/>
    <cellStyle name="Normal 2 29" xfId="4046" xr:uid="{00000000-0005-0000-0000-00007C0F0000}"/>
    <cellStyle name="Normal 2 3" xfId="113" xr:uid="{00000000-0005-0000-0000-00007D0F0000}"/>
    <cellStyle name="Normal 2 3 2" xfId="4047" xr:uid="{00000000-0005-0000-0000-00007E0F0000}"/>
    <cellStyle name="Normal 2 3 2 2" xfId="4048" xr:uid="{00000000-0005-0000-0000-00007F0F0000}"/>
    <cellStyle name="Normal 2 3 3" xfId="4049" xr:uid="{00000000-0005-0000-0000-0000800F0000}"/>
    <cellStyle name="Normal 2 3 4" xfId="4050" xr:uid="{00000000-0005-0000-0000-0000810F0000}"/>
    <cellStyle name="Normal 2 3 5" xfId="4051" xr:uid="{00000000-0005-0000-0000-0000820F0000}"/>
    <cellStyle name="Normal 2 3 6" xfId="4052" xr:uid="{00000000-0005-0000-0000-0000830F0000}"/>
    <cellStyle name="Normal 2 3 6 2" xfId="4053" xr:uid="{00000000-0005-0000-0000-0000840F0000}"/>
    <cellStyle name="Normal 2 3 6 2 2" xfId="4054" xr:uid="{00000000-0005-0000-0000-0000850F0000}"/>
    <cellStyle name="Normal 2 3 6 2 2 2" xfId="4055" xr:uid="{00000000-0005-0000-0000-0000860F0000}"/>
    <cellStyle name="Normal 2 3 6 2 3" xfId="4056" xr:uid="{00000000-0005-0000-0000-0000870F0000}"/>
    <cellStyle name="Normal 2 3 6 3" xfId="4057" xr:uid="{00000000-0005-0000-0000-0000880F0000}"/>
    <cellStyle name="Normal 2 3 6 3 2" xfId="4058" xr:uid="{00000000-0005-0000-0000-0000890F0000}"/>
    <cellStyle name="Normal 2 3 6 4" xfId="4059" xr:uid="{00000000-0005-0000-0000-00008A0F0000}"/>
    <cellStyle name="Normal 2 3 7" xfId="4060" xr:uid="{00000000-0005-0000-0000-00008B0F0000}"/>
    <cellStyle name="Normal 2 30" xfId="4061" xr:uid="{00000000-0005-0000-0000-00008C0F0000}"/>
    <cellStyle name="Normal 2 31" xfId="4062" xr:uid="{00000000-0005-0000-0000-00008D0F0000}"/>
    <cellStyle name="Normal 2 32" xfId="4063" xr:uid="{00000000-0005-0000-0000-00008E0F0000}"/>
    <cellStyle name="Normal 2 33" xfId="4064" xr:uid="{00000000-0005-0000-0000-00008F0F0000}"/>
    <cellStyle name="Normal 2 34" xfId="4065" xr:uid="{00000000-0005-0000-0000-0000900F0000}"/>
    <cellStyle name="Normal 2 35" xfId="4066" xr:uid="{00000000-0005-0000-0000-0000910F0000}"/>
    <cellStyle name="Normal 2 36" xfId="4067" xr:uid="{00000000-0005-0000-0000-0000920F0000}"/>
    <cellStyle name="Normal 2 37" xfId="4068" xr:uid="{00000000-0005-0000-0000-0000930F0000}"/>
    <cellStyle name="Normal 2 38" xfId="4069" xr:uid="{00000000-0005-0000-0000-0000940F0000}"/>
    <cellStyle name="Normal 2 39" xfId="4070" xr:uid="{00000000-0005-0000-0000-0000950F0000}"/>
    <cellStyle name="Normal 2 4" xfId="114" xr:uid="{00000000-0005-0000-0000-0000960F0000}"/>
    <cellStyle name="Normal 2 4 2" xfId="4071" xr:uid="{00000000-0005-0000-0000-0000970F0000}"/>
    <cellStyle name="Normal 2 4 2 2" xfId="4072" xr:uid="{00000000-0005-0000-0000-0000980F0000}"/>
    <cellStyle name="Normal 2 4 2 2 2" xfId="4073" xr:uid="{00000000-0005-0000-0000-0000990F0000}"/>
    <cellStyle name="Normal 2 4 2 2 2 2" xfId="4074" xr:uid="{00000000-0005-0000-0000-00009A0F0000}"/>
    <cellStyle name="Normal 2 4 2 2 3" xfId="4075" xr:uid="{00000000-0005-0000-0000-00009B0F0000}"/>
    <cellStyle name="Normal 2 4 2 3" xfId="4076" xr:uid="{00000000-0005-0000-0000-00009C0F0000}"/>
    <cellStyle name="Normal 2 4 2 3 2" xfId="4077" xr:uid="{00000000-0005-0000-0000-00009D0F0000}"/>
    <cellStyle name="Normal 2 4 2 4" xfId="4078" xr:uid="{00000000-0005-0000-0000-00009E0F0000}"/>
    <cellStyle name="Normal 2 4 3" xfId="4079" xr:uid="{00000000-0005-0000-0000-00009F0F0000}"/>
    <cellStyle name="Normal 2 4 3 2" xfId="4080" xr:uid="{00000000-0005-0000-0000-0000A00F0000}"/>
    <cellStyle name="Normal 2 4 4" xfId="4081" xr:uid="{00000000-0005-0000-0000-0000A10F0000}"/>
    <cellStyle name="Normal 2 4 5" xfId="4082" xr:uid="{00000000-0005-0000-0000-0000A20F0000}"/>
    <cellStyle name="Normal 2 40" xfId="4083" xr:uid="{00000000-0005-0000-0000-0000A30F0000}"/>
    <cellStyle name="Normal 2 41" xfId="4084" xr:uid="{00000000-0005-0000-0000-0000A40F0000}"/>
    <cellStyle name="Normal 2 42" xfId="4085" xr:uid="{00000000-0005-0000-0000-0000A50F0000}"/>
    <cellStyle name="Normal 2 43" xfId="4086" xr:uid="{00000000-0005-0000-0000-0000A60F0000}"/>
    <cellStyle name="Normal 2 44" xfId="4087" xr:uid="{00000000-0005-0000-0000-0000A70F0000}"/>
    <cellStyle name="Normal 2 45" xfId="4088" xr:uid="{00000000-0005-0000-0000-0000A80F0000}"/>
    <cellStyle name="Normal 2 46" xfId="4089" xr:uid="{00000000-0005-0000-0000-0000A90F0000}"/>
    <cellStyle name="Normal 2 47" xfId="4090" xr:uid="{00000000-0005-0000-0000-0000AA0F0000}"/>
    <cellStyle name="Normal 2 48" xfId="4091" xr:uid="{00000000-0005-0000-0000-0000AB0F0000}"/>
    <cellStyle name="Normal 2 49" xfId="4092" xr:uid="{00000000-0005-0000-0000-0000AC0F0000}"/>
    <cellStyle name="Normal 2 5" xfId="115" xr:uid="{00000000-0005-0000-0000-0000AD0F0000}"/>
    <cellStyle name="Normal 2 5 2" xfId="4093" xr:uid="{00000000-0005-0000-0000-0000AE0F0000}"/>
    <cellStyle name="Normal 2 5 2 2" xfId="4094" xr:uid="{00000000-0005-0000-0000-0000AF0F0000}"/>
    <cellStyle name="Normal 2 5 2 2 2" xfId="4095" xr:uid="{00000000-0005-0000-0000-0000B00F0000}"/>
    <cellStyle name="Normal 2 5 2 2 2 2" xfId="4096" xr:uid="{00000000-0005-0000-0000-0000B10F0000}"/>
    <cellStyle name="Normal 2 5 2 2 3" xfId="4097" xr:uid="{00000000-0005-0000-0000-0000B20F0000}"/>
    <cellStyle name="Normal 2 5 2 3" xfId="4098" xr:uid="{00000000-0005-0000-0000-0000B30F0000}"/>
    <cellStyle name="Normal 2 5 2 3 2" xfId="4099" xr:uid="{00000000-0005-0000-0000-0000B40F0000}"/>
    <cellStyle name="Normal 2 5 2 3 2 2" xfId="4100" xr:uid="{00000000-0005-0000-0000-0000B50F0000}"/>
    <cellStyle name="Normal 2 5 2 3 2 2 2" xfId="4101" xr:uid="{00000000-0005-0000-0000-0000B60F0000}"/>
    <cellStyle name="Normal 2 5 2 3 2 3" xfId="4102" xr:uid="{00000000-0005-0000-0000-0000B70F0000}"/>
    <cellStyle name="Normal 2 5 2 3 3" xfId="4103" xr:uid="{00000000-0005-0000-0000-0000B80F0000}"/>
    <cellStyle name="Normal 2 5 2 3 3 2" xfId="4104" xr:uid="{00000000-0005-0000-0000-0000B90F0000}"/>
    <cellStyle name="Normal 2 5 2 3 4" xfId="4105" xr:uid="{00000000-0005-0000-0000-0000BA0F0000}"/>
    <cellStyle name="Normal 2 5 2 3 5" xfId="4106" xr:uid="{00000000-0005-0000-0000-0000BB0F0000}"/>
    <cellStyle name="Normal 2 5 2 4" xfId="4107" xr:uid="{00000000-0005-0000-0000-0000BC0F0000}"/>
    <cellStyle name="Normal 2 5 2 4 2" xfId="4108" xr:uid="{00000000-0005-0000-0000-0000BD0F0000}"/>
    <cellStyle name="Normal 2 5 2 5" xfId="4109" xr:uid="{00000000-0005-0000-0000-0000BE0F0000}"/>
    <cellStyle name="Normal 2 5 2 6" xfId="4110" xr:uid="{00000000-0005-0000-0000-0000BF0F0000}"/>
    <cellStyle name="Normal 2 5 3" xfId="4111" xr:uid="{00000000-0005-0000-0000-0000C00F0000}"/>
    <cellStyle name="Normal 2 5 3 2" xfId="4112" xr:uid="{00000000-0005-0000-0000-0000C10F0000}"/>
    <cellStyle name="Normal 2 5 3 3" xfId="4113" xr:uid="{00000000-0005-0000-0000-0000C20F0000}"/>
    <cellStyle name="Normal 2 5 4" xfId="4114" xr:uid="{00000000-0005-0000-0000-0000C30F0000}"/>
    <cellStyle name="Normal 2 5 5" xfId="4115" xr:uid="{00000000-0005-0000-0000-0000C40F0000}"/>
    <cellStyle name="Normal 2 5 6" xfId="4116" xr:uid="{00000000-0005-0000-0000-0000C50F0000}"/>
    <cellStyle name="Normal 2 50" xfId="4117" xr:uid="{00000000-0005-0000-0000-0000C60F0000}"/>
    <cellStyle name="Normal 2 51" xfId="4118" xr:uid="{00000000-0005-0000-0000-0000C70F0000}"/>
    <cellStyle name="Normal 2 52" xfId="4119" xr:uid="{00000000-0005-0000-0000-0000C80F0000}"/>
    <cellStyle name="Normal 2 53" xfId="4120" xr:uid="{00000000-0005-0000-0000-0000C90F0000}"/>
    <cellStyle name="Normal 2 54" xfId="4121" xr:uid="{00000000-0005-0000-0000-0000CA0F0000}"/>
    <cellStyle name="Normal 2 55" xfId="4122" xr:uid="{00000000-0005-0000-0000-0000CB0F0000}"/>
    <cellStyle name="Normal 2 56" xfId="4123" xr:uid="{00000000-0005-0000-0000-0000CC0F0000}"/>
    <cellStyle name="Normal 2 57" xfId="4124" xr:uid="{00000000-0005-0000-0000-0000CD0F0000}"/>
    <cellStyle name="Normal 2 58" xfId="4125" xr:uid="{00000000-0005-0000-0000-0000CE0F0000}"/>
    <cellStyle name="Normal 2 59" xfId="4126" xr:uid="{00000000-0005-0000-0000-0000CF0F0000}"/>
    <cellStyle name="Normal 2 6" xfId="116" xr:uid="{00000000-0005-0000-0000-0000D00F0000}"/>
    <cellStyle name="Normal 2 6 2" xfId="4127" xr:uid="{00000000-0005-0000-0000-0000D10F0000}"/>
    <cellStyle name="Normal 2 6 2 2" xfId="4128" xr:uid="{00000000-0005-0000-0000-0000D20F0000}"/>
    <cellStyle name="Normal 2 6 2 2 2" xfId="4129" xr:uid="{00000000-0005-0000-0000-0000D30F0000}"/>
    <cellStyle name="Normal 2 6 2 2 2 2" xfId="4130" xr:uid="{00000000-0005-0000-0000-0000D40F0000}"/>
    <cellStyle name="Normal 2 6 2 2 3" xfId="4131" xr:uid="{00000000-0005-0000-0000-0000D50F0000}"/>
    <cellStyle name="Normal 2 6 2 3" xfId="4132" xr:uid="{00000000-0005-0000-0000-0000D60F0000}"/>
    <cellStyle name="Normal 2 6 2 3 2" xfId="4133" xr:uid="{00000000-0005-0000-0000-0000D70F0000}"/>
    <cellStyle name="Normal 2 6 2 4" xfId="4134" xr:uid="{00000000-0005-0000-0000-0000D80F0000}"/>
    <cellStyle name="Normal 2 6 3" xfId="4135" xr:uid="{00000000-0005-0000-0000-0000D90F0000}"/>
    <cellStyle name="Normal 2 6 3 2" xfId="4136" xr:uid="{00000000-0005-0000-0000-0000DA0F0000}"/>
    <cellStyle name="Normal 2 6 4" xfId="4137" xr:uid="{00000000-0005-0000-0000-0000DB0F0000}"/>
    <cellStyle name="Normal 2 60" xfId="4138" xr:uid="{00000000-0005-0000-0000-0000DC0F0000}"/>
    <cellStyle name="Normal 2 61" xfId="4139" xr:uid="{00000000-0005-0000-0000-0000DD0F0000}"/>
    <cellStyle name="Normal 2 62" xfId="4140" xr:uid="{00000000-0005-0000-0000-0000DE0F0000}"/>
    <cellStyle name="Normal 2 63" xfId="4141" xr:uid="{00000000-0005-0000-0000-0000DF0F0000}"/>
    <cellStyle name="Normal 2 64" xfId="4142" xr:uid="{00000000-0005-0000-0000-0000E00F0000}"/>
    <cellStyle name="Normal 2 65" xfId="4143" xr:uid="{00000000-0005-0000-0000-0000E10F0000}"/>
    <cellStyle name="Normal 2 66" xfId="4144" xr:uid="{00000000-0005-0000-0000-0000E20F0000}"/>
    <cellStyle name="Normal 2 67" xfId="4145" xr:uid="{00000000-0005-0000-0000-0000E30F0000}"/>
    <cellStyle name="Normal 2 68" xfId="4146" xr:uid="{00000000-0005-0000-0000-0000E40F0000}"/>
    <cellStyle name="Normal 2 69" xfId="4147" xr:uid="{00000000-0005-0000-0000-0000E50F0000}"/>
    <cellStyle name="Normal 2 7" xfId="117" xr:uid="{00000000-0005-0000-0000-0000E60F0000}"/>
    <cellStyle name="Normal 2 7 2" xfId="4148" xr:uid="{00000000-0005-0000-0000-0000E70F0000}"/>
    <cellStyle name="Normal 2 7 2 2" xfId="4149" xr:uid="{00000000-0005-0000-0000-0000E80F0000}"/>
    <cellStyle name="Normal 2 7 2 2 2" xfId="4150" xr:uid="{00000000-0005-0000-0000-0000E90F0000}"/>
    <cellStyle name="Normal 2 7 2 2 2 2" xfId="4151" xr:uid="{00000000-0005-0000-0000-0000EA0F0000}"/>
    <cellStyle name="Normal 2 7 2 2 2 3" xfId="4152" xr:uid="{00000000-0005-0000-0000-0000EB0F0000}"/>
    <cellStyle name="Normal 2 7 2 2 3" xfId="4153" xr:uid="{00000000-0005-0000-0000-0000EC0F0000}"/>
    <cellStyle name="Normal 2 7 2 2 4" xfId="4154" xr:uid="{00000000-0005-0000-0000-0000ED0F0000}"/>
    <cellStyle name="Normal 2 7 2 3" xfId="4155" xr:uid="{00000000-0005-0000-0000-0000EE0F0000}"/>
    <cellStyle name="Normal 2 7 2 3 2" xfId="4156" xr:uid="{00000000-0005-0000-0000-0000EF0F0000}"/>
    <cellStyle name="Normal 2 7 2 3 3" xfId="4157" xr:uid="{00000000-0005-0000-0000-0000F00F0000}"/>
    <cellStyle name="Normal 2 7 2 4" xfId="4158" xr:uid="{00000000-0005-0000-0000-0000F10F0000}"/>
    <cellStyle name="Normal 2 7 2 5" xfId="4159" xr:uid="{00000000-0005-0000-0000-0000F20F0000}"/>
    <cellStyle name="Normal 2 7 3" xfId="4160" xr:uid="{00000000-0005-0000-0000-0000F30F0000}"/>
    <cellStyle name="Normal 2 7 3 2" xfId="4161" xr:uid="{00000000-0005-0000-0000-0000F40F0000}"/>
    <cellStyle name="Normal 2 7 3 2 2" xfId="4162" xr:uid="{00000000-0005-0000-0000-0000F50F0000}"/>
    <cellStyle name="Normal 2 7 3 3" xfId="4163" xr:uid="{00000000-0005-0000-0000-0000F60F0000}"/>
    <cellStyle name="Normal 2 7 3 4" xfId="4164" xr:uid="{00000000-0005-0000-0000-0000F70F0000}"/>
    <cellStyle name="Normal 2 7 4" xfId="4165" xr:uid="{00000000-0005-0000-0000-0000F80F0000}"/>
    <cellStyle name="Normal 2 7 4 2" xfId="4166" xr:uid="{00000000-0005-0000-0000-0000F90F0000}"/>
    <cellStyle name="Normal 2 7 4 2 2" xfId="4167" xr:uid="{00000000-0005-0000-0000-0000FA0F0000}"/>
    <cellStyle name="Normal 2 7 4 3" xfId="4168" xr:uid="{00000000-0005-0000-0000-0000FB0F0000}"/>
    <cellStyle name="Normal 2 7 5" xfId="4169" xr:uid="{00000000-0005-0000-0000-0000FC0F0000}"/>
    <cellStyle name="Normal 2 7 6" xfId="4170" xr:uid="{00000000-0005-0000-0000-0000FD0F0000}"/>
    <cellStyle name="Normal 2 70" xfId="4171" xr:uid="{00000000-0005-0000-0000-0000FE0F0000}"/>
    <cellStyle name="Normal 2 71" xfId="4172" xr:uid="{00000000-0005-0000-0000-0000FF0F0000}"/>
    <cellStyle name="Normal 2 72" xfId="4173" xr:uid="{00000000-0005-0000-0000-000000100000}"/>
    <cellStyle name="Normal 2 73" xfId="4174" xr:uid="{00000000-0005-0000-0000-000001100000}"/>
    <cellStyle name="Normal 2 74" xfId="4175" xr:uid="{00000000-0005-0000-0000-000002100000}"/>
    <cellStyle name="Normal 2 75" xfId="4176" xr:uid="{00000000-0005-0000-0000-000003100000}"/>
    <cellStyle name="Normal 2 76" xfId="4177" xr:uid="{00000000-0005-0000-0000-000004100000}"/>
    <cellStyle name="Normal 2 77" xfId="4178" xr:uid="{00000000-0005-0000-0000-000005100000}"/>
    <cellStyle name="Normal 2 78" xfId="4179" xr:uid="{00000000-0005-0000-0000-000006100000}"/>
    <cellStyle name="Normal 2 79" xfId="4180" xr:uid="{00000000-0005-0000-0000-000007100000}"/>
    <cellStyle name="Normal 2 8" xfId="118" xr:uid="{00000000-0005-0000-0000-000008100000}"/>
    <cellStyle name="Normal 2 8 2" xfId="4181" xr:uid="{00000000-0005-0000-0000-000009100000}"/>
    <cellStyle name="Normal 2 8 2 2" xfId="4182" xr:uid="{00000000-0005-0000-0000-00000A100000}"/>
    <cellStyle name="Normal 2 8 2 2 2" xfId="4183" xr:uid="{00000000-0005-0000-0000-00000B100000}"/>
    <cellStyle name="Normal 2 8 2 2 2 2" xfId="4184" xr:uid="{00000000-0005-0000-0000-00000C100000}"/>
    <cellStyle name="Normal 2 8 2 2 3" xfId="4185" xr:uid="{00000000-0005-0000-0000-00000D100000}"/>
    <cellStyle name="Normal 2 8 2 3" xfId="4186" xr:uid="{00000000-0005-0000-0000-00000E100000}"/>
    <cellStyle name="Normal 2 8 2 3 2" xfId="4187" xr:uid="{00000000-0005-0000-0000-00000F100000}"/>
    <cellStyle name="Normal 2 8 2 4" xfId="4188" xr:uid="{00000000-0005-0000-0000-000010100000}"/>
    <cellStyle name="Normal 2 8 3" xfId="4189" xr:uid="{00000000-0005-0000-0000-000011100000}"/>
    <cellStyle name="Normal 2 8 3 2" xfId="4190" xr:uid="{00000000-0005-0000-0000-000012100000}"/>
    <cellStyle name="Normal 2 8 4" xfId="4191" xr:uid="{00000000-0005-0000-0000-000013100000}"/>
    <cellStyle name="Normal 2 80" xfId="4192" xr:uid="{00000000-0005-0000-0000-000014100000}"/>
    <cellStyle name="Normal 2 81" xfId="4193" xr:uid="{00000000-0005-0000-0000-000015100000}"/>
    <cellStyle name="Normal 2 82" xfId="4194" xr:uid="{00000000-0005-0000-0000-000016100000}"/>
    <cellStyle name="Normal 2 83" xfId="4195" xr:uid="{00000000-0005-0000-0000-000017100000}"/>
    <cellStyle name="Normal 2 84" xfId="4196" xr:uid="{00000000-0005-0000-0000-000018100000}"/>
    <cellStyle name="Normal 2 85" xfId="4197" xr:uid="{00000000-0005-0000-0000-000019100000}"/>
    <cellStyle name="Normal 2 86" xfId="4198" xr:uid="{00000000-0005-0000-0000-00001A100000}"/>
    <cellStyle name="Normal 2 87" xfId="4199" xr:uid="{00000000-0005-0000-0000-00001B100000}"/>
    <cellStyle name="Normal 2 88" xfId="4200" xr:uid="{00000000-0005-0000-0000-00001C100000}"/>
    <cellStyle name="Normal 2 89" xfId="4201" xr:uid="{00000000-0005-0000-0000-00001D100000}"/>
    <cellStyle name="Normal 2 9" xfId="119" xr:uid="{00000000-0005-0000-0000-00001E100000}"/>
    <cellStyle name="Normal 2 9 2" xfId="4202" xr:uid="{00000000-0005-0000-0000-00001F100000}"/>
    <cellStyle name="Normal 2 9 2 2" xfId="4203" xr:uid="{00000000-0005-0000-0000-000020100000}"/>
    <cellStyle name="Normal 2 9 2 2 2" xfId="4204" xr:uid="{00000000-0005-0000-0000-000021100000}"/>
    <cellStyle name="Normal 2 9 2 2 2 2" xfId="4205" xr:uid="{00000000-0005-0000-0000-000022100000}"/>
    <cellStyle name="Normal 2 9 2 2 3" xfId="4206" xr:uid="{00000000-0005-0000-0000-000023100000}"/>
    <cellStyle name="Normal 2 9 2 3" xfId="4207" xr:uid="{00000000-0005-0000-0000-000024100000}"/>
    <cellStyle name="Normal 2 9 2 3 2" xfId="4208" xr:uid="{00000000-0005-0000-0000-000025100000}"/>
    <cellStyle name="Normal 2 9 2 4" xfId="4209" xr:uid="{00000000-0005-0000-0000-000026100000}"/>
    <cellStyle name="Normal 2 9 3" xfId="4210" xr:uid="{00000000-0005-0000-0000-000027100000}"/>
    <cellStyle name="Normal 2 9 4" xfId="4211" xr:uid="{00000000-0005-0000-0000-000028100000}"/>
    <cellStyle name="Normal 2 90" xfId="4212" xr:uid="{00000000-0005-0000-0000-000029100000}"/>
    <cellStyle name="Normal 2 91" xfId="4213" xr:uid="{00000000-0005-0000-0000-00002A100000}"/>
    <cellStyle name="Normal 2 92" xfId="4214" xr:uid="{00000000-0005-0000-0000-00002B100000}"/>
    <cellStyle name="Normal 2 93" xfId="4215" xr:uid="{00000000-0005-0000-0000-00002C100000}"/>
    <cellStyle name="Normal 2 94" xfId="4216" xr:uid="{00000000-0005-0000-0000-00002D100000}"/>
    <cellStyle name="Normal 2 95" xfId="4217" xr:uid="{00000000-0005-0000-0000-00002E100000}"/>
    <cellStyle name="Normal 2 96" xfId="4218" xr:uid="{00000000-0005-0000-0000-00002F100000}"/>
    <cellStyle name="Normal 2 97" xfId="4219" xr:uid="{00000000-0005-0000-0000-000030100000}"/>
    <cellStyle name="Normal 2 98" xfId="4220" xr:uid="{00000000-0005-0000-0000-000031100000}"/>
    <cellStyle name="Normal 2 99" xfId="4221" xr:uid="{00000000-0005-0000-0000-000032100000}"/>
    <cellStyle name="Normal 2_Bilangan Kes A11 berbanding dengan data bersih JP Negeri_alam sekitar_p190112" xfId="4222" xr:uid="{00000000-0005-0000-0000-000033100000}"/>
    <cellStyle name="Normal 20" xfId="120" xr:uid="{00000000-0005-0000-0000-000034100000}"/>
    <cellStyle name="Normal 20 2" xfId="4223" xr:uid="{00000000-0005-0000-0000-000035100000}"/>
    <cellStyle name="Normal 21" xfId="121" xr:uid="{00000000-0005-0000-0000-000036100000}"/>
    <cellStyle name="Normal 21 2" xfId="4224" xr:uid="{00000000-0005-0000-0000-000037100000}"/>
    <cellStyle name="Normal 22" xfId="122" xr:uid="{00000000-0005-0000-0000-000038100000}"/>
    <cellStyle name="Normal 22 2" xfId="4225" xr:uid="{00000000-0005-0000-0000-000039100000}"/>
    <cellStyle name="Normal 23" xfId="123" xr:uid="{00000000-0005-0000-0000-00003A100000}"/>
    <cellStyle name="Normal 23 2" xfId="4226" xr:uid="{00000000-0005-0000-0000-00003B100000}"/>
    <cellStyle name="Normal 24" xfId="124" xr:uid="{00000000-0005-0000-0000-00003C100000}"/>
    <cellStyle name="Normal 24 2" xfId="4227" xr:uid="{00000000-0005-0000-0000-00003D100000}"/>
    <cellStyle name="Normal 24 3" xfId="4228" xr:uid="{00000000-0005-0000-0000-00003E100000}"/>
    <cellStyle name="Normal 25" xfId="125" xr:uid="{00000000-0005-0000-0000-00003F100000}"/>
    <cellStyle name="Normal 25 2" xfId="4229" xr:uid="{00000000-0005-0000-0000-000040100000}"/>
    <cellStyle name="Normal 25 3" xfId="4230" xr:uid="{00000000-0005-0000-0000-000041100000}"/>
    <cellStyle name="Normal 26" xfId="126" xr:uid="{00000000-0005-0000-0000-000042100000}"/>
    <cellStyle name="Normal 26 2" xfId="4231" xr:uid="{00000000-0005-0000-0000-000043100000}"/>
    <cellStyle name="Normal 27" xfId="4232" xr:uid="{00000000-0005-0000-0000-000044100000}"/>
    <cellStyle name="Normal 27 2" xfId="4233" xr:uid="{00000000-0005-0000-0000-000045100000}"/>
    <cellStyle name="Normal 28" xfId="127" xr:uid="{00000000-0005-0000-0000-000046100000}"/>
    <cellStyle name="Normal 28 2" xfId="4234" xr:uid="{00000000-0005-0000-0000-000047100000}"/>
    <cellStyle name="Normal 29" xfId="4235" xr:uid="{00000000-0005-0000-0000-000048100000}"/>
    <cellStyle name="Normal 29 2" xfId="4236" xr:uid="{00000000-0005-0000-0000-000049100000}"/>
    <cellStyle name="Normal 3" xfId="26" xr:uid="{00000000-0005-0000-0000-00004A100000}"/>
    <cellStyle name="Normal 3 10" xfId="128" xr:uid="{00000000-0005-0000-0000-00004B100000}"/>
    <cellStyle name="Normal 3 11" xfId="129" xr:uid="{00000000-0005-0000-0000-00004C100000}"/>
    <cellStyle name="Normal 3 2" xfId="130" xr:uid="{00000000-0005-0000-0000-00004D100000}"/>
    <cellStyle name="Normal 3 2 10" xfId="4237" xr:uid="{00000000-0005-0000-0000-00004E100000}"/>
    <cellStyle name="Normal 3 2 2" xfId="31" xr:uid="{00000000-0005-0000-0000-00004F100000}"/>
    <cellStyle name="Normal 3 2 2 2" xfId="4238" xr:uid="{00000000-0005-0000-0000-000050100000}"/>
    <cellStyle name="Normal 3 2 2 2 2" xfId="4239" xr:uid="{00000000-0005-0000-0000-000051100000}"/>
    <cellStyle name="Normal 3 2 2 2 2 2" xfId="4240" xr:uid="{00000000-0005-0000-0000-000052100000}"/>
    <cellStyle name="Normal 3 2 2 2 2 2 2" xfId="4241" xr:uid="{00000000-0005-0000-0000-000053100000}"/>
    <cellStyle name="Normal 3 2 2 2 2 2 2 2" xfId="4242" xr:uid="{00000000-0005-0000-0000-000054100000}"/>
    <cellStyle name="Normal 3 2 2 2 2 2 2 2 2" xfId="4243" xr:uid="{00000000-0005-0000-0000-000055100000}"/>
    <cellStyle name="Normal 3 2 2 2 2 2 2 2 2 2" xfId="4244" xr:uid="{00000000-0005-0000-0000-000056100000}"/>
    <cellStyle name="Normal 3 2 2 2 2 2 2 2 2 2 2" xfId="4245" xr:uid="{00000000-0005-0000-0000-000057100000}"/>
    <cellStyle name="Normal 3 2 2 2 2 2 2 2 2 3" xfId="4246" xr:uid="{00000000-0005-0000-0000-000058100000}"/>
    <cellStyle name="Normal 3 2 2 2 2 2 2 2 3" xfId="4247" xr:uid="{00000000-0005-0000-0000-000059100000}"/>
    <cellStyle name="Normal 3 2 2 2 2 2 2 2 3 2" xfId="4248" xr:uid="{00000000-0005-0000-0000-00005A100000}"/>
    <cellStyle name="Normal 3 2 2 2 2 2 2 2 4" xfId="4249" xr:uid="{00000000-0005-0000-0000-00005B100000}"/>
    <cellStyle name="Normal 3 2 2 2 2 2 2 3" xfId="4250" xr:uid="{00000000-0005-0000-0000-00005C100000}"/>
    <cellStyle name="Normal 3 2 2 2 2 2 2 3 2" xfId="4251" xr:uid="{00000000-0005-0000-0000-00005D100000}"/>
    <cellStyle name="Normal 3 2 2 2 2 2 2 3 2 2" xfId="4252" xr:uid="{00000000-0005-0000-0000-00005E100000}"/>
    <cellStyle name="Normal 3 2 2 2 2 2 2 3 3" xfId="4253" xr:uid="{00000000-0005-0000-0000-00005F100000}"/>
    <cellStyle name="Normal 3 2 2 2 2 2 2 4" xfId="4254" xr:uid="{00000000-0005-0000-0000-000060100000}"/>
    <cellStyle name="Normal 3 2 2 2 2 2 2 4 2" xfId="4255" xr:uid="{00000000-0005-0000-0000-000061100000}"/>
    <cellStyle name="Normal 3 2 2 2 2 2 2 5" xfId="4256" xr:uid="{00000000-0005-0000-0000-000062100000}"/>
    <cellStyle name="Normal 3 2 2 2 2 2 3" xfId="4257" xr:uid="{00000000-0005-0000-0000-000063100000}"/>
    <cellStyle name="Normal 3 2 2 2 2 2 3 2" xfId="4258" xr:uid="{00000000-0005-0000-0000-000064100000}"/>
    <cellStyle name="Normal 3 2 2 2 2 2 3 2 2" xfId="4259" xr:uid="{00000000-0005-0000-0000-000065100000}"/>
    <cellStyle name="Normal 3 2 2 2 2 2 3 2 2 2" xfId="4260" xr:uid="{00000000-0005-0000-0000-000066100000}"/>
    <cellStyle name="Normal 3 2 2 2 2 2 3 2 2 2 2" xfId="4261" xr:uid="{00000000-0005-0000-0000-000067100000}"/>
    <cellStyle name="Normal 3 2 2 2 2 2 3 2 2 3" xfId="4262" xr:uid="{00000000-0005-0000-0000-000068100000}"/>
    <cellStyle name="Normal 3 2 2 2 2 2 3 2 3" xfId="4263" xr:uid="{00000000-0005-0000-0000-000069100000}"/>
    <cellStyle name="Normal 3 2 2 2 2 2 3 2 3 2" xfId="4264" xr:uid="{00000000-0005-0000-0000-00006A100000}"/>
    <cellStyle name="Normal 3 2 2 2 2 2 3 2 4" xfId="4265" xr:uid="{00000000-0005-0000-0000-00006B100000}"/>
    <cellStyle name="Normal 3 2 2 2 2 2 3 3" xfId="4266" xr:uid="{00000000-0005-0000-0000-00006C100000}"/>
    <cellStyle name="Normal 3 2 2 2 2 2 3 3 2" xfId="4267" xr:uid="{00000000-0005-0000-0000-00006D100000}"/>
    <cellStyle name="Normal 3 2 2 2 2 2 3 3 2 2" xfId="4268" xr:uid="{00000000-0005-0000-0000-00006E100000}"/>
    <cellStyle name="Normal 3 2 2 2 2 2 3 3 3" xfId="4269" xr:uid="{00000000-0005-0000-0000-00006F100000}"/>
    <cellStyle name="Normal 3 2 2 2 2 2 3 4" xfId="4270" xr:uid="{00000000-0005-0000-0000-000070100000}"/>
    <cellStyle name="Normal 3 2 2 2 2 2 3 4 2" xfId="4271" xr:uid="{00000000-0005-0000-0000-000071100000}"/>
    <cellStyle name="Normal 3 2 2 2 2 2 3 5" xfId="4272" xr:uid="{00000000-0005-0000-0000-000072100000}"/>
    <cellStyle name="Normal 3 2 2 2 2 3" xfId="4273" xr:uid="{00000000-0005-0000-0000-000073100000}"/>
    <cellStyle name="Normal 3 2 2 2 2 4" xfId="4274" xr:uid="{00000000-0005-0000-0000-000074100000}"/>
    <cellStyle name="Normal 3 2 2 2 2 4 2" xfId="4275" xr:uid="{00000000-0005-0000-0000-000075100000}"/>
    <cellStyle name="Normal 3 2 2 2 2 4 2 2" xfId="4276" xr:uid="{00000000-0005-0000-0000-000076100000}"/>
    <cellStyle name="Normal 3 2 2 2 2 4 2 2 2" xfId="4277" xr:uid="{00000000-0005-0000-0000-000077100000}"/>
    <cellStyle name="Normal 3 2 2 2 2 4 2 3" xfId="4278" xr:uid="{00000000-0005-0000-0000-000078100000}"/>
    <cellStyle name="Normal 3 2 2 2 2 4 3" xfId="4279" xr:uid="{00000000-0005-0000-0000-000079100000}"/>
    <cellStyle name="Normal 3 2 2 2 2 4 3 2" xfId="4280" xr:uid="{00000000-0005-0000-0000-00007A100000}"/>
    <cellStyle name="Normal 3 2 2 2 2 4 4" xfId="4281" xr:uid="{00000000-0005-0000-0000-00007B100000}"/>
    <cellStyle name="Normal 3 2 2 2 2 5" xfId="4282" xr:uid="{00000000-0005-0000-0000-00007C100000}"/>
    <cellStyle name="Normal 3 2 2 2 2 5 2" xfId="4283" xr:uid="{00000000-0005-0000-0000-00007D100000}"/>
    <cellStyle name="Normal 3 2 2 2 2 5 2 2" xfId="4284" xr:uid="{00000000-0005-0000-0000-00007E100000}"/>
    <cellStyle name="Normal 3 2 2 2 2 5 3" xfId="4285" xr:uid="{00000000-0005-0000-0000-00007F100000}"/>
    <cellStyle name="Normal 3 2 2 2 2 6" xfId="4286" xr:uid="{00000000-0005-0000-0000-000080100000}"/>
    <cellStyle name="Normal 3 2 2 2 2 6 2" xfId="4287" xr:uid="{00000000-0005-0000-0000-000081100000}"/>
    <cellStyle name="Normal 3 2 2 2 2 7" xfId="4288" xr:uid="{00000000-0005-0000-0000-000082100000}"/>
    <cellStyle name="Normal 3 2 2 2 3" xfId="4289" xr:uid="{00000000-0005-0000-0000-000083100000}"/>
    <cellStyle name="Normal 3 2 2 2 3 2" xfId="4290" xr:uid="{00000000-0005-0000-0000-000084100000}"/>
    <cellStyle name="Normal 3 2 2 2 3 2 2" xfId="4291" xr:uid="{00000000-0005-0000-0000-000085100000}"/>
    <cellStyle name="Normal 3 2 2 2 3 2 2 2" xfId="4292" xr:uid="{00000000-0005-0000-0000-000086100000}"/>
    <cellStyle name="Normal 3 2 2 2 3 2 2 2 2" xfId="4293" xr:uid="{00000000-0005-0000-0000-000087100000}"/>
    <cellStyle name="Normal 3 2 2 2 3 2 2 3" xfId="4294" xr:uid="{00000000-0005-0000-0000-000088100000}"/>
    <cellStyle name="Normal 3 2 2 2 3 2 3" xfId="4295" xr:uid="{00000000-0005-0000-0000-000089100000}"/>
    <cellStyle name="Normal 3 2 2 2 3 2 3 2" xfId="4296" xr:uid="{00000000-0005-0000-0000-00008A100000}"/>
    <cellStyle name="Normal 3 2 2 2 3 2 4" xfId="4297" xr:uid="{00000000-0005-0000-0000-00008B100000}"/>
    <cellStyle name="Normal 3 2 2 2 3 3" xfId="4298" xr:uid="{00000000-0005-0000-0000-00008C100000}"/>
    <cellStyle name="Normal 3 2 2 2 3 3 2" xfId="4299" xr:uid="{00000000-0005-0000-0000-00008D100000}"/>
    <cellStyle name="Normal 3 2 2 2 3 3 2 2" xfId="4300" xr:uid="{00000000-0005-0000-0000-00008E100000}"/>
    <cellStyle name="Normal 3 2 2 2 3 3 3" xfId="4301" xr:uid="{00000000-0005-0000-0000-00008F100000}"/>
    <cellStyle name="Normal 3 2 2 2 3 4" xfId="4302" xr:uid="{00000000-0005-0000-0000-000090100000}"/>
    <cellStyle name="Normal 3 2 2 2 3 4 2" xfId="4303" xr:uid="{00000000-0005-0000-0000-000091100000}"/>
    <cellStyle name="Normal 3 2 2 2 3 5" xfId="4304" xr:uid="{00000000-0005-0000-0000-000092100000}"/>
    <cellStyle name="Normal 3 2 2 2 4" xfId="4305" xr:uid="{00000000-0005-0000-0000-000093100000}"/>
    <cellStyle name="Normal 3 2 2 2 4 2" xfId="4306" xr:uid="{00000000-0005-0000-0000-000094100000}"/>
    <cellStyle name="Normal 3 2 2 2 4 2 2" xfId="4307" xr:uid="{00000000-0005-0000-0000-000095100000}"/>
    <cellStyle name="Normal 3 2 2 2 4 2 2 2" xfId="4308" xr:uid="{00000000-0005-0000-0000-000096100000}"/>
    <cellStyle name="Normal 3 2 2 2 4 2 2 2 2" xfId="4309" xr:uid="{00000000-0005-0000-0000-000097100000}"/>
    <cellStyle name="Normal 3 2 2 2 4 2 2 3" xfId="4310" xr:uid="{00000000-0005-0000-0000-000098100000}"/>
    <cellStyle name="Normal 3 2 2 2 4 2 3" xfId="4311" xr:uid="{00000000-0005-0000-0000-000099100000}"/>
    <cellStyle name="Normal 3 2 2 2 4 2 3 2" xfId="4312" xr:uid="{00000000-0005-0000-0000-00009A100000}"/>
    <cellStyle name="Normal 3 2 2 2 4 2 4" xfId="4313" xr:uid="{00000000-0005-0000-0000-00009B100000}"/>
    <cellStyle name="Normal 3 2 2 2 4 3" xfId="4314" xr:uid="{00000000-0005-0000-0000-00009C100000}"/>
    <cellStyle name="Normal 3 2 2 2 4 3 2" xfId="4315" xr:uid="{00000000-0005-0000-0000-00009D100000}"/>
    <cellStyle name="Normal 3 2 2 2 4 3 2 2" xfId="4316" xr:uid="{00000000-0005-0000-0000-00009E100000}"/>
    <cellStyle name="Normal 3 2 2 2 4 3 3" xfId="4317" xr:uid="{00000000-0005-0000-0000-00009F100000}"/>
    <cellStyle name="Normal 3 2 2 2 4 4" xfId="4318" xr:uid="{00000000-0005-0000-0000-0000A0100000}"/>
    <cellStyle name="Normal 3 2 2 2 4 4 2" xfId="4319" xr:uid="{00000000-0005-0000-0000-0000A1100000}"/>
    <cellStyle name="Normal 3 2 2 2 4 5" xfId="4320" xr:uid="{00000000-0005-0000-0000-0000A2100000}"/>
    <cellStyle name="Normal 3 2 2 3" xfId="4321" xr:uid="{00000000-0005-0000-0000-0000A3100000}"/>
    <cellStyle name="Normal 3 2 2 3 2" xfId="4322" xr:uid="{00000000-0005-0000-0000-0000A4100000}"/>
    <cellStyle name="Normal 3 2 2 3 2 2" xfId="4323" xr:uid="{00000000-0005-0000-0000-0000A5100000}"/>
    <cellStyle name="Normal 3 2 2 3 2 2 2" xfId="4324" xr:uid="{00000000-0005-0000-0000-0000A6100000}"/>
    <cellStyle name="Normal 3 2 2 3 2 2 2 2" xfId="4325" xr:uid="{00000000-0005-0000-0000-0000A7100000}"/>
    <cellStyle name="Normal 3 2 2 3 2 2 2 2 2" xfId="4326" xr:uid="{00000000-0005-0000-0000-0000A8100000}"/>
    <cellStyle name="Normal 3 2 2 3 2 2 2 3" xfId="4327" xr:uid="{00000000-0005-0000-0000-0000A9100000}"/>
    <cellStyle name="Normal 3 2 2 3 2 2 3" xfId="4328" xr:uid="{00000000-0005-0000-0000-0000AA100000}"/>
    <cellStyle name="Normal 3 2 2 3 2 2 3 2" xfId="4329" xr:uid="{00000000-0005-0000-0000-0000AB100000}"/>
    <cellStyle name="Normal 3 2 2 3 2 2 4" xfId="4330" xr:uid="{00000000-0005-0000-0000-0000AC100000}"/>
    <cellStyle name="Normal 3 2 2 3 2 3" xfId="4331" xr:uid="{00000000-0005-0000-0000-0000AD100000}"/>
    <cellStyle name="Normal 3 2 2 3 2 3 2" xfId="4332" xr:uid="{00000000-0005-0000-0000-0000AE100000}"/>
    <cellStyle name="Normal 3 2 2 3 2 3 2 2" xfId="4333" xr:uid="{00000000-0005-0000-0000-0000AF100000}"/>
    <cellStyle name="Normal 3 2 2 3 2 3 3" xfId="4334" xr:uid="{00000000-0005-0000-0000-0000B0100000}"/>
    <cellStyle name="Normal 3 2 2 3 2 4" xfId="4335" xr:uid="{00000000-0005-0000-0000-0000B1100000}"/>
    <cellStyle name="Normal 3 2 2 3 2 4 2" xfId="4336" xr:uid="{00000000-0005-0000-0000-0000B2100000}"/>
    <cellStyle name="Normal 3 2 2 3 2 5" xfId="4337" xr:uid="{00000000-0005-0000-0000-0000B3100000}"/>
    <cellStyle name="Normal 3 2 2 3 3" xfId="4338" xr:uid="{00000000-0005-0000-0000-0000B4100000}"/>
    <cellStyle name="Normal 3 2 2 3 3 2" xfId="4339" xr:uid="{00000000-0005-0000-0000-0000B5100000}"/>
    <cellStyle name="Normal 3 2 2 3 3 2 2" xfId="4340" xr:uid="{00000000-0005-0000-0000-0000B6100000}"/>
    <cellStyle name="Normal 3 2 2 3 3 2 2 2" xfId="4341" xr:uid="{00000000-0005-0000-0000-0000B7100000}"/>
    <cellStyle name="Normal 3 2 2 3 3 2 2 2 2" xfId="4342" xr:uid="{00000000-0005-0000-0000-0000B8100000}"/>
    <cellStyle name="Normal 3 2 2 3 3 2 2 3" xfId="4343" xr:uid="{00000000-0005-0000-0000-0000B9100000}"/>
    <cellStyle name="Normal 3 2 2 3 3 2 3" xfId="4344" xr:uid="{00000000-0005-0000-0000-0000BA100000}"/>
    <cellStyle name="Normal 3 2 2 3 3 2 3 2" xfId="4345" xr:uid="{00000000-0005-0000-0000-0000BB100000}"/>
    <cellStyle name="Normal 3 2 2 3 3 2 4" xfId="4346" xr:uid="{00000000-0005-0000-0000-0000BC100000}"/>
    <cellStyle name="Normal 3 2 2 3 3 3" xfId="4347" xr:uid="{00000000-0005-0000-0000-0000BD100000}"/>
    <cellStyle name="Normal 3 2 2 3 3 3 2" xfId="4348" xr:uid="{00000000-0005-0000-0000-0000BE100000}"/>
    <cellStyle name="Normal 3 2 2 3 3 3 2 2" xfId="4349" xr:uid="{00000000-0005-0000-0000-0000BF100000}"/>
    <cellStyle name="Normal 3 2 2 3 3 3 3" xfId="4350" xr:uid="{00000000-0005-0000-0000-0000C0100000}"/>
    <cellStyle name="Normal 3 2 2 3 3 4" xfId="4351" xr:uid="{00000000-0005-0000-0000-0000C1100000}"/>
    <cellStyle name="Normal 3 2 2 3 3 4 2" xfId="4352" xr:uid="{00000000-0005-0000-0000-0000C2100000}"/>
    <cellStyle name="Normal 3 2 2 3 3 5" xfId="4353" xr:uid="{00000000-0005-0000-0000-0000C3100000}"/>
    <cellStyle name="Normal 3 2 2 4" xfId="4354" xr:uid="{00000000-0005-0000-0000-0000C4100000}"/>
    <cellStyle name="Normal 3 2 2 5" xfId="4355" xr:uid="{00000000-0005-0000-0000-0000C5100000}"/>
    <cellStyle name="Normal 3 2 2 5 2" xfId="4356" xr:uid="{00000000-0005-0000-0000-0000C6100000}"/>
    <cellStyle name="Normal 3 2 2 5 2 2" xfId="4357" xr:uid="{00000000-0005-0000-0000-0000C7100000}"/>
    <cellStyle name="Normal 3 2 2 5 2 2 2" xfId="4358" xr:uid="{00000000-0005-0000-0000-0000C8100000}"/>
    <cellStyle name="Normal 3 2 2 5 2 3" xfId="4359" xr:uid="{00000000-0005-0000-0000-0000C9100000}"/>
    <cellStyle name="Normal 3 2 2 5 3" xfId="4360" xr:uid="{00000000-0005-0000-0000-0000CA100000}"/>
    <cellStyle name="Normal 3 2 2 5 3 2" xfId="4361" xr:uid="{00000000-0005-0000-0000-0000CB100000}"/>
    <cellStyle name="Normal 3 2 2 5 4" xfId="4362" xr:uid="{00000000-0005-0000-0000-0000CC100000}"/>
    <cellStyle name="Normal 3 2 2 6" xfId="4363" xr:uid="{00000000-0005-0000-0000-0000CD100000}"/>
    <cellStyle name="Normal 3 2 2 6 2" xfId="4364" xr:uid="{00000000-0005-0000-0000-0000CE100000}"/>
    <cellStyle name="Normal 3 2 2 6 2 2" xfId="4365" xr:uid="{00000000-0005-0000-0000-0000CF100000}"/>
    <cellStyle name="Normal 3 2 2 6 3" xfId="4366" xr:uid="{00000000-0005-0000-0000-0000D0100000}"/>
    <cellStyle name="Normal 3 2 2 7" xfId="4367" xr:uid="{00000000-0005-0000-0000-0000D1100000}"/>
    <cellStyle name="Normal 3 2 2 7 2" xfId="4368" xr:uid="{00000000-0005-0000-0000-0000D2100000}"/>
    <cellStyle name="Normal 3 2 2 8" xfId="4369" xr:uid="{00000000-0005-0000-0000-0000D3100000}"/>
    <cellStyle name="Normal 3 2 3" xfId="4370" xr:uid="{00000000-0005-0000-0000-0000D4100000}"/>
    <cellStyle name="Normal 3 2 3 2" xfId="4371" xr:uid="{00000000-0005-0000-0000-0000D5100000}"/>
    <cellStyle name="Normal 3 2 3 2 2" xfId="4372" xr:uid="{00000000-0005-0000-0000-0000D6100000}"/>
    <cellStyle name="Normal 3 2 3 2 2 2" xfId="4373" xr:uid="{00000000-0005-0000-0000-0000D7100000}"/>
    <cellStyle name="Normal 3 2 3 2 2 2 2" xfId="4374" xr:uid="{00000000-0005-0000-0000-0000D8100000}"/>
    <cellStyle name="Normal 3 2 3 2 2 2 2 2" xfId="4375" xr:uid="{00000000-0005-0000-0000-0000D9100000}"/>
    <cellStyle name="Normal 3 2 3 2 2 2 2 2 2" xfId="4376" xr:uid="{00000000-0005-0000-0000-0000DA100000}"/>
    <cellStyle name="Normal 3 2 3 2 2 2 2 3" xfId="4377" xr:uid="{00000000-0005-0000-0000-0000DB100000}"/>
    <cellStyle name="Normal 3 2 3 2 2 2 3" xfId="4378" xr:uid="{00000000-0005-0000-0000-0000DC100000}"/>
    <cellStyle name="Normal 3 2 3 2 2 2 3 2" xfId="4379" xr:uid="{00000000-0005-0000-0000-0000DD100000}"/>
    <cellStyle name="Normal 3 2 3 2 2 2 4" xfId="4380" xr:uid="{00000000-0005-0000-0000-0000DE100000}"/>
    <cellStyle name="Normal 3 2 3 2 2 3" xfId="4381" xr:uid="{00000000-0005-0000-0000-0000DF100000}"/>
    <cellStyle name="Normal 3 2 3 2 2 3 2" xfId="4382" xr:uid="{00000000-0005-0000-0000-0000E0100000}"/>
    <cellStyle name="Normal 3 2 3 2 2 3 2 2" xfId="4383" xr:uid="{00000000-0005-0000-0000-0000E1100000}"/>
    <cellStyle name="Normal 3 2 3 2 2 3 3" xfId="4384" xr:uid="{00000000-0005-0000-0000-0000E2100000}"/>
    <cellStyle name="Normal 3 2 3 2 2 4" xfId="4385" xr:uid="{00000000-0005-0000-0000-0000E3100000}"/>
    <cellStyle name="Normal 3 2 3 2 2 4 2" xfId="4386" xr:uid="{00000000-0005-0000-0000-0000E4100000}"/>
    <cellStyle name="Normal 3 2 3 2 2 5" xfId="4387" xr:uid="{00000000-0005-0000-0000-0000E5100000}"/>
    <cellStyle name="Normal 3 2 3 2 3" xfId="4388" xr:uid="{00000000-0005-0000-0000-0000E6100000}"/>
    <cellStyle name="Normal 3 2 3 2 3 2" xfId="4389" xr:uid="{00000000-0005-0000-0000-0000E7100000}"/>
    <cellStyle name="Normal 3 2 3 2 3 2 2" xfId="4390" xr:uid="{00000000-0005-0000-0000-0000E8100000}"/>
    <cellStyle name="Normal 3 2 3 2 3 2 2 2" xfId="4391" xr:uid="{00000000-0005-0000-0000-0000E9100000}"/>
    <cellStyle name="Normal 3 2 3 2 3 2 2 2 2" xfId="4392" xr:uid="{00000000-0005-0000-0000-0000EA100000}"/>
    <cellStyle name="Normal 3 2 3 2 3 2 2 3" xfId="4393" xr:uid="{00000000-0005-0000-0000-0000EB100000}"/>
    <cellStyle name="Normal 3 2 3 2 3 2 3" xfId="4394" xr:uid="{00000000-0005-0000-0000-0000EC100000}"/>
    <cellStyle name="Normal 3 2 3 2 3 2 3 2" xfId="4395" xr:uid="{00000000-0005-0000-0000-0000ED100000}"/>
    <cellStyle name="Normal 3 2 3 2 3 2 4" xfId="4396" xr:uid="{00000000-0005-0000-0000-0000EE100000}"/>
    <cellStyle name="Normal 3 2 3 2 3 3" xfId="4397" xr:uid="{00000000-0005-0000-0000-0000EF100000}"/>
    <cellStyle name="Normal 3 2 3 2 3 3 2" xfId="4398" xr:uid="{00000000-0005-0000-0000-0000F0100000}"/>
    <cellStyle name="Normal 3 2 3 2 3 3 2 2" xfId="4399" xr:uid="{00000000-0005-0000-0000-0000F1100000}"/>
    <cellStyle name="Normal 3 2 3 2 3 3 3" xfId="4400" xr:uid="{00000000-0005-0000-0000-0000F2100000}"/>
    <cellStyle name="Normal 3 2 3 2 3 4" xfId="4401" xr:uid="{00000000-0005-0000-0000-0000F3100000}"/>
    <cellStyle name="Normal 3 2 3 2 3 4 2" xfId="4402" xr:uid="{00000000-0005-0000-0000-0000F4100000}"/>
    <cellStyle name="Normal 3 2 3 2 3 5" xfId="4403" xr:uid="{00000000-0005-0000-0000-0000F5100000}"/>
    <cellStyle name="Normal 3 2 3 3" xfId="4404" xr:uid="{00000000-0005-0000-0000-0000F6100000}"/>
    <cellStyle name="Normal 3 2 3 4" xfId="4405" xr:uid="{00000000-0005-0000-0000-0000F7100000}"/>
    <cellStyle name="Normal 3 2 3 4 2" xfId="4406" xr:uid="{00000000-0005-0000-0000-0000F8100000}"/>
    <cellStyle name="Normal 3 2 3 4 2 2" xfId="4407" xr:uid="{00000000-0005-0000-0000-0000F9100000}"/>
    <cellStyle name="Normal 3 2 3 4 2 2 2" xfId="4408" xr:uid="{00000000-0005-0000-0000-0000FA100000}"/>
    <cellStyle name="Normal 3 2 3 4 2 3" xfId="4409" xr:uid="{00000000-0005-0000-0000-0000FB100000}"/>
    <cellStyle name="Normal 3 2 3 4 3" xfId="4410" xr:uid="{00000000-0005-0000-0000-0000FC100000}"/>
    <cellStyle name="Normal 3 2 3 4 3 2" xfId="4411" xr:uid="{00000000-0005-0000-0000-0000FD100000}"/>
    <cellStyle name="Normal 3 2 3 4 4" xfId="4412" xr:uid="{00000000-0005-0000-0000-0000FE100000}"/>
    <cellStyle name="Normal 3 2 3 5" xfId="4413" xr:uid="{00000000-0005-0000-0000-0000FF100000}"/>
    <cellStyle name="Normal 3 2 3 5 2" xfId="4414" xr:uid="{00000000-0005-0000-0000-000000110000}"/>
    <cellStyle name="Normal 3 2 3 5 2 2" xfId="4415" xr:uid="{00000000-0005-0000-0000-000001110000}"/>
    <cellStyle name="Normal 3 2 3 5 3" xfId="4416" xr:uid="{00000000-0005-0000-0000-000002110000}"/>
    <cellStyle name="Normal 3 2 3 6" xfId="4417" xr:uid="{00000000-0005-0000-0000-000003110000}"/>
    <cellStyle name="Normal 3 2 3 6 2" xfId="4418" xr:uid="{00000000-0005-0000-0000-000004110000}"/>
    <cellStyle name="Normal 3 2 3 7" xfId="4419" xr:uid="{00000000-0005-0000-0000-000005110000}"/>
    <cellStyle name="Normal 3 2 4" xfId="4420" xr:uid="{00000000-0005-0000-0000-000006110000}"/>
    <cellStyle name="Normal 3 2 4 2" xfId="4421" xr:uid="{00000000-0005-0000-0000-000007110000}"/>
    <cellStyle name="Normal 3 2 4 2 2" xfId="4422" xr:uid="{00000000-0005-0000-0000-000008110000}"/>
    <cellStyle name="Normal 3 2 4 2 2 2" xfId="4423" xr:uid="{00000000-0005-0000-0000-000009110000}"/>
    <cellStyle name="Normal 3 2 4 2 2 2 2" xfId="4424" xr:uid="{00000000-0005-0000-0000-00000A110000}"/>
    <cellStyle name="Normal 3 2 4 2 2 3" xfId="4425" xr:uid="{00000000-0005-0000-0000-00000B110000}"/>
    <cellStyle name="Normal 3 2 4 2 3" xfId="4426" xr:uid="{00000000-0005-0000-0000-00000C110000}"/>
    <cellStyle name="Normal 3 2 4 2 3 2" xfId="4427" xr:uid="{00000000-0005-0000-0000-00000D110000}"/>
    <cellStyle name="Normal 3 2 4 2 4" xfId="4428" xr:uid="{00000000-0005-0000-0000-00000E110000}"/>
    <cellStyle name="Normal 3 2 4 3" xfId="4429" xr:uid="{00000000-0005-0000-0000-00000F110000}"/>
    <cellStyle name="Normal 3 2 4 3 2" xfId="4430" xr:uid="{00000000-0005-0000-0000-000010110000}"/>
    <cellStyle name="Normal 3 2 4 3 2 2" xfId="4431" xr:uid="{00000000-0005-0000-0000-000011110000}"/>
    <cellStyle name="Normal 3 2 4 3 3" xfId="4432" xr:uid="{00000000-0005-0000-0000-000012110000}"/>
    <cellStyle name="Normal 3 2 4 4" xfId="4433" xr:uid="{00000000-0005-0000-0000-000013110000}"/>
    <cellStyle name="Normal 3 2 4 4 2" xfId="4434" xr:uid="{00000000-0005-0000-0000-000014110000}"/>
    <cellStyle name="Normal 3 2 4 5" xfId="4435" xr:uid="{00000000-0005-0000-0000-000015110000}"/>
    <cellStyle name="Normal 3 2 5" xfId="4436" xr:uid="{00000000-0005-0000-0000-000016110000}"/>
    <cellStyle name="Normal 3 2 5 2" xfId="4437" xr:uid="{00000000-0005-0000-0000-000017110000}"/>
    <cellStyle name="Normal 3 2 5 2 2" xfId="4438" xr:uid="{00000000-0005-0000-0000-000018110000}"/>
    <cellStyle name="Normal 3 2 5 2 2 2" xfId="4439" xr:uid="{00000000-0005-0000-0000-000019110000}"/>
    <cellStyle name="Normal 3 2 5 2 2 2 2" xfId="4440" xr:uid="{00000000-0005-0000-0000-00001A110000}"/>
    <cellStyle name="Normal 3 2 5 2 2 3" xfId="4441" xr:uid="{00000000-0005-0000-0000-00001B110000}"/>
    <cellStyle name="Normal 3 2 5 2 3" xfId="4442" xr:uid="{00000000-0005-0000-0000-00001C110000}"/>
    <cellStyle name="Normal 3 2 5 2 3 2" xfId="4443" xr:uid="{00000000-0005-0000-0000-00001D110000}"/>
    <cellStyle name="Normal 3 2 5 2 4" xfId="4444" xr:uid="{00000000-0005-0000-0000-00001E110000}"/>
    <cellStyle name="Normal 3 2 5 3" xfId="4445" xr:uid="{00000000-0005-0000-0000-00001F110000}"/>
    <cellStyle name="Normal 3 2 5 3 2" xfId="4446" xr:uid="{00000000-0005-0000-0000-000020110000}"/>
    <cellStyle name="Normal 3 2 5 3 2 2" xfId="4447" xr:uid="{00000000-0005-0000-0000-000021110000}"/>
    <cellStyle name="Normal 3 2 5 3 3" xfId="4448" xr:uid="{00000000-0005-0000-0000-000022110000}"/>
    <cellStyle name="Normal 3 2 5 4" xfId="4449" xr:uid="{00000000-0005-0000-0000-000023110000}"/>
    <cellStyle name="Normal 3 2 5 4 2" xfId="4450" xr:uid="{00000000-0005-0000-0000-000024110000}"/>
    <cellStyle name="Normal 3 2 5 5" xfId="4451" xr:uid="{00000000-0005-0000-0000-000025110000}"/>
    <cellStyle name="Normal 3 2 6" xfId="4452" xr:uid="{00000000-0005-0000-0000-000026110000}"/>
    <cellStyle name="Normal 3 2 6 2" xfId="4453" xr:uid="{00000000-0005-0000-0000-000027110000}"/>
    <cellStyle name="Normal 3 2 6 2 2" xfId="4454" xr:uid="{00000000-0005-0000-0000-000028110000}"/>
    <cellStyle name="Normal 3 2 6 2 2 2" xfId="4455" xr:uid="{00000000-0005-0000-0000-000029110000}"/>
    <cellStyle name="Normal 3 2 6 2 3" xfId="4456" xr:uid="{00000000-0005-0000-0000-00002A110000}"/>
    <cellStyle name="Normal 3 2 6 3" xfId="4457" xr:uid="{00000000-0005-0000-0000-00002B110000}"/>
    <cellStyle name="Normal 3 2 6 3 2" xfId="4458" xr:uid="{00000000-0005-0000-0000-00002C110000}"/>
    <cellStyle name="Normal 3 2 6 4" xfId="4459" xr:uid="{00000000-0005-0000-0000-00002D110000}"/>
    <cellStyle name="Normal 3 2 7" xfId="4460" xr:uid="{00000000-0005-0000-0000-00002E110000}"/>
    <cellStyle name="Normal 3 2 7 2" xfId="4461" xr:uid="{00000000-0005-0000-0000-00002F110000}"/>
    <cellStyle name="Normal 3 2 7 2 2" xfId="4462" xr:uid="{00000000-0005-0000-0000-000030110000}"/>
    <cellStyle name="Normal 3 2 7 3" xfId="4463" xr:uid="{00000000-0005-0000-0000-000031110000}"/>
    <cellStyle name="Normal 3 2 8" xfId="4464" xr:uid="{00000000-0005-0000-0000-000032110000}"/>
    <cellStyle name="Normal 3 2 8 2" xfId="4465" xr:uid="{00000000-0005-0000-0000-000033110000}"/>
    <cellStyle name="Normal 3 2 9" xfId="4466" xr:uid="{00000000-0005-0000-0000-000034110000}"/>
    <cellStyle name="Normal 3 2_Copy of SSE2011-SAND29122010" xfId="4467" xr:uid="{00000000-0005-0000-0000-000035110000}"/>
    <cellStyle name="Normal 3 3" xfId="131" xr:uid="{00000000-0005-0000-0000-000036110000}"/>
    <cellStyle name="Normal 3 3 2" xfId="132" xr:uid="{00000000-0005-0000-0000-000037110000}"/>
    <cellStyle name="Normal 3 3 2 2" xfId="4468" xr:uid="{00000000-0005-0000-0000-000038110000}"/>
    <cellStyle name="Normal 3 3 2 2 2" xfId="4469" xr:uid="{00000000-0005-0000-0000-000039110000}"/>
    <cellStyle name="Normal 3 3 2 2 2 2" xfId="4470" xr:uid="{00000000-0005-0000-0000-00003A110000}"/>
    <cellStyle name="Normal 3 3 2 2 3" xfId="4471" xr:uid="{00000000-0005-0000-0000-00003B110000}"/>
    <cellStyle name="Normal 3 3 2 3" xfId="4472" xr:uid="{00000000-0005-0000-0000-00003C110000}"/>
    <cellStyle name="Normal 3 3 2 3 2" xfId="4473" xr:uid="{00000000-0005-0000-0000-00003D110000}"/>
    <cellStyle name="Normal 3 3 2 4" xfId="4474" xr:uid="{00000000-0005-0000-0000-00003E110000}"/>
    <cellStyle name="Normal 3 3 3" xfId="4475" xr:uid="{00000000-0005-0000-0000-00003F110000}"/>
    <cellStyle name="Normal 3 3 3 2" xfId="4476" xr:uid="{00000000-0005-0000-0000-000040110000}"/>
    <cellStyle name="Normal 3 3 3 2 2" xfId="4477" xr:uid="{00000000-0005-0000-0000-000041110000}"/>
    <cellStyle name="Normal 3 3 3 3" xfId="4478" xr:uid="{00000000-0005-0000-0000-000042110000}"/>
    <cellStyle name="Normal 3 3 4" xfId="4479" xr:uid="{00000000-0005-0000-0000-000043110000}"/>
    <cellStyle name="Normal 3 3 4 2" xfId="4480" xr:uid="{00000000-0005-0000-0000-000044110000}"/>
    <cellStyle name="Normal 3 3 5" xfId="4481" xr:uid="{00000000-0005-0000-0000-000045110000}"/>
    <cellStyle name="Normal 3 4" xfId="133" xr:uid="{00000000-0005-0000-0000-000046110000}"/>
    <cellStyle name="Normal 3 4 2" xfId="4482" xr:uid="{00000000-0005-0000-0000-000047110000}"/>
    <cellStyle name="Normal 3 4 2 2" xfId="4483" xr:uid="{00000000-0005-0000-0000-000048110000}"/>
    <cellStyle name="Normal 3 4 2 2 2" xfId="4484" xr:uid="{00000000-0005-0000-0000-000049110000}"/>
    <cellStyle name="Normal 3 4 2 2 2 2" xfId="4485" xr:uid="{00000000-0005-0000-0000-00004A110000}"/>
    <cellStyle name="Normal 3 4 2 2 2 2 2" xfId="4486" xr:uid="{00000000-0005-0000-0000-00004B110000}"/>
    <cellStyle name="Normal 3 4 2 2 2 2 2 2" xfId="4487" xr:uid="{00000000-0005-0000-0000-00004C110000}"/>
    <cellStyle name="Normal 3 4 2 2 2 2 2 2 2" xfId="4488" xr:uid="{00000000-0005-0000-0000-00004D110000}"/>
    <cellStyle name="Normal 3 4 2 2 2 2 2 3" xfId="4489" xr:uid="{00000000-0005-0000-0000-00004E110000}"/>
    <cellStyle name="Normal 3 4 2 2 2 2 3" xfId="4490" xr:uid="{00000000-0005-0000-0000-00004F110000}"/>
    <cellStyle name="Normal 3 4 2 2 2 2 3 2" xfId="4491" xr:uid="{00000000-0005-0000-0000-000050110000}"/>
    <cellStyle name="Normal 3 4 2 2 2 2 4" xfId="4492" xr:uid="{00000000-0005-0000-0000-000051110000}"/>
    <cellStyle name="Normal 3 4 2 2 2 3" xfId="4493" xr:uid="{00000000-0005-0000-0000-000052110000}"/>
    <cellStyle name="Normal 3 4 2 2 2 3 2" xfId="4494" xr:uid="{00000000-0005-0000-0000-000053110000}"/>
    <cellStyle name="Normal 3 4 2 2 2 3 2 2" xfId="4495" xr:uid="{00000000-0005-0000-0000-000054110000}"/>
    <cellStyle name="Normal 3 4 2 2 2 3 3" xfId="4496" xr:uid="{00000000-0005-0000-0000-000055110000}"/>
    <cellStyle name="Normal 3 4 2 2 2 4" xfId="4497" xr:uid="{00000000-0005-0000-0000-000056110000}"/>
    <cellStyle name="Normal 3 4 2 2 2 4 2" xfId="4498" xr:uid="{00000000-0005-0000-0000-000057110000}"/>
    <cellStyle name="Normal 3 4 2 2 2 5" xfId="4499" xr:uid="{00000000-0005-0000-0000-000058110000}"/>
    <cellStyle name="Normal 3 4 2 2 3" xfId="4500" xr:uid="{00000000-0005-0000-0000-000059110000}"/>
    <cellStyle name="Normal 3 4 2 2 3 2" xfId="4501" xr:uid="{00000000-0005-0000-0000-00005A110000}"/>
    <cellStyle name="Normal 3 4 2 2 3 2 2" xfId="4502" xr:uid="{00000000-0005-0000-0000-00005B110000}"/>
    <cellStyle name="Normal 3 4 2 2 3 2 2 2" xfId="4503" xr:uid="{00000000-0005-0000-0000-00005C110000}"/>
    <cellStyle name="Normal 3 4 2 2 3 2 2 2 2" xfId="4504" xr:uid="{00000000-0005-0000-0000-00005D110000}"/>
    <cellStyle name="Normal 3 4 2 2 3 2 2 3" xfId="4505" xr:uid="{00000000-0005-0000-0000-00005E110000}"/>
    <cellStyle name="Normal 3 4 2 2 3 2 3" xfId="4506" xr:uid="{00000000-0005-0000-0000-00005F110000}"/>
    <cellStyle name="Normal 3 4 2 2 3 2 3 2" xfId="4507" xr:uid="{00000000-0005-0000-0000-000060110000}"/>
    <cellStyle name="Normal 3 4 2 2 3 2 4" xfId="4508" xr:uid="{00000000-0005-0000-0000-000061110000}"/>
    <cellStyle name="Normal 3 4 2 2 3 3" xfId="4509" xr:uid="{00000000-0005-0000-0000-000062110000}"/>
    <cellStyle name="Normal 3 4 2 2 3 3 2" xfId="4510" xr:uid="{00000000-0005-0000-0000-000063110000}"/>
    <cellStyle name="Normal 3 4 2 2 3 3 2 2" xfId="4511" xr:uid="{00000000-0005-0000-0000-000064110000}"/>
    <cellStyle name="Normal 3 4 2 2 3 3 3" xfId="4512" xr:uid="{00000000-0005-0000-0000-000065110000}"/>
    <cellStyle name="Normal 3 4 2 2 3 4" xfId="4513" xr:uid="{00000000-0005-0000-0000-000066110000}"/>
    <cellStyle name="Normal 3 4 2 2 3 4 2" xfId="4514" xr:uid="{00000000-0005-0000-0000-000067110000}"/>
    <cellStyle name="Normal 3 4 2 2 3 5" xfId="4515" xr:uid="{00000000-0005-0000-0000-000068110000}"/>
    <cellStyle name="Normal 3 4 2 2 4" xfId="4516" xr:uid="{00000000-0005-0000-0000-000069110000}"/>
    <cellStyle name="Normal 3 4 2 3" xfId="4517" xr:uid="{00000000-0005-0000-0000-00006A110000}"/>
    <cellStyle name="Normal 3 4 2 4" xfId="4518" xr:uid="{00000000-0005-0000-0000-00006B110000}"/>
    <cellStyle name="Normal 3 4 2 4 2" xfId="4519" xr:uid="{00000000-0005-0000-0000-00006C110000}"/>
    <cellStyle name="Normal 3 4 2 4 2 2" xfId="4520" xr:uid="{00000000-0005-0000-0000-00006D110000}"/>
    <cellStyle name="Normal 3 4 2 4 2 2 2" xfId="4521" xr:uid="{00000000-0005-0000-0000-00006E110000}"/>
    <cellStyle name="Normal 3 4 2 4 2 3" xfId="4522" xr:uid="{00000000-0005-0000-0000-00006F110000}"/>
    <cellStyle name="Normal 3 4 2 4 3" xfId="4523" xr:uid="{00000000-0005-0000-0000-000070110000}"/>
    <cellStyle name="Normal 3 4 2 4 3 2" xfId="4524" xr:uid="{00000000-0005-0000-0000-000071110000}"/>
    <cellStyle name="Normal 3 4 2 4 4" xfId="4525" xr:uid="{00000000-0005-0000-0000-000072110000}"/>
    <cellStyle name="Normal 3 4 2 5" xfId="4526" xr:uid="{00000000-0005-0000-0000-000073110000}"/>
    <cellStyle name="Normal 3 4 2 5 2" xfId="4527" xr:uid="{00000000-0005-0000-0000-000074110000}"/>
    <cellStyle name="Normal 3 4 2 5 2 2" xfId="4528" xr:uid="{00000000-0005-0000-0000-000075110000}"/>
    <cellStyle name="Normal 3 4 2 5 3" xfId="4529" xr:uid="{00000000-0005-0000-0000-000076110000}"/>
    <cellStyle name="Normal 3 4 2 6" xfId="4530" xr:uid="{00000000-0005-0000-0000-000077110000}"/>
    <cellStyle name="Normal 3 4 2 6 2" xfId="4531" xr:uid="{00000000-0005-0000-0000-000078110000}"/>
    <cellStyle name="Normal 3 4 2 7" xfId="4532" xr:uid="{00000000-0005-0000-0000-000079110000}"/>
    <cellStyle name="Normal 3 4 3" xfId="4533" xr:uid="{00000000-0005-0000-0000-00007A110000}"/>
    <cellStyle name="Normal 3 4 3 2" xfId="4534" xr:uid="{00000000-0005-0000-0000-00007B110000}"/>
    <cellStyle name="Normal 3 4 3 2 2" xfId="4535" xr:uid="{00000000-0005-0000-0000-00007C110000}"/>
    <cellStyle name="Normal 3 4 3 2 2 2" xfId="4536" xr:uid="{00000000-0005-0000-0000-00007D110000}"/>
    <cellStyle name="Normal 3 4 3 2 2 2 2" xfId="4537" xr:uid="{00000000-0005-0000-0000-00007E110000}"/>
    <cellStyle name="Normal 3 4 3 2 2 3" xfId="4538" xr:uid="{00000000-0005-0000-0000-00007F110000}"/>
    <cellStyle name="Normal 3 4 3 2 3" xfId="4539" xr:uid="{00000000-0005-0000-0000-000080110000}"/>
    <cellStyle name="Normal 3 4 3 2 3 2" xfId="4540" xr:uid="{00000000-0005-0000-0000-000081110000}"/>
    <cellStyle name="Normal 3 4 3 2 4" xfId="4541" xr:uid="{00000000-0005-0000-0000-000082110000}"/>
    <cellStyle name="Normal 3 4 3 3" xfId="4542" xr:uid="{00000000-0005-0000-0000-000083110000}"/>
    <cellStyle name="Normal 3 4 3 3 2" xfId="4543" xr:uid="{00000000-0005-0000-0000-000084110000}"/>
    <cellStyle name="Normal 3 4 3 3 2 2" xfId="4544" xr:uid="{00000000-0005-0000-0000-000085110000}"/>
    <cellStyle name="Normal 3 4 3 3 3" xfId="4545" xr:uid="{00000000-0005-0000-0000-000086110000}"/>
    <cellStyle name="Normal 3 4 3 4" xfId="4546" xr:uid="{00000000-0005-0000-0000-000087110000}"/>
    <cellStyle name="Normal 3 4 3 4 2" xfId="4547" xr:uid="{00000000-0005-0000-0000-000088110000}"/>
    <cellStyle name="Normal 3 4 3 5" xfId="4548" xr:uid="{00000000-0005-0000-0000-000089110000}"/>
    <cellStyle name="Normal 3 4 4" xfId="4549" xr:uid="{00000000-0005-0000-0000-00008A110000}"/>
    <cellStyle name="Normal 3 4 4 2" xfId="4550" xr:uid="{00000000-0005-0000-0000-00008B110000}"/>
    <cellStyle name="Normal 3 4 4 2 2" xfId="4551" xr:uid="{00000000-0005-0000-0000-00008C110000}"/>
    <cellStyle name="Normal 3 4 4 2 2 2" xfId="4552" xr:uid="{00000000-0005-0000-0000-00008D110000}"/>
    <cellStyle name="Normal 3 4 4 2 2 2 2" xfId="4553" xr:uid="{00000000-0005-0000-0000-00008E110000}"/>
    <cellStyle name="Normal 3 4 4 2 2 3" xfId="4554" xr:uid="{00000000-0005-0000-0000-00008F110000}"/>
    <cellStyle name="Normal 3 4 4 2 3" xfId="4555" xr:uid="{00000000-0005-0000-0000-000090110000}"/>
    <cellStyle name="Normal 3 4 4 2 3 2" xfId="4556" xr:uid="{00000000-0005-0000-0000-000091110000}"/>
    <cellStyle name="Normal 3 4 4 2 4" xfId="4557" xr:uid="{00000000-0005-0000-0000-000092110000}"/>
    <cellStyle name="Normal 3 4 4 3" xfId="4558" xr:uid="{00000000-0005-0000-0000-000093110000}"/>
    <cellStyle name="Normal 3 4 4 3 2" xfId="4559" xr:uid="{00000000-0005-0000-0000-000094110000}"/>
    <cellStyle name="Normal 3 4 4 3 2 2" xfId="4560" xr:uid="{00000000-0005-0000-0000-000095110000}"/>
    <cellStyle name="Normal 3 4 4 3 3" xfId="4561" xr:uid="{00000000-0005-0000-0000-000096110000}"/>
    <cellStyle name="Normal 3 4 4 4" xfId="4562" xr:uid="{00000000-0005-0000-0000-000097110000}"/>
    <cellStyle name="Normal 3 4 4 4 2" xfId="4563" xr:uid="{00000000-0005-0000-0000-000098110000}"/>
    <cellStyle name="Normal 3 4 4 5" xfId="4564" xr:uid="{00000000-0005-0000-0000-000099110000}"/>
    <cellStyle name="Normal 3 4 5" xfId="4565" xr:uid="{00000000-0005-0000-0000-00009A110000}"/>
    <cellStyle name="Normal 3 5" xfId="134" xr:uid="{00000000-0005-0000-0000-00009B110000}"/>
    <cellStyle name="Normal 3 5 2" xfId="4566" xr:uid="{00000000-0005-0000-0000-00009C110000}"/>
    <cellStyle name="Normal 3 5 2 2" xfId="4567" xr:uid="{00000000-0005-0000-0000-00009D110000}"/>
    <cellStyle name="Normal 3 5 2 2 2" xfId="4568" xr:uid="{00000000-0005-0000-0000-00009E110000}"/>
    <cellStyle name="Normal 3 5 2 2 2 2" xfId="4569" xr:uid="{00000000-0005-0000-0000-00009F110000}"/>
    <cellStyle name="Normal 3 5 2 2 2 2 2" xfId="4570" xr:uid="{00000000-0005-0000-0000-0000A0110000}"/>
    <cellStyle name="Normal 3 5 2 2 2 3" xfId="4571" xr:uid="{00000000-0005-0000-0000-0000A1110000}"/>
    <cellStyle name="Normal 3 5 2 2 3" xfId="4572" xr:uid="{00000000-0005-0000-0000-0000A2110000}"/>
    <cellStyle name="Normal 3 5 2 2 3 2" xfId="4573" xr:uid="{00000000-0005-0000-0000-0000A3110000}"/>
    <cellStyle name="Normal 3 5 2 2 4" xfId="4574" xr:uid="{00000000-0005-0000-0000-0000A4110000}"/>
    <cellStyle name="Normal 3 5 2 3" xfId="4575" xr:uid="{00000000-0005-0000-0000-0000A5110000}"/>
    <cellStyle name="Normal 3 5 2 3 2" xfId="4576" xr:uid="{00000000-0005-0000-0000-0000A6110000}"/>
    <cellStyle name="Normal 3 5 2 3 2 2" xfId="4577" xr:uid="{00000000-0005-0000-0000-0000A7110000}"/>
    <cellStyle name="Normal 3 5 2 3 3" xfId="4578" xr:uid="{00000000-0005-0000-0000-0000A8110000}"/>
    <cellStyle name="Normal 3 5 2 4" xfId="4579" xr:uid="{00000000-0005-0000-0000-0000A9110000}"/>
    <cellStyle name="Normal 3 5 2 4 2" xfId="4580" xr:uid="{00000000-0005-0000-0000-0000AA110000}"/>
    <cellStyle name="Normal 3 5 2 5" xfId="4581" xr:uid="{00000000-0005-0000-0000-0000AB110000}"/>
    <cellStyle name="Normal 3 5 3" xfId="4582" xr:uid="{00000000-0005-0000-0000-0000AC110000}"/>
    <cellStyle name="Normal 3 5 3 2" xfId="4583" xr:uid="{00000000-0005-0000-0000-0000AD110000}"/>
    <cellStyle name="Normal 3 5 3 2 2" xfId="4584" xr:uid="{00000000-0005-0000-0000-0000AE110000}"/>
    <cellStyle name="Normal 3 5 3 2 2 2" xfId="4585" xr:uid="{00000000-0005-0000-0000-0000AF110000}"/>
    <cellStyle name="Normal 3 5 3 2 2 2 2" xfId="4586" xr:uid="{00000000-0005-0000-0000-0000B0110000}"/>
    <cellStyle name="Normal 3 5 3 2 2 3" xfId="4587" xr:uid="{00000000-0005-0000-0000-0000B1110000}"/>
    <cellStyle name="Normal 3 5 3 2 3" xfId="4588" xr:uid="{00000000-0005-0000-0000-0000B2110000}"/>
    <cellStyle name="Normal 3 5 3 2 3 2" xfId="4589" xr:uid="{00000000-0005-0000-0000-0000B3110000}"/>
    <cellStyle name="Normal 3 5 3 2 4" xfId="4590" xr:uid="{00000000-0005-0000-0000-0000B4110000}"/>
    <cellStyle name="Normal 3 5 3 3" xfId="4591" xr:uid="{00000000-0005-0000-0000-0000B5110000}"/>
    <cellStyle name="Normal 3 5 3 3 2" xfId="4592" xr:uid="{00000000-0005-0000-0000-0000B6110000}"/>
    <cellStyle name="Normal 3 5 3 3 2 2" xfId="4593" xr:uid="{00000000-0005-0000-0000-0000B7110000}"/>
    <cellStyle name="Normal 3 5 3 3 3" xfId="4594" xr:uid="{00000000-0005-0000-0000-0000B8110000}"/>
    <cellStyle name="Normal 3 5 3 4" xfId="4595" xr:uid="{00000000-0005-0000-0000-0000B9110000}"/>
    <cellStyle name="Normal 3 5 3 4 2" xfId="4596" xr:uid="{00000000-0005-0000-0000-0000BA110000}"/>
    <cellStyle name="Normal 3 5 3 5" xfId="4597" xr:uid="{00000000-0005-0000-0000-0000BB110000}"/>
    <cellStyle name="Normal 3 5 4" xfId="4598" xr:uid="{00000000-0005-0000-0000-0000BC110000}"/>
    <cellStyle name="Normal 3 6" xfId="135" xr:uid="{00000000-0005-0000-0000-0000BD110000}"/>
    <cellStyle name="Normal 3 6 2" xfId="4599" xr:uid="{00000000-0005-0000-0000-0000BE110000}"/>
    <cellStyle name="Normal 3 6 3" xfId="4600" xr:uid="{00000000-0005-0000-0000-0000BF110000}"/>
    <cellStyle name="Normal 3 7" xfId="136" xr:uid="{00000000-0005-0000-0000-0000C0110000}"/>
    <cellStyle name="Normal 3 7 2" xfId="4601" xr:uid="{00000000-0005-0000-0000-0000C1110000}"/>
    <cellStyle name="Normal 3 7 2 2" xfId="4602" xr:uid="{00000000-0005-0000-0000-0000C2110000}"/>
    <cellStyle name="Normal 3 7 2 2 2" xfId="4603" xr:uid="{00000000-0005-0000-0000-0000C3110000}"/>
    <cellStyle name="Normal 3 7 2 3" xfId="4604" xr:uid="{00000000-0005-0000-0000-0000C4110000}"/>
    <cellStyle name="Normal 3 7 3" xfId="4605" xr:uid="{00000000-0005-0000-0000-0000C5110000}"/>
    <cellStyle name="Normal 3 7 3 2" xfId="4606" xr:uid="{00000000-0005-0000-0000-0000C6110000}"/>
    <cellStyle name="Normal 3 7 4" xfId="4607" xr:uid="{00000000-0005-0000-0000-0000C7110000}"/>
    <cellStyle name="Normal 3 8" xfId="137" xr:uid="{00000000-0005-0000-0000-0000C8110000}"/>
    <cellStyle name="Normal 3 8 2" xfId="4608" xr:uid="{00000000-0005-0000-0000-0000C9110000}"/>
    <cellStyle name="Normal 3 8 2 2" xfId="4609" xr:uid="{00000000-0005-0000-0000-0000CA110000}"/>
    <cellStyle name="Normal 3 8 3" xfId="4610" xr:uid="{00000000-0005-0000-0000-0000CB110000}"/>
    <cellStyle name="Normal 3 9" xfId="138" xr:uid="{00000000-0005-0000-0000-0000CC110000}"/>
    <cellStyle name="Normal 3 9 2" xfId="4611" xr:uid="{00000000-0005-0000-0000-0000CD110000}"/>
    <cellStyle name="Normal 3 9 3" xfId="4612" xr:uid="{00000000-0005-0000-0000-0000CE110000}"/>
    <cellStyle name="Normal 3_Bilangan Kes A11 berbanding dengan data bersih JP Negeri_alam sekitar_p190112" xfId="4613" xr:uid="{00000000-0005-0000-0000-0000CF110000}"/>
    <cellStyle name="Normal 30" xfId="4614" xr:uid="{00000000-0005-0000-0000-0000D0110000}"/>
    <cellStyle name="Normal 30 2" xfId="4615" xr:uid="{00000000-0005-0000-0000-0000D1110000}"/>
    <cellStyle name="Normal 31" xfId="4616" xr:uid="{00000000-0005-0000-0000-0000D2110000}"/>
    <cellStyle name="Normal 31 2" xfId="4617" xr:uid="{00000000-0005-0000-0000-0000D3110000}"/>
    <cellStyle name="Normal 32" xfId="4618" xr:uid="{00000000-0005-0000-0000-0000D4110000}"/>
    <cellStyle name="Normal 32 2" xfId="4619" xr:uid="{00000000-0005-0000-0000-0000D5110000}"/>
    <cellStyle name="Normal 32 3" xfId="4620" xr:uid="{00000000-0005-0000-0000-0000D6110000}"/>
    <cellStyle name="Normal 33" xfId="4621" xr:uid="{00000000-0005-0000-0000-0000D7110000}"/>
    <cellStyle name="Normal 33 2" xfId="4622" xr:uid="{00000000-0005-0000-0000-0000D8110000}"/>
    <cellStyle name="Normal 33 2 2" xfId="4623" xr:uid="{00000000-0005-0000-0000-0000D9110000}"/>
    <cellStyle name="Normal 33 3" xfId="4624" xr:uid="{00000000-0005-0000-0000-0000DA110000}"/>
    <cellStyle name="Normal 34" xfId="4625" xr:uid="{00000000-0005-0000-0000-0000DB110000}"/>
    <cellStyle name="Normal 34 2" xfId="4626" xr:uid="{00000000-0005-0000-0000-0000DC110000}"/>
    <cellStyle name="Normal 35" xfId="4627" xr:uid="{00000000-0005-0000-0000-0000DD110000}"/>
    <cellStyle name="Normal 35 2" xfId="4628" xr:uid="{00000000-0005-0000-0000-0000DE110000}"/>
    <cellStyle name="Normal 36" xfId="4629" xr:uid="{00000000-0005-0000-0000-0000DF110000}"/>
    <cellStyle name="Normal 36 2" xfId="4630" xr:uid="{00000000-0005-0000-0000-0000E0110000}"/>
    <cellStyle name="Normal 37" xfId="4631" xr:uid="{00000000-0005-0000-0000-0000E1110000}"/>
    <cellStyle name="Normal 37 2" xfId="4632" xr:uid="{00000000-0005-0000-0000-0000E2110000}"/>
    <cellStyle name="Normal 37 3" xfId="4633" xr:uid="{00000000-0005-0000-0000-0000E3110000}"/>
    <cellStyle name="Normal 38" xfId="4634" xr:uid="{00000000-0005-0000-0000-0000E4110000}"/>
    <cellStyle name="Normal 38 2" xfId="4635" xr:uid="{00000000-0005-0000-0000-0000E5110000}"/>
    <cellStyle name="Normal 39" xfId="4636" xr:uid="{00000000-0005-0000-0000-0000E6110000}"/>
    <cellStyle name="Normal 4" xfId="139" xr:uid="{00000000-0005-0000-0000-0000E7110000}"/>
    <cellStyle name="Normal 4 10" xfId="140" xr:uid="{00000000-0005-0000-0000-0000E8110000}"/>
    <cellStyle name="Normal 4 11" xfId="141" xr:uid="{00000000-0005-0000-0000-0000E9110000}"/>
    <cellStyle name="Normal 4 12" xfId="142" xr:uid="{00000000-0005-0000-0000-0000EA110000}"/>
    <cellStyle name="Normal 4 2" xfId="143" xr:uid="{00000000-0005-0000-0000-0000EB110000}"/>
    <cellStyle name="Normal 4 2 2" xfId="4637" xr:uid="{00000000-0005-0000-0000-0000EC110000}"/>
    <cellStyle name="Normal 4 2 2 2" xfId="4638" xr:uid="{00000000-0005-0000-0000-0000ED110000}"/>
    <cellStyle name="Normal 4 2 2 2 2" xfId="4639" xr:uid="{00000000-0005-0000-0000-0000EE110000}"/>
    <cellStyle name="Normal 4 2 2 3" xfId="4640" xr:uid="{00000000-0005-0000-0000-0000EF110000}"/>
    <cellStyle name="Normal 4 2 3" xfId="4641" xr:uid="{00000000-0005-0000-0000-0000F0110000}"/>
    <cellStyle name="Normal 4 2 3 2" xfId="4642" xr:uid="{00000000-0005-0000-0000-0000F1110000}"/>
    <cellStyle name="Normal 4 2 3 3" xfId="4643" xr:uid="{00000000-0005-0000-0000-0000F2110000}"/>
    <cellStyle name="Normal 4 2 4" xfId="4644" xr:uid="{00000000-0005-0000-0000-0000F3110000}"/>
    <cellStyle name="Normal 4 3" xfId="144" xr:uid="{00000000-0005-0000-0000-0000F4110000}"/>
    <cellStyle name="Normal 4 3 2" xfId="4645" xr:uid="{00000000-0005-0000-0000-0000F5110000}"/>
    <cellStyle name="Normal 4 3 2 2" xfId="4646" xr:uid="{00000000-0005-0000-0000-0000F6110000}"/>
    <cellStyle name="Normal 4 3 3" xfId="4647" xr:uid="{00000000-0005-0000-0000-0000F7110000}"/>
    <cellStyle name="Normal 4 3 4" xfId="4648" xr:uid="{00000000-0005-0000-0000-0000F8110000}"/>
    <cellStyle name="Normal 4 3 5" xfId="4649" xr:uid="{00000000-0005-0000-0000-0000F9110000}"/>
    <cellStyle name="Normal 4 4" xfId="145" xr:uid="{00000000-0005-0000-0000-0000FA110000}"/>
    <cellStyle name="Normal 4 4 2" xfId="4650" xr:uid="{00000000-0005-0000-0000-0000FB110000}"/>
    <cellStyle name="Normal 4 5" xfId="146" xr:uid="{00000000-0005-0000-0000-0000FC110000}"/>
    <cellStyle name="Normal 4 6" xfId="147" xr:uid="{00000000-0005-0000-0000-0000FD110000}"/>
    <cellStyle name="Normal 4 7" xfId="148" xr:uid="{00000000-0005-0000-0000-0000FE110000}"/>
    <cellStyle name="Normal 4 8" xfId="149" xr:uid="{00000000-0005-0000-0000-0000FF110000}"/>
    <cellStyle name="Normal 4 9" xfId="150" xr:uid="{00000000-0005-0000-0000-000000120000}"/>
    <cellStyle name="Normal 40" xfId="4651" xr:uid="{00000000-0005-0000-0000-000001120000}"/>
    <cellStyle name="Normal 40 2" xfId="4652" xr:uid="{00000000-0005-0000-0000-000002120000}"/>
    <cellStyle name="Normal 40 2 2" xfId="4653" xr:uid="{00000000-0005-0000-0000-000003120000}"/>
    <cellStyle name="Normal 40 3" xfId="4654" xr:uid="{00000000-0005-0000-0000-000004120000}"/>
    <cellStyle name="Normal 41" xfId="4655" xr:uid="{00000000-0005-0000-0000-000005120000}"/>
    <cellStyle name="Normal 42" xfId="4656" xr:uid="{00000000-0005-0000-0000-000006120000}"/>
    <cellStyle name="Normal 42 2" xfId="4657" xr:uid="{00000000-0005-0000-0000-000007120000}"/>
    <cellStyle name="Normal 43" xfId="4658" xr:uid="{00000000-0005-0000-0000-000008120000}"/>
    <cellStyle name="Normal 43 2" xfId="4659" xr:uid="{00000000-0005-0000-0000-000009120000}"/>
    <cellStyle name="Normal 43 3" xfId="4660" xr:uid="{00000000-0005-0000-0000-00000A120000}"/>
    <cellStyle name="Normal 44" xfId="4661" xr:uid="{00000000-0005-0000-0000-00000B120000}"/>
    <cellStyle name="Normal 45" xfId="4662" xr:uid="{00000000-0005-0000-0000-00000C120000}"/>
    <cellStyle name="Normal 45 2" xfId="4663" xr:uid="{00000000-0005-0000-0000-00000D120000}"/>
    <cellStyle name="Normal 46" xfId="4664" xr:uid="{00000000-0005-0000-0000-00000E120000}"/>
    <cellStyle name="Normal 46 2" xfId="4665" xr:uid="{00000000-0005-0000-0000-00000F120000}"/>
    <cellStyle name="Normal 47" xfId="4666" xr:uid="{00000000-0005-0000-0000-000010120000}"/>
    <cellStyle name="Normal 47 2" xfId="4667" xr:uid="{00000000-0005-0000-0000-000011120000}"/>
    <cellStyle name="Normal 48" xfId="4668" xr:uid="{00000000-0005-0000-0000-000012120000}"/>
    <cellStyle name="Normal 49" xfId="4669" xr:uid="{00000000-0005-0000-0000-000013120000}"/>
    <cellStyle name="Normal 5" xfId="27" xr:uid="{00000000-0005-0000-0000-000014120000}"/>
    <cellStyle name="Normal 5 2" xfId="151" xr:uid="{00000000-0005-0000-0000-000015120000}"/>
    <cellStyle name="Normal 5 2 2" xfId="4670" xr:uid="{00000000-0005-0000-0000-000016120000}"/>
    <cellStyle name="Normal 5 2 2 2" xfId="4671" xr:uid="{00000000-0005-0000-0000-000017120000}"/>
    <cellStyle name="Normal 5 2 2 2 2" xfId="4672" xr:uid="{00000000-0005-0000-0000-000018120000}"/>
    <cellStyle name="Normal 5 2 2 2 2 2" xfId="4673" xr:uid="{00000000-0005-0000-0000-000019120000}"/>
    <cellStyle name="Normal 5 2 2 2 3" xfId="4674" xr:uid="{00000000-0005-0000-0000-00001A120000}"/>
    <cellStyle name="Normal 5 2 2 3" xfId="4675" xr:uid="{00000000-0005-0000-0000-00001B120000}"/>
    <cellStyle name="Normal 5 2 2 3 2" xfId="4676" xr:uid="{00000000-0005-0000-0000-00001C120000}"/>
    <cellStyle name="Normal 5 2 2 4" xfId="4677" xr:uid="{00000000-0005-0000-0000-00001D120000}"/>
    <cellStyle name="Normal 5 2 3" xfId="4678" xr:uid="{00000000-0005-0000-0000-00001E120000}"/>
    <cellStyle name="Normal 5 2 3 2" xfId="4679" xr:uid="{00000000-0005-0000-0000-00001F120000}"/>
    <cellStyle name="Normal 5 2 3 2 2" xfId="4680" xr:uid="{00000000-0005-0000-0000-000020120000}"/>
    <cellStyle name="Normal 5 2 3 3" xfId="4681" xr:uid="{00000000-0005-0000-0000-000021120000}"/>
    <cellStyle name="Normal 5 2 4" xfId="4682" xr:uid="{00000000-0005-0000-0000-000022120000}"/>
    <cellStyle name="Normal 5 2 4 2" xfId="4683" xr:uid="{00000000-0005-0000-0000-000023120000}"/>
    <cellStyle name="Normal 5 2 5" xfId="4684" xr:uid="{00000000-0005-0000-0000-000024120000}"/>
    <cellStyle name="Normal 5 3" xfId="152" xr:uid="{00000000-0005-0000-0000-000025120000}"/>
    <cellStyle name="Normal 5 3 2" xfId="4685" xr:uid="{00000000-0005-0000-0000-000026120000}"/>
    <cellStyle name="Normal 5 3 2 2" xfId="4686" xr:uid="{00000000-0005-0000-0000-000027120000}"/>
    <cellStyle name="Normal 5 3 2 2 2" xfId="4687" xr:uid="{00000000-0005-0000-0000-000028120000}"/>
    <cellStyle name="Normal 5 3 2 3" xfId="4688" xr:uid="{00000000-0005-0000-0000-000029120000}"/>
    <cellStyle name="Normal 5 3 3" xfId="4689" xr:uid="{00000000-0005-0000-0000-00002A120000}"/>
    <cellStyle name="Normal 5 3 3 2" xfId="4690" xr:uid="{00000000-0005-0000-0000-00002B120000}"/>
    <cellStyle name="Normal 5 3 4" xfId="4691" xr:uid="{00000000-0005-0000-0000-00002C120000}"/>
    <cellStyle name="Normal 5 4" xfId="4692" xr:uid="{00000000-0005-0000-0000-00002D120000}"/>
    <cellStyle name="Normal 5 4 2" xfId="4693" xr:uid="{00000000-0005-0000-0000-00002E120000}"/>
    <cellStyle name="Normal 5 4 2 2" xfId="4694" xr:uid="{00000000-0005-0000-0000-00002F120000}"/>
    <cellStyle name="Normal 5 4 3" xfId="4695" xr:uid="{00000000-0005-0000-0000-000030120000}"/>
    <cellStyle name="Normal 5 5" xfId="4696" xr:uid="{00000000-0005-0000-0000-000031120000}"/>
    <cellStyle name="Normal 5 5 2" xfId="4697" xr:uid="{00000000-0005-0000-0000-000032120000}"/>
    <cellStyle name="Normal 5 5 3" xfId="4698" xr:uid="{00000000-0005-0000-0000-000033120000}"/>
    <cellStyle name="Normal 5 6" xfId="4699" xr:uid="{00000000-0005-0000-0000-000034120000}"/>
    <cellStyle name="Normal 5 7" xfId="4700" xr:uid="{00000000-0005-0000-0000-000035120000}"/>
    <cellStyle name="Normal 50" xfId="4701" xr:uid="{00000000-0005-0000-0000-000036120000}"/>
    <cellStyle name="Normal 51" xfId="4702" xr:uid="{00000000-0005-0000-0000-000037120000}"/>
    <cellStyle name="Normal 52" xfId="4703" xr:uid="{00000000-0005-0000-0000-000038120000}"/>
    <cellStyle name="Normal 53" xfId="4704" xr:uid="{00000000-0005-0000-0000-000039120000}"/>
    <cellStyle name="Normal 54" xfId="4705" xr:uid="{00000000-0005-0000-0000-00003A120000}"/>
    <cellStyle name="Normal 55" xfId="4706" xr:uid="{00000000-0005-0000-0000-00003B120000}"/>
    <cellStyle name="Normal 56" xfId="4707" xr:uid="{00000000-0005-0000-0000-00003C120000}"/>
    <cellStyle name="Normal 57" xfId="4708" xr:uid="{00000000-0005-0000-0000-00003D120000}"/>
    <cellStyle name="Normal 57 2" xfId="4709" xr:uid="{00000000-0005-0000-0000-00003E120000}"/>
    <cellStyle name="Normal 58" xfId="4710" xr:uid="{00000000-0005-0000-0000-00003F120000}"/>
    <cellStyle name="Normal 58 2" xfId="4711" xr:uid="{00000000-0005-0000-0000-000040120000}"/>
    <cellStyle name="Normal 58 2 2" xfId="4712" xr:uid="{00000000-0005-0000-0000-000041120000}"/>
    <cellStyle name="Normal 58 3" xfId="4713" xr:uid="{00000000-0005-0000-0000-000042120000}"/>
    <cellStyle name="Normal 59" xfId="4714" xr:uid="{00000000-0005-0000-0000-000043120000}"/>
    <cellStyle name="Normal 59 2" xfId="4715" xr:uid="{00000000-0005-0000-0000-000044120000}"/>
    <cellStyle name="Normal 6" xfId="153" xr:uid="{00000000-0005-0000-0000-000045120000}"/>
    <cellStyle name="Normal 6 2" xfId="154" xr:uid="{00000000-0005-0000-0000-000046120000}"/>
    <cellStyle name="Normal 6 2 2" xfId="4716" xr:uid="{00000000-0005-0000-0000-000047120000}"/>
    <cellStyle name="Normal 6 2 2 2" xfId="4717" xr:uid="{00000000-0005-0000-0000-000048120000}"/>
    <cellStyle name="Normal 6 2 2 2 2" xfId="4718" xr:uid="{00000000-0005-0000-0000-000049120000}"/>
    <cellStyle name="Normal 6 2 2 2 3" xfId="4719" xr:uid="{00000000-0005-0000-0000-00004A120000}"/>
    <cellStyle name="Normal 6 2 2 3" xfId="4720" xr:uid="{00000000-0005-0000-0000-00004B120000}"/>
    <cellStyle name="Normal 6 2 2 4" xfId="4721" xr:uid="{00000000-0005-0000-0000-00004C120000}"/>
    <cellStyle name="Normal 6 2 3" xfId="4722" xr:uid="{00000000-0005-0000-0000-00004D120000}"/>
    <cellStyle name="Normal 6 2 3 2" xfId="4723" xr:uid="{00000000-0005-0000-0000-00004E120000}"/>
    <cellStyle name="Normal 6 2 3 3" xfId="4724" xr:uid="{00000000-0005-0000-0000-00004F120000}"/>
    <cellStyle name="Normal 6 2 4" xfId="4725" xr:uid="{00000000-0005-0000-0000-000050120000}"/>
    <cellStyle name="Normal 6 2 5" xfId="4726" xr:uid="{00000000-0005-0000-0000-000051120000}"/>
    <cellStyle name="Normal 6 3" xfId="155" xr:uid="{00000000-0005-0000-0000-000052120000}"/>
    <cellStyle name="Normal 6 3 2" xfId="4727" xr:uid="{00000000-0005-0000-0000-000053120000}"/>
    <cellStyle name="Normal 6 3 2 2" xfId="4728" xr:uid="{00000000-0005-0000-0000-000054120000}"/>
    <cellStyle name="Normal 6 3 2 2 2" xfId="4729" xr:uid="{00000000-0005-0000-0000-000055120000}"/>
    <cellStyle name="Normal 6 3 2 2 2 2" xfId="4730" xr:uid="{00000000-0005-0000-0000-000056120000}"/>
    <cellStyle name="Normal 6 3 2 2 3" xfId="4731" xr:uid="{00000000-0005-0000-0000-000057120000}"/>
    <cellStyle name="Normal 6 3 2 3" xfId="4732" xr:uid="{00000000-0005-0000-0000-000058120000}"/>
    <cellStyle name="Normal 6 3 2 3 2" xfId="4733" xr:uid="{00000000-0005-0000-0000-000059120000}"/>
    <cellStyle name="Normal 6 3 2 4" xfId="4734" xr:uid="{00000000-0005-0000-0000-00005A120000}"/>
    <cellStyle name="Normal 6 3 2 5" xfId="4735" xr:uid="{00000000-0005-0000-0000-00005B120000}"/>
    <cellStyle name="Normal 6 3 3" xfId="4736" xr:uid="{00000000-0005-0000-0000-00005C120000}"/>
    <cellStyle name="Normal 6 3 3 2" xfId="4737" xr:uid="{00000000-0005-0000-0000-00005D120000}"/>
    <cellStyle name="Normal 6 3 3 2 2" xfId="4738" xr:uid="{00000000-0005-0000-0000-00005E120000}"/>
    <cellStyle name="Normal 6 3 3 3" xfId="4739" xr:uid="{00000000-0005-0000-0000-00005F120000}"/>
    <cellStyle name="Normal 6 3 4" xfId="4740" xr:uid="{00000000-0005-0000-0000-000060120000}"/>
    <cellStyle name="Normal 6 3 4 2" xfId="4741" xr:uid="{00000000-0005-0000-0000-000061120000}"/>
    <cellStyle name="Normal 6 3 5" xfId="4742" xr:uid="{00000000-0005-0000-0000-000062120000}"/>
    <cellStyle name="Normal 6 3 6" xfId="4743" xr:uid="{00000000-0005-0000-0000-000063120000}"/>
    <cellStyle name="Normal 6 4" xfId="4744" xr:uid="{00000000-0005-0000-0000-000064120000}"/>
    <cellStyle name="Normal 6 4 2" xfId="4745" xr:uid="{00000000-0005-0000-0000-000065120000}"/>
    <cellStyle name="Normal 6 4 2 2" xfId="4746" xr:uid="{00000000-0005-0000-0000-000066120000}"/>
    <cellStyle name="Normal 6 4 3" xfId="4747" xr:uid="{00000000-0005-0000-0000-000067120000}"/>
    <cellStyle name="Normal 6 4 4" xfId="4748" xr:uid="{00000000-0005-0000-0000-000068120000}"/>
    <cellStyle name="Normal 6 5" xfId="4749" xr:uid="{00000000-0005-0000-0000-000069120000}"/>
    <cellStyle name="Normal 6 5 2" xfId="4750" xr:uid="{00000000-0005-0000-0000-00006A120000}"/>
    <cellStyle name="Normal 6 5 2 2" xfId="4751" xr:uid="{00000000-0005-0000-0000-00006B120000}"/>
    <cellStyle name="Normal 6 5 2 2 2" xfId="4752" xr:uid="{00000000-0005-0000-0000-00006C120000}"/>
    <cellStyle name="Normal 6 5 2 2 2 2" xfId="4753" xr:uid="{00000000-0005-0000-0000-00006D120000}"/>
    <cellStyle name="Normal 6 5 2 2 3" xfId="4754" xr:uid="{00000000-0005-0000-0000-00006E120000}"/>
    <cellStyle name="Normal 6 5 2 3" xfId="4755" xr:uid="{00000000-0005-0000-0000-00006F120000}"/>
    <cellStyle name="Normal 6 5 2 3 2" xfId="4756" xr:uid="{00000000-0005-0000-0000-000070120000}"/>
    <cellStyle name="Normal 6 5 2 3 2 2" xfId="4757" xr:uid="{00000000-0005-0000-0000-000071120000}"/>
    <cellStyle name="Normal 6 5 2 3 3" xfId="4758" xr:uid="{00000000-0005-0000-0000-000072120000}"/>
    <cellStyle name="Normal 6 5 2 4" xfId="4759" xr:uid="{00000000-0005-0000-0000-000073120000}"/>
    <cellStyle name="Normal 6 5 2 4 2" xfId="4760" xr:uid="{00000000-0005-0000-0000-000074120000}"/>
    <cellStyle name="Normal 6 5 2 4 2 2" xfId="4761" xr:uid="{00000000-0005-0000-0000-000075120000}"/>
    <cellStyle name="Normal 6 5 2 4 3" xfId="4762" xr:uid="{00000000-0005-0000-0000-000076120000}"/>
    <cellStyle name="Normal 6 5 2 5" xfId="4763" xr:uid="{00000000-0005-0000-0000-000077120000}"/>
    <cellStyle name="Normal 6 5 2 5 2" xfId="4764" xr:uid="{00000000-0005-0000-0000-000078120000}"/>
    <cellStyle name="Normal 6 5 2 6" xfId="4765" xr:uid="{00000000-0005-0000-0000-000079120000}"/>
    <cellStyle name="Normal 6 5 3" xfId="4766" xr:uid="{00000000-0005-0000-0000-00007A120000}"/>
    <cellStyle name="Normal 6 5 3 2" xfId="4767" xr:uid="{00000000-0005-0000-0000-00007B120000}"/>
    <cellStyle name="Normal 6 5 3 2 2" xfId="4768" xr:uid="{00000000-0005-0000-0000-00007C120000}"/>
    <cellStyle name="Normal 6 5 3 3" xfId="4769" xr:uid="{00000000-0005-0000-0000-00007D120000}"/>
    <cellStyle name="Normal 6 5 4" xfId="4770" xr:uid="{00000000-0005-0000-0000-00007E120000}"/>
    <cellStyle name="Normal 6 5 4 2" xfId="4771" xr:uid="{00000000-0005-0000-0000-00007F120000}"/>
    <cellStyle name="Normal 6 5 5" xfId="4772" xr:uid="{00000000-0005-0000-0000-000080120000}"/>
    <cellStyle name="Normal 6 6" xfId="4773" xr:uid="{00000000-0005-0000-0000-000081120000}"/>
    <cellStyle name="Normal 6 6 2" xfId="4774" xr:uid="{00000000-0005-0000-0000-000082120000}"/>
    <cellStyle name="Normal 6 6 2 2" xfId="4775" xr:uid="{00000000-0005-0000-0000-000083120000}"/>
    <cellStyle name="Normal 6 6 3" xfId="4776" xr:uid="{00000000-0005-0000-0000-000084120000}"/>
    <cellStyle name="Normal 6 7" xfId="4777" xr:uid="{00000000-0005-0000-0000-000085120000}"/>
    <cellStyle name="Normal 6 7 2" xfId="4778" xr:uid="{00000000-0005-0000-0000-000086120000}"/>
    <cellStyle name="Normal 6 8" xfId="4779" xr:uid="{00000000-0005-0000-0000-000087120000}"/>
    <cellStyle name="Normal 6 9" xfId="4780" xr:uid="{00000000-0005-0000-0000-000088120000}"/>
    <cellStyle name="Normal 60" xfId="4781" xr:uid="{00000000-0005-0000-0000-000089120000}"/>
    <cellStyle name="Normal 61" xfId="4782" xr:uid="{00000000-0005-0000-0000-00008A120000}"/>
    <cellStyle name="Normal 62" xfId="4783" xr:uid="{00000000-0005-0000-0000-00008B120000}"/>
    <cellStyle name="Normal 63" xfId="4784" xr:uid="{00000000-0005-0000-0000-00008C120000}"/>
    <cellStyle name="Normal 64" xfId="4785" xr:uid="{00000000-0005-0000-0000-00008D120000}"/>
    <cellStyle name="Normal 65" xfId="4786" xr:uid="{00000000-0005-0000-0000-00008E120000}"/>
    <cellStyle name="Normal 66" xfId="4787" xr:uid="{00000000-0005-0000-0000-00008F120000}"/>
    <cellStyle name="Normal 67" xfId="4788" xr:uid="{00000000-0005-0000-0000-000090120000}"/>
    <cellStyle name="Normal 68" xfId="4789" xr:uid="{00000000-0005-0000-0000-000091120000}"/>
    <cellStyle name="Normal 69" xfId="4790" xr:uid="{00000000-0005-0000-0000-000092120000}"/>
    <cellStyle name="Normal 7" xfId="156" xr:uid="{00000000-0005-0000-0000-000093120000}"/>
    <cellStyle name="Normal 7 2" xfId="4791" xr:uid="{00000000-0005-0000-0000-000094120000}"/>
    <cellStyle name="Normal 7 2 2" xfId="4792" xr:uid="{00000000-0005-0000-0000-000095120000}"/>
    <cellStyle name="Normal 7 2 2 2" xfId="4793" xr:uid="{00000000-0005-0000-0000-000096120000}"/>
    <cellStyle name="Normal 7 2 2 2 2" xfId="4794" xr:uid="{00000000-0005-0000-0000-000097120000}"/>
    <cellStyle name="Normal 7 2 2 3" xfId="4795" xr:uid="{00000000-0005-0000-0000-000098120000}"/>
    <cellStyle name="Normal 7 2 3" xfId="4796" xr:uid="{00000000-0005-0000-0000-000099120000}"/>
    <cellStyle name="Normal 7 2 3 2" xfId="4797" xr:uid="{00000000-0005-0000-0000-00009A120000}"/>
    <cellStyle name="Normal 7 2 4" xfId="4798" xr:uid="{00000000-0005-0000-0000-00009B120000}"/>
    <cellStyle name="Normal 7 3" xfId="4799" xr:uid="{00000000-0005-0000-0000-00009C120000}"/>
    <cellStyle name="Normal 7 3 2" xfId="4800" xr:uid="{00000000-0005-0000-0000-00009D120000}"/>
    <cellStyle name="Normal 7 3 2 2" xfId="4801" xr:uid="{00000000-0005-0000-0000-00009E120000}"/>
    <cellStyle name="Normal 7 3 3" xfId="4802" xr:uid="{00000000-0005-0000-0000-00009F120000}"/>
    <cellStyle name="Normal 7 4" xfId="4803" xr:uid="{00000000-0005-0000-0000-0000A0120000}"/>
    <cellStyle name="Normal 7 4 2" xfId="4804" xr:uid="{00000000-0005-0000-0000-0000A1120000}"/>
    <cellStyle name="Normal 7 4 3" xfId="4805" xr:uid="{00000000-0005-0000-0000-0000A2120000}"/>
    <cellStyle name="Normal 7 5" xfId="4806" xr:uid="{00000000-0005-0000-0000-0000A3120000}"/>
    <cellStyle name="Normal 70" xfId="4807" xr:uid="{00000000-0005-0000-0000-0000A4120000}"/>
    <cellStyle name="Normal 71" xfId="4808" xr:uid="{00000000-0005-0000-0000-0000A5120000}"/>
    <cellStyle name="Normal 72" xfId="4809" xr:uid="{00000000-0005-0000-0000-0000A6120000}"/>
    <cellStyle name="Normal 73" xfId="4810" xr:uid="{00000000-0005-0000-0000-0000A7120000}"/>
    <cellStyle name="Normal 74" xfId="4811" xr:uid="{00000000-0005-0000-0000-0000A8120000}"/>
    <cellStyle name="Normal 75" xfId="4812" xr:uid="{00000000-0005-0000-0000-0000A9120000}"/>
    <cellStyle name="Normal 76" xfId="4813" xr:uid="{00000000-0005-0000-0000-0000AA120000}"/>
    <cellStyle name="Normal 77" xfId="4814" xr:uid="{00000000-0005-0000-0000-0000AB120000}"/>
    <cellStyle name="Normal 78" xfId="4815" xr:uid="{00000000-0005-0000-0000-0000AC120000}"/>
    <cellStyle name="Normal 79" xfId="4816" xr:uid="{00000000-0005-0000-0000-0000AD120000}"/>
    <cellStyle name="Normal 8" xfId="157" xr:uid="{00000000-0005-0000-0000-0000AE120000}"/>
    <cellStyle name="Normal 8 2" xfId="158" xr:uid="{00000000-0005-0000-0000-0000AF120000}"/>
    <cellStyle name="Normal 8 2 2" xfId="4817" xr:uid="{00000000-0005-0000-0000-0000B0120000}"/>
    <cellStyle name="Normal 8 2 2 2" xfId="4818" xr:uid="{00000000-0005-0000-0000-0000B1120000}"/>
    <cellStyle name="Normal 8 2 2 2 2" xfId="4819" xr:uid="{00000000-0005-0000-0000-0000B2120000}"/>
    <cellStyle name="Normal 8 2 2 3" xfId="4820" xr:uid="{00000000-0005-0000-0000-0000B3120000}"/>
    <cellStyle name="Normal 8 2 3" xfId="4821" xr:uid="{00000000-0005-0000-0000-0000B4120000}"/>
    <cellStyle name="Normal 8 2 3 2" xfId="4822" xr:uid="{00000000-0005-0000-0000-0000B5120000}"/>
    <cellStyle name="Normal 8 2 4" xfId="4823" xr:uid="{00000000-0005-0000-0000-0000B6120000}"/>
    <cellStyle name="Normal 8 3" xfId="4824" xr:uid="{00000000-0005-0000-0000-0000B7120000}"/>
    <cellStyle name="Normal 8 3 2" xfId="4825" xr:uid="{00000000-0005-0000-0000-0000B8120000}"/>
    <cellStyle name="Normal 8 3 2 2" xfId="4826" xr:uid="{00000000-0005-0000-0000-0000B9120000}"/>
    <cellStyle name="Normal 8 3 3" xfId="4827" xr:uid="{00000000-0005-0000-0000-0000BA120000}"/>
    <cellStyle name="Normal 8 4" xfId="4828" xr:uid="{00000000-0005-0000-0000-0000BB120000}"/>
    <cellStyle name="Normal 8 4 2" xfId="4829" xr:uid="{00000000-0005-0000-0000-0000BC120000}"/>
    <cellStyle name="Normal 8 5" xfId="4830" xr:uid="{00000000-0005-0000-0000-0000BD120000}"/>
    <cellStyle name="Normal 80" xfId="4831" xr:uid="{00000000-0005-0000-0000-0000BE120000}"/>
    <cellStyle name="Normal 81" xfId="4832" xr:uid="{00000000-0005-0000-0000-0000BF120000}"/>
    <cellStyle name="Normal 82" xfId="4833" xr:uid="{00000000-0005-0000-0000-0000C0120000}"/>
    <cellStyle name="Normal 83" xfId="4834" xr:uid="{00000000-0005-0000-0000-0000C1120000}"/>
    <cellStyle name="Normal 84" xfId="4835" xr:uid="{00000000-0005-0000-0000-0000C2120000}"/>
    <cellStyle name="Normal 85" xfId="4836" xr:uid="{00000000-0005-0000-0000-0000C3120000}"/>
    <cellStyle name="Normal 86" xfId="4837" xr:uid="{00000000-0005-0000-0000-0000C4120000}"/>
    <cellStyle name="Normal 87" xfId="4838" xr:uid="{00000000-0005-0000-0000-0000C5120000}"/>
    <cellStyle name="Normal 88" xfId="4839" xr:uid="{00000000-0005-0000-0000-0000C6120000}"/>
    <cellStyle name="Normal 89" xfId="4840" xr:uid="{00000000-0005-0000-0000-0000C7120000}"/>
    <cellStyle name="Normal 9" xfId="159" xr:uid="{00000000-0005-0000-0000-0000C8120000}"/>
    <cellStyle name="Normal 9 2" xfId="4841" xr:uid="{00000000-0005-0000-0000-0000C9120000}"/>
    <cellStyle name="Normal 9 3" xfId="4842" xr:uid="{00000000-0005-0000-0000-0000CA120000}"/>
    <cellStyle name="Normal 9 3 2" xfId="4843" xr:uid="{00000000-0005-0000-0000-0000CB120000}"/>
    <cellStyle name="Normal 9 3 2 2" xfId="4844" xr:uid="{00000000-0005-0000-0000-0000CC120000}"/>
    <cellStyle name="Normal 9 3 3" xfId="4845" xr:uid="{00000000-0005-0000-0000-0000CD120000}"/>
    <cellStyle name="Normal 9 4" xfId="4846" xr:uid="{00000000-0005-0000-0000-0000CE120000}"/>
    <cellStyle name="Normal 9 5" xfId="4847" xr:uid="{00000000-0005-0000-0000-0000CF120000}"/>
    <cellStyle name="Normal 9 5 2" xfId="4848" xr:uid="{00000000-0005-0000-0000-0000D0120000}"/>
    <cellStyle name="Normal 9 6" xfId="4849" xr:uid="{00000000-0005-0000-0000-0000D1120000}"/>
    <cellStyle name="Normal 9 7" xfId="4850" xr:uid="{00000000-0005-0000-0000-0000D2120000}"/>
    <cellStyle name="Normal 90" xfId="4851" xr:uid="{00000000-0005-0000-0000-0000D3120000}"/>
    <cellStyle name="Normal 91" xfId="4852" xr:uid="{00000000-0005-0000-0000-0000D4120000}"/>
    <cellStyle name="Normal 92" xfId="4853" xr:uid="{00000000-0005-0000-0000-0000D5120000}"/>
    <cellStyle name="Normal 93" xfId="4854" xr:uid="{00000000-0005-0000-0000-0000D6120000}"/>
    <cellStyle name="Normal 94" xfId="4855" xr:uid="{00000000-0005-0000-0000-0000D7120000}"/>
    <cellStyle name="Normal 95" xfId="4856" xr:uid="{00000000-0005-0000-0000-0000D8120000}"/>
    <cellStyle name="Normal 96" xfId="4857" xr:uid="{00000000-0005-0000-0000-0000D9120000}"/>
    <cellStyle name="Normal 97" xfId="4858" xr:uid="{00000000-0005-0000-0000-0000DA120000}"/>
    <cellStyle name="Normal 98" xfId="4859" xr:uid="{00000000-0005-0000-0000-0000DB120000}"/>
    <cellStyle name="Normal 99" xfId="4860" xr:uid="{00000000-0005-0000-0000-0000DC120000}"/>
    <cellStyle name="Note 2" xfId="4861" xr:uid="{00000000-0005-0000-0000-0000DD120000}"/>
    <cellStyle name="Note 2 2" xfId="4862" xr:uid="{00000000-0005-0000-0000-0000DE120000}"/>
    <cellStyle name="Note 2 2 2" xfId="4863" xr:uid="{00000000-0005-0000-0000-0000DF120000}"/>
    <cellStyle name="Note 2 2 2 2" xfId="4864" xr:uid="{00000000-0005-0000-0000-0000E0120000}"/>
    <cellStyle name="Note 2 2 3" xfId="4865" xr:uid="{00000000-0005-0000-0000-0000E1120000}"/>
    <cellStyle name="Note 2 2 4" xfId="4866" xr:uid="{00000000-0005-0000-0000-0000E2120000}"/>
    <cellStyle name="Note 2 3" xfId="4867" xr:uid="{00000000-0005-0000-0000-0000E3120000}"/>
    <cellStyle name="Note 2 3 2" xfId="4868" xr:uid="{00000000-0005-0000-0000-0000E4120000}"/>
    <cellStyle name="Note 2 4" xfId="4869" xr:uid="{00000000-0005-0000-0000-0000E5120000}"/>
    <cellStyle name="Note 2 5" xfId="4870" xr:uid="{00000000-0005-0000-0000-0000E6120000}"/>
    <cellStyle name="Output 2" xfId="4871" xr:uid="{00000000-0005-0000-0000-0000E7120000}"/>
    <cellStyle name="Output 2 2" xfId="4872" xr:uid="{00000000-0005-0000-0000-0000E8120000}"/>
    <cellStyle name="Output 2 2 2" xfId="4873" xr:uid="{00000000-0005-0000-0000-0000E9120000}"/>
    <cellStyle name="Output 2 2 2 2" xfId="4874" xr:uid="{00000000-0005-0000-0000-0000EA120000}"/>
    <cellStyle name="Output 2 2 3" xfId="4875" xr:uid="{00000000-0005-0000-0000-0000EB120000}"/>
    <cellStyle name="Output 2 3" xfId="4876" xr:uid="{00000000-0005-0000-0000-0000EC120000}"/>
    <cellStyle name="Output 2 3 2" xfId="4877" xr:uid="{00000000-0005-0000-0000-0000ED120000}"/>
    <cellStyle name="Output 2 4" xfId="4878" xr:uid="{00000000-0005-0000-0000-0000EE120000}"/>
    <cellStyle name="Output Amounts" xfId="4879" xr:uid="{00000000-0005-0000-0000-0000EF120000}"/>
    <cellStyle name="Output Column Headings" xfId="4880" xr:uid="{00000000-0005-0000-0000-0000F0120000}"/>
    <cellStyle name="Output Line Items" xfId="4881" xr:uid="{00000000-0005-0000-0000-0000F1120000}"/>
    <cellStyle name="Output Report Heading" xfId="4882" xr:uid="{00000000-0005-0000-0000-0000F2120000}"/>
    <cellStyle name="Output Report Title" xfId="4883" xr:uid="{00000000-0005-0000-0000-0000F3120000}"/>
    <cellStyle name="Percent 11" xfId="160" xr:uid="{00000000-0005-0000-0000-0000F4120000}"/>
    <cellStyle name="Percent 2" xfId="161" xr:uid="{00000000-0005-0000-0000-0000F5120000}"/>
    <cellStyle name="Percent 2 10" xfId="162" xr:uid="{00000000-0005-0000-0000-0000F6120000}"/>
    <cellStyle name="Percent 2 100" xfId="4884" xr:uid="{00000000-0005-0000-0000-0000F7120000}"/>
    <cellStyle name="Percent 2 101" xfId="4885" xr:uid="{00000000-0005-0000-0000-0000F8120000}"/>
    <cellStyle name="Percent 2 102" xfId="4886" xr:uid="{00000000-0005-0000-0000-0000F9120000}"/>
    <cellStyle name="Percent 2 103" xfId="4887" xr:uid="{00000000-0005-0000-0000-0000FA120000}"/>
    <cellStyle name="Percent 2 104" xfId="4888" xr:uid="{00000000-0005-0000-0000-0000FB120000}"/>
    <cellStyle name="Percent 2 105" xfId="4889" xr:uid="{00000000-0005-0000-0000-0000FC120000}"/>
    <cellStyle name="Percent 2 106" xfId="4890" xr:uid="{00000000-0005-0000-0000-0000FD120000}"/>
    <cellStyle name="Percent 2 107" xfId="4891" xr:uid="{00000000-0005-0000-0000-0000FE120000}"/>
    <cellStyle name="Percent 2 108" xfId="4892" xr:uid="{00000000-0005-0000-0000-0000FF120000}"/>
    <cellStyle name="Percent 2 109" xfId="4893" xr:uid="{00000000-0005-0000-0000-000000130000}"/>
    <cellStyle name="Percent 2 11" xfId="163" xr:uid="{00000000-0005-0000-0000-000001130000}"/>
    <cellStyle name="Percent 2 12" xfId="164" xr:uid="{00000000-0005-0000-0000-000002130000}"/>
    <cellStyle name="Percent 2 13" xfId="4894" xr:uid="{00000000-0005-0000-0000-000003130000}"/>
    <cellStyle name="Percent 2 14" xfId="4895" xr:uid="{00000000-0005-0000-0000-000004130000}"/>
    <cellStyle name="Percent 2 15" xfId="4896" xr:uid="{00000000-0005-0000-0000-000005130000}"/>
    <cellStyle name="Percent 2 16" xfId="4897" xr:uid="{00000000-0005-0000-0000-000006130000}"/>
    <cellStyle name="Percent 2 17" xfId="4898" xr:uid="{00000000-0005-0000-0000-000007130000}"/>
    <cellStyle name="Percent 2 18" xfId="4899" xr:uid="{00000000-0005-0000-0000-000008130000}"/>
    <cellStyle name="Percent 2 19" xfId="4900" xr:uid="{00000000-0005-0000-0000-000009130000}"/>
    <cellStyle name="Percent 2 2" xfId="165" xr:uid="{00000000-0005-0000-0000-00000A130000}"/>
    <cellStyle name="Percent 2 2 2" xfId="166" xr:uid="{00000000-0005-0000-0000-00000B130000}"/>
    <cellStyle name="Percent 2 20" xfId="4901" xr:uid="{00000000-0005-0000-0000-00000C130000}"/>
    <cellStyle name="Percent 2 21" xfId="4902" xr:uid="{00000000-0005-0000-0000-00000D130000}"/>
    <cellStyle name="Percent 2 22" xfId="4903" xr:uid="{00000000-0005-0000-0000-00000E130000}"/>
    <cellStyle name="Percent 2 23" xfId="4904" xr:uid="{00000000-0005-0000-0000-00000F130000}"/>
    <cellStyle name="Percent 2 24" xfId="4905" xr:uid="{00000000-0005-0000-0000-000010130000}"/>
    <cellStyle name="Percent 2 25" xfId="4906" xr:uid="{00000000-0005-0000-0000-000011130000}"/>
    <cellStyle name="Percent 2 26" xfId="4907" xr:uid="{00000000-0005-0000-0000-000012130000}"/>
    <cellStyle name="Percent 2 27" xfId="4908" xr:uid="{00000000-0005-0000-0000-000013130000}"/>
    <cellStyle name="Percent 2 28" xfId="4909" xr:uid="{00000000-0005-0000-0000-000014130000}"/>
    <cellStyle name="Percent 2 29" xfId="4910" xr:uid="{00000000-0005-0000-0000-000015130000}"/>
    <cellStyle name="Percent 2 3" xfId="167" xr:uid="{00000000-0005-0000-0000-000016130000}"/>
    <cellStyle name="Percent 2 30" xfId="4911" xr:uid="{00000000-0005-0000-0000-000017130000}"/>
    <cellStyle name="Percent 2 31" xfId="4912" xr:uid="{00000000-0005-0000-0000-000018130000}"/>
    <cellStyle name="Percent 2 32" xfId="4913" xr:uid="{00000000-0005-0000-0000-000019130000}"/>
    <cellStyle name="Percent 2 33" xfId="4914" xr:uid="{00000000-0005-0000-0000-00001A130000}"/>
    <cellStyle name="Percent 2 34" xfId="4915" xr:uid="{00000000-0005-0000-0000-00001B130000}"/>
    <cellStyle name="Percent 2 35" xfId="4916" xr:uid="{00000000-0005-0000-0000-00001C130000}"/>
    <cellStyle name="Percent 2 36" xfId="4917" xr:uid="{00000000-0005-0000-0000-00001D130000}"/>
    <cellStyle name="Percent 2 37" xfId="4918" xr:uid="{00000000-0005-0000-0000-00001E130000}"/>
    <cellStyle name="Percent 2 38" xfId="4919" xr:uid="{00000000-0005-0000-0000-00001F130000}"/>
    <cellStyle name="Percent 2 39" xfId="4920" xr:uid="{00000000-0005-0000-0000-000020130000}"/>
    <cellStyle name="Percent 2 4" xfId="168" xr:uid="{00000000-0005-0000-0000-000021130000}"/>
    <cellStyle name="Percent 2 40" xfId="4921" xr:uid="{00000000-0005-0000-0000-000022130000}"/>
    <cellStyle name="Percent 2 41" xfId="4922" xr:uid="{00000000-0005-0000-0000-000023130000}"/>
    <cellStyle name="Percent 2 42" xfId="4923" xr:uid="{00000000-0005-0000-0000-000024130000}"/>
    <cellStyle name="Percent 2 43" xfId="4924" xr:uid="{00000000-0005-0000-0000-000025130000}"/>
    <cellStyle name="Percent 2 44" xfId="4925" xr:uid="{00000000-0005-0000-0000-000026130000}"/>
    <cellStyle name="Percent 2 45" xfId="4926" xr:uid="{00000000-0005-0000-0000-000027130000}"/>
    <cellStyle name="Percent 2 46" xfId="4927" xr:uid="{00000000-0005-0000-0000-000028130000}"/>
    <cellStyle name="Percent 2 47" xfId="4928" xr:uid="{00000000-0005-0000-0000-000029130000}"/>
    <cellStyle name="Percent 2 48" xfId="4929" xr:uid="{00000000-0005-0000-0000-00002A130000}"/>
    <cellStyle name="Percent 2 49" xfId="4930" xr:uid="{00000000-0005-0000-0000-00002B130000}"/>
    <cellStyle name="Percent 2 5" xfId="169" xr:uid="{00000000-0005-0000-0000-00002C130000}"/>
    <cellStyle name="Percent 2 50" xfId="4931" xr:uid="{00000000-0005-0000-0000-00002D130000}"/>
    <cellStyle name="Percent 2 51" xfId="4932" xr:uid="{00000000-0005-0000-0000-00002E130000}"/>
    <cellStyle name="Percent 2 52" xfId="4933" xr:uid="{00000000-0005-0000-0000-00002F130000}"/>
    <cellStyle name="Percent 2 53" xfId="4934" xr:uid="{00000000-0005-0000-0000-000030130000}"/>
    <cellStyle name="Percent 2 54" xfId="4935" xr:uid="{00000000-0005-0000-0000-000031130000}"/>
    <cellStyle name="Percent 2 55" xfId="4936" xr:uid="{00000000-0005-0000-0000-000032130000}"/>
    <cellStyle name="Percent 2 56" xfId="4937" xr:uid="{00000000-0005-0000-0000-000033130000}"/>
    <cellStyle name="Percent 2 57" xfId="4938" xr:uid="{00000000-0005-0000-0000-000034130000}"/>
    <cellStyle name="Percent 2 58" xfId="4939" xr:uid="{00000000-0005-0000-0000-000035130000}"/>
    <cellStyle name="Percent 2 59" xfId="4940" xr:uid="{00000000-0005-0000-0000-000036130000}"/>
    <cellStyle name="Percent 2 6" xfId="170" xr:uid="{00000000-0005-0000-0000-000037130000}"/>
    <cellStyle name="Percent 2 60" xfId="4941" xr:uid="{00000000-0005-0000-0000-000038130000}"/>
    <cellStyle name="Percent 2 61" xfId="4942" xr:uid="{00000000-0005-0000-0000-000039130000}"/>
    <cellStyle name="Percent 2 62" xfId="4943" xr:uid="{00000000-0005-0000-0000-00003A130000}"/>
    <cellStyle name="Percent 2 63" xfId="4944" xr:uid="{00000000-0005-0000-0000-00003B130000}"/>
    <cellStyle name="Percent 2 64" xfId="4945" xr:uid="{00000000-0005-0000-0000-00003C130000}"/>
    <cellStyle name="Percent 2 65" xfId="4946" xr:uid="{00000000-0005-0000-0000-00003D130000}"/>
    <cellStyle name="Percent 2 66" xfId="4947" xr:uid="{00000000-0005-0000-0000-00003E130000}"/>
    <cellStyle name="Percent 2 67" xfId="4948" xr:uid="{00000000-0005-0000-0000-00003F130000}"/>
    <cellStyle name="Percent 2 68" xfId="4949" xr:uid="{00000000-0005-0000-0000-000040130000}"/>
    <cellStyle name="Percent 2 69" xfId="4950" xr:uid="{00000000-0005-0000-0000-000041130000}"/>
    <cellStyle name="Percent 2 7" xfId="171" xr:uid="{00000000-0005-0000-0000-000042130000}"/>
    <cellStyle name="Percent 2 70" xfId="4951" xr:uid="{00000000-0005-0000-0000-000043130000}"/>
    <cellStyle name="Percent 2 71" xfId="4952" xr:uid="{00000000-0005-0000-0000-000044130000}"/>
    <cellStyle name="Percent 2 72" xfId="4953" xr:uid="{00000000-0005-0000-0000-000045130000}"/>
    <cellStyle name="Percent 2 73" xfId="4954" xr:uid="{00000000-0005-0000-0000-000046130000}"/>
    <cellStyle name="Percent 2 74" xfId="4955" xr:uid="{00000000-0005-0000-0000-000047130000}"/>
    <cellStyle name="Percent 2 75" xfId="4956" xr:uid="{00000000-0005-0000-0000-000048130000}"/>
    <cellStyle name="Percent 2 76" xfId="4957" xr:uid="{00000000-0005-0000-0000-000049130000}"/>
    <cellStyle name="Percent 2 77" xfId="4958" xr:uid="{00000000-0005-0000-0000-00004A130000}"/>
    <cellStyle name="Percent 2 78" xfId="4959" xr:uid="{00000000-0005-0000-0000-00004B130000}"/>
    <cellStyle name="Percent 2 79" xfId="4960" xr:uid="{00000000-0005-0000-0000-00004C130000}"/>
    <cellStyle name="Percent 2 8" xfId="172" xr:uid="{00000000-0005-0000-0000-00004D130000}"/>
    <cellStyle name="Percent 2 80" xfId="4961" xr:uid="{00000000-0005-0000-0000-00004E130000}"/>
    <cellStyle name="Percent 2 81" xfId="4962" xr:uid="{00000000-0005-0000-0000-00004F130000}"/>
    <cellStyle name="Percent 2 82" xfId="4963" xr:uid="{00000000-0005-0000-0000-000050130000}"/>
    <cellStyle name="Percent 2 83" xfId="4964" xr:uid="{00000000-0005-0000-0000-000051130000}"/>
    <cellStyle name="Percent 2 84" xfId="4965" xr:uid="{00000000-0005-0000-0000-000052130000}"/>
    <cellStyle name="Percent 2 85" xfId="4966" xr:uid="{00000000-0005-0000-0000-000053130000}"/>
    <cellStyle name="Percent 2 86" xfId="4967" xr:uid="{00000000-0005-0000-0000-000054130000}"/>
    <cellStyle name="Percent 2 87" xfId="4968" xr:uid="{00000000-0005-0000-0000-000055130000}"/>
    <cellStyle name="Percent 2 88" xfId="4969" xr:uid="{00000000-0005-0000-0000-000056130000}"/>
    <cellStyle name="Percent 2 89" xfId="4970" xr:uid="{00000000-0005-0000-0000-000057130000}"/>
    <cellStyle name="Percent 2 9" xfId="173" xr:uid="{00000000-0005-0000-0000-000058130000}"/>
    <cellStyle name="Percent 2 90" xfId="4971" xr:uid="{00000000-0005-0000-0000-000059130000}"/>
    <cellStyle name="Percent 2 91" xfId="4972" xr:uid="{00000000-0005-0000-0000-00005A130000}"/>
    <cellStyle name="Percent 2 92" xfId="4973" xr:uid="{00000000-0005-0000-0000-00005B130000}"/>
    <cellStyle name="Percent 2 93" xfId="4974" xr:uid="{00000000-0005-0000-0000-00005C130000}"/>
    <cellStyle name="Percent 2 94" xfId="4975" xr:uid="{00000000-0005-0000-0000-00005D130000}"/>
    <cellStyle name="Percent 2 95" xfId="4976" xr:uid="{00000000-0005-0000-0000-00005E130000}"/>
    <cellStyle name="Percent 2 96" xfId="4977" xr:uid="{00000000-0005-0000-0000-00005F130000}"/>
    <cellStyle name="Percent 2 97" xfId="4978" xr:uid="{00000000-0005-0000-0000-000060130000}"/>
    <cellStyle name="Percent 2 98" xfId="4979" xr:uid="{00000000-0005-0000-0000-000061130000}"/>
    <cellStyle name="Percent 2 99" xfId="4980" xr:uid="{00000000-0005-0000-0000-000062130000}"/>
    <cellStyle name="Percent 3" xfId="174" xr:uid="{00000000-0005-0000-0000-000063130000}"/>
    <cellStyle name="Percent 3 10" xfId="175" xr:uid="{00000000-0005-0000-0000-000064130000}"/>
    <cellStyle name="Percent 3 11" xfId="176" xr:uid="{00000000-0005-0000-0000-000065130000}"/>
    <cellStyle name="Percent 3 12" xfId="177" xr:uid="{00000000-0005-0000-0000-000066130000}"/>
    <cellStyle name="Percent 3 2" xfId="178" xr:uid="{00000000-0005-0000-0000-000067130000}"/>
    <cellStyle name="Percent 3 3" xfId="179" xr:uid="{00000000-0005-0000-0000-000068130000}"/>
    <cellStyle name="Percent 3 3 2" xfId="4981" xr:uid="{00000000-0005-0000-0000-000069130000}"/>
    <cellStyle name="Percent 3 3 2 2" xfId="4982" xr:uid="{00000000-0005-0000-0000-00006A130000}"/>
    <cellStyle name="Percent 3 3 3" xfId="4983" xr:uid="{00000000-0005-0000-0000-00006B130000}"/>
    <cellStyle name="Percent 3 4" xfId="180" xr:uid="{00000000-0005-0000-0000-00006C130000}"/>
    <cellStyle name="Percent 3 4 2" xfId="4984" xr:uid="{00000000-0005-0000-0000-00006D130000}"/>
    <cellStyle name="Percent 3 5" xfId="181" xr:uid="{00000000-0005-0000-0000-00006E130000}"/>
    <cellStyle name="Percent 3 6" xfId="182" xr:uid="{00000000-0005-0000-0000-00006F130000}"/>
    <cellStyle name="Percent 3 7" xfId="183" xr:uid="{00000000-0005-0000-0000-000070130000}"/>
    <cellStyle name="Percent 3 8" xfId="184" xr:uid="{00000000-0005-0000-0000-000071130000}"/>
    <cellStyle name="Percent 3 9" xfId="185" xr:uid="{00000000-0005-0000-0000-000072130000}"/>
    <cellStyle name="Percent 4" xfId="186" xr:uid="{00000000-0005-0000-0000-000073130000}"/>
    <cellStyle name="Percent 4 2" xfId="187" xr:uid="{00000000-0005-0000-0000-000074130000}"/>
    <cellStyle name="Percent 5" xfId="188" xr:uid="{00000000-0005-0000-0000-000075130000}"/>
    <cellStyle name="Percent 5 2" xfId="189" xr:uid="{00000000-0005-0000-0000-000076130000}"/>
    <cellStyle name="Percent 6" xfId="4985" xr:uid="{00000000-0005-0000-0000-000077130000}"/>
    <cellStyle name="Percent 7" xfId="4986" xr:uid="{00000000-0005-0000-0000-000078130000}"/>
    <cellStyle name="Percent 7 2" xfId="4987" xr:uid="{00000000-0005-0000-0000-000079130000}"/>
    <cellStyle name="Product Title" xfId="28" xr:uid="{00000000-0005-0000-0000-00007A130000}"/>
    <cellStyle name="Text" xfId="29" xr:uid="{00000000-0005-0000-0000-00007B130000}"/>
    <cellStyle name="Title 2" xfId="4988" xr:uid="{00000000-0005-0000-0000-00007C130000}"/>
    <cellStyle name="Total 2" xfId="4989" xr:uid="{00000000-0005-0000-0000-00007D130000}"/>
    <cellStyle name="Total 2 2" xfId="4990" xr:uid="{00000000-0005-0000-0000-00007E130000}"/>
    <cellStyle name="Total 2 2 2" xfId="4991" xr:uid="{00000000-0005-0000-0000-00007F130000}"/>
    <cellStyle name="Total 2 2 2 2" xfId="4992" xr:uid="{00000000-0005-0000-0000-000080130000}"/>
    <cellStyle name="Total 2 2 3" xfId="4993" xr:uid="{00000000-0005-0000-0000-000081130000}"/>
    <cellStyle name="Total 2 3" xfId="4994" xr:uid="{00000000-0005-0000-0000-000082130000}"/>
    <cellStyle name="Total 2 3 2" xfId="4995" xr:uid="{00000000-0005-0000-0000-000083130000}"/>
    <cellStyle name="Total 2 4" xfId="4996" xr:uid="{00000000-0005-0000-0000-000084130000}"/>
    <cellStyle name="Warning Text 2" xfId="4997" xr:uid="{00000000-0005-0000-0000-000085130000}"/>
  </cellStyles>
  <dxfs count="0"/>
  <tableStyles count="0" defaultTableStyle="TableStyleMedium9" defaultPivotStyle="PivotStyleLight16"/>
  <colors>
    <mruColors>
      <color rgb="FF5C374C"/>
      <color rgb="FFFF6699"/>
      <color rgb="FFFCD2BA"/>
      <color rgb="FFFAA375"/>
      <color rgb="FFFF7C80"/>
      <color rgb="FFFF9999"/>
      <color rgb="FFFF6600"/>
      <color rgb="FF006666"/>
      <color rgb="FFD6EEE1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9532</xdr:colOff>
      <xdr:row>1</xdr:row>
      <xdr:rowOff>19413</xdr:rowOff>
    </xdr:from>
    <xdr:to>
      <xdr:col>0</xdr:col>
      <xdr:colOff>387680</xdr:colOff>
      <xdr:row>29</xdr:row>
      <xdr:rowOff>100202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9C4FEEA-7307-435F-A276-489B88639DC6}"/>
            </a:ext>
          </a:extLst>
        </xdr:cNvPr>
        <xdr:cNvGrpSpPr/>
      </xdr:nvGrpSpPr>
      <xdr:grpSpPr>
        <a:xfrm>
          <a:off x="9532" y="171813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CAFA4A2-846E-422C-9BAD-341740E81A2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06">
            <a:extLst>
              <a:ext uri="{FF2B5EF4-FFF2-40B4-BE49-F238E27FC236}">
                <a16:creationId xmlns:a16="http://schemas.microsoft.com/office/drawing/2014/main" id="{402B8085-4DCF-4D29-B707-A014860B627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20D32A82-3D81-4BA5-B8E0-95F34F6FAC5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39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24759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25C2CA1-E615-48BF-BF76-E7F5DE5864F8}"/>
            </a:ext>
          </a:extLst>
        </xdr:cNvPr>
        <xdr:cNvGrpSpPr/>
      </xdr:nvGrpSpPr>
      <xdr:grpSpPr>
        <a:xfrm>
          <a:off x="0" y="152400"/>
          <a:ext cx="378148" cy="713993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FD70F312-5112-48DE-9684-E56DC9EDCF92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3FFD6F3D-FC53-441A-A940-2237F6424223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2403E1B-9080-4091-BDB3-38A8F1E6422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51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F1192DE-DF89-493F-ACDB-E090838F9EDA}"/>
            </a:ext>
          </a:extLst>
        </xdr:cNvPr>
        <xdr:cNvGrpSpPr/>
      </xdr:nvGrpSpPr>
      <xdr:grpSpPr>
        <a:xfrm>
          <a:off x="0" y="152400"/>
          <a:ext cx="378148" cy="7129289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DA37DB07-A6D2-4A4D-9BAE-7B8F69C400C3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D5F4CF36-94D2-4667-B700-7AC19917E62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4D77F57-D7DA-4E35-A4A3-D3B1F7C5CFB4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52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B2C92B7-D9C4-4C25-BE62-50317DCDDB61}"/>
            </a:ext>
          </a:extLst>
        </xdr:cNvPr>
        <xdr:cNvGrpSpPr/>
      </xdr:nvGrpSpPr>
      <xdr:grpSpPr>
        <a:xfrm>
          <a:off x="0" y="152400"/>
          <a:ext cx="378148" cy="7129289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91EE3AF3-A3B3-4E30-ABF7-AB04908A912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E59A2DFA-B2F9-4076-92D9-4D12A5F907A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FA61CAD-87A9-4DC3-952C-0D9B915C27B4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53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BD1564F-098B-4221-B1FF-80542927F1A7}"/>
            </a:ext>
          </a:extLst>
        </xdr:cNvPr>
        <xdr:cNvGrpSpPr/>
      </xdr:nvGrpSpPr>
      <xdr:grpSpPr>
        <a:xfrm>
          <a:off x="0" y="152400"/>
          <a:ext cx="378148" cy="7129289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4B8C10E-B76D-4480-9741-BCE88E4A55D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1FA7039-3EA2-47E1-8F73-B74BDCB3850F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78DAE8D-993F-43EF-AC77-F134F3B3F120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54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11205</xdr:rowOff>
    </xdr:from>
    <xdr:to>
      <xdr:col>0</xdr:col>
      <xdr:colOff>378148</xdr:colOff>
      <xdr:row>30</xdr:row>
      <xdr:rowOff>47170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9E7A302-D482-4C80-9A59-C8DC44AE2395}"/>
            </a:ext>
          </a:extLst>
        </xdr:cNvPr>
        <xdr:cNvGrpSpPr/>
      </xdr:nvGrpSpPr>
      <xdr:grpSpPr>
        <a:xfrm>
          <a:off x="0" y="163605"/>
          <a:ext cx="378148" cy="716066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1F8A664-2852-4B84-BE0C-0D83873CFEA0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A9C41276-0ECF-4A38-9AB6-EC781497C30C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2BCA12C3-4F83-4C00-B197-8562CEA4CF71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55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233189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7EE07CE-026B-4069-B2DB-DE9FA691A496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7CF14EB-97E1-49D0-8C8F-70CF73F0D8B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01BE7C9A-91D4-4C62-9C7F-D40546F3031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B05993D-8C68-4359-92F5-1F64BB865EAC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59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37</xdr:row>
      <xdr:rowOff>4589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BB3D50B-C12E-41B0-A300-308E0D685689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AC9C889-A327-4DEE-B82C-9F48FB95A3A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59DFF8BD-3B9D-4DB0-8109-61F26CD9164D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79A0E37-F094-4B42-B8B4-83B00D8CE820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60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D9ACE04-8804-41D6-85DB-A19EA5C454D1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3B39D736-30FB-4E9A-8DFF-40233CB2ED98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99E2EBB4-53B4-41CD-8B17-76303DD7757C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481D36F-C577-4CE0-B642-E7245D75895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61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81A7466-7CBD-4938-8F73-DC32D9B4D529}"/>
            </a:ext>
          </a:extLst>
        </xdr:cNvPr>
        <xdr:cNvGrpSpPr/>
      </xdr:nvGrpSpPr>
      <xdr:grpSpPr>
        <a:xfrm>
          <a:off x="0" y="153865"/>
          <a:ext cx="378148" cy="7077268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46B0FE7D-9DC6-4F85-949C-B62DFB2A77CE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6C9B8593-AB4D-4CFE-8D85-5E7D609F3369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E4B7AF4-2061-43CC-A772-C77D23693764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62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AC16225-B0CC-4F5C-A9D6-393464E3DD2D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18778D98-2386-4C25-B0EF-BB12287580FB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313B327-4479-4B50-B7DE-5C8ABF01E32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33BFCE3-95E8-40E0-B040-DA6873784DEB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28</xdr:row>
      <xdr:rowOff>163615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64903199-12D8-4279-8B1F-28E676027CAD}"/>
            </a:ext>
          </a:extLst>
        </xdr:cNvPr>
        <xdr:cNvGrpSpPr/>
      </xdr:nvGrpSpPr>
      <xdr:grpSpPr>
        <a:xfrm>
          <a:off x="0" y="152400"/>
          <a:ext cx="378148" cy="7021615"/>
          <a:chOff x="9532" y="174500"/>
          <a:chExt cx="377502" cy="7082266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7239910C-4923-4649-AF08-F389000E40CA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TextBox 106">
            <a:extLst>
              <a:ext uri="{FF2B5EF4-FFF2-40B4-BE49-F238E27FC236}">
                <a16:creationId xmlns:a16="http://schemas.microsoft.com/office/drawing/2014/main" id="{7CD46F59-8E52-4D01-ABCD-E25B6BEF935C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70E5E273-6A4F-44C4-85D3-887DE6DFBF8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40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5D7602-580C-4C73-BFAD-406E37184292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3C1D80D-ACAA-4FFF-A2D4-9A11DECA719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52552EE2-5B42-4AFA-92D8-2F13F8E517A8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DC03276-B272-4E2F-9998-2D1F8E200CE7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64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137939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EC89419-DC3F-4DA7-812A-808FC64C76FA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BAE0246-16C1-4AE9-82BA-58B7C117C43F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CBE9375-6C87-444F-B064-F095954B05C4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4E5B69C-15C9-4FFD-B1DF-23564C87D66B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65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37</xdr:row>
      <xdr:rowOff>585614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1EE6F91-40EF-4665-8AE8-5965F214C3E1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7335FC39-4684-4697-B323-C6ABE20BE5A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BA9436B3-5344-4FB3-B809-A8304C969CCC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DB1DE79-8227-4A8E-A754-DF77A4714A11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69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204614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C5C7D24-AD1D-4838-8855-D481AC0D6A92}"/>
            </a:ext>
          </a:extLst>
        </xdr:cNvPr>
        <xdr:cNvGrpSpPr/>
      </xdr:nvGrpSpPr>
      <xdr:grpSpPr>
        <a:xfrm>
          <a:off x="0" y="149087"/>
          <a:ext cx="378148" cy="6996353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5BAEF61-C23D-46EA-A746-22984C9838E8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C8CF506B-61ED-4F21-8A48-AD63723EA68C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EFDA94BA-56AA-41B7-A5CB-3E0B44DEBA9B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70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37</xdr:row>
      <xdr:rowOff>33164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B92B6AD-E1FB-4D5F-950D-1A6846680198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1132DC06-2EF6-4E3D-BDC0-B85C88F4774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3E54642-4294-40BB-A000-9149CCE6446F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5B56F11-33D4-4BEE-87DF-C2E9106726A4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71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185564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7BD19E1-9D1F-452C-A533-3B7C7BD0003D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86A398D-F283-4F87-B557-238DB18F325D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EECAB774-08EC-4C33-89B6-390BF9B99E3D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2419CC85-12AB-488B-ADC3-5A455089CE3D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72</a:t>
            </a: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185564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C748086-E1AA-4037-83FD-C336B72BECB2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A27E9F6A-BFAE-419D-BB0A-3509299CC9A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A0B9EDFB-4846-4C2F-91E4-7B7984080CD4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36B1F14C-96C9-4ABE-A663-E6A7218621C9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73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185564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A5BEF14-0ED5-48CC-B30C-DF4E3D0125B1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DE3EA53-C911-492C-955A-DAF87A76456E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82BEC57-C5E8-40CB-9D92-DF4C43A2BC5C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5ACBF51-0609-4667-8959-A4054AA1B54B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74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414164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9748F94-5BE6-4DCA-8FE1-6ADD9891ACE6}"/>
            </a:ext>
          </a:extLst>
        </xdr:cNvPr>
        <xdr:cNvGrpSpPr/>
      </xdr:nvGrpSpPr>
      <xdr:grpSpPr>
        <a:xfrm>
          <a:off x="0" y="149087"/>
          <a:ext cx="378148" cy="699055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E5E2ABC-DC4D-4AEC-B46E-808A23D2244F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C7558B31-013F-4E7C-A4A9-4870FEA0B5E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21C6350-06C6-4A37-A010-1906F3A4018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75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30</xdr:row>
      <xdr:rowOff>433214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0E46E00-0150-427F-BEB1-12D2D19FC5AE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A51FBB56-DCC1-452A-A620-1771A125A83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C289CF97-C946-4E42-98E1-71FD7055D8B2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F5389E3-4D83-400B-9E50-F66380B24AB9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79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28</xdr:row>
      <xdr:rowOff>154090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E72D449E-D983-4432-B19B-A96A06036D2D}"/>
            </a:ext>
          </a:extLst>
        </xdr:cNvPr>
        <xdr:cNvGrpSpPr/>
      </xdr:nvGrpSpPr>
      <xdr:grpSpPr>
        <a:xfrm>
          <a:off x="0" y="153865"/>
          <a:ext cx="378148" cy="7048725"/>
          <a:chOff x="9532" y="174500"/>
          <a:chExt cx="377502" cy="7082266"/>
        </a:xfrm>
      </xdr:grpSpPr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2C96CBE2-938D-4E0F-9E0D-017FF9F96F9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06">
            <a:extLst>
              <a:ext uri="{FF2B5EF4-FFF2-40B4-BE49-F238E27FC236}">
                <a16:creationId xmlns:a16="http://schemas.microsoft.com/office/drawing/2014/main" id="{A46A707A-9F4B-4D53-B23D-8C0B2D20D07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E3169D16-C81B-4BC8-989D-1ECCDC648F40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41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25</xdr:row>
      <xdr:rowOff>547514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7548FB8-2EEE-4BBB-9E47-6BD34651DE4C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DBFF316B-9CF2-4E2F-BCDC-A83FF495E49D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AAC43DBE-D86C-4992-BBF1-679486D4CFE1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54C624B-49DA-498B-861B-9AE5BD1363C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80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25</xdr:row>
      <xdr:rowOff>547514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7A5DD48-3DC1-4581-820E-C938C0440477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92B95498-DCBC-42C2-B575-078039B2BD86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CA425B9E-7828-4C48-8167-1CBB659FE988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66A7DBFF-FA87-4309-B60F-8EB58A3785E9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81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BD9FFA6-E124-42F1-8151-CE1E247AD816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2356CDC-B728-4C22-A964-0F4FCC7DD6C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DC4C51C7-A248-4749-ACE0-45826609DA5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63AA039-0CCA-44D9-8F24-135086CAF1BD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82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36E97E2-4673-4ED3-9C28-54E1FBA13966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64EEF24-A7C8-48A5-AB4A-11AC5D626A6B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899E8687-5E65-4733-9609-0BAFFD5793B6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24204A1-3C24-4FA5-8B65-0E8963251485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83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6A9EEB6-3F9A-4333-ACAC-D9F0E8824ADA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385445FF-E28D-4478-B8CA-97E1227C4E2D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C787C858-10ED-465F-AAB9-2DE4A5CDBBB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68D8189-14AF-44EC-9D5E-A43AD3E68AC3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84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30</xdr:row>
      <xdr:rowOff>433214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E14E92-B56D-4ED3-B527-9264931FF510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296FCFC-9649-44C6-BA5E-FF88CA6140ED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AE8F0425-FD1F-46BD-A1A3-FF7C593CDABF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E89DD97C-BEAC-4FFF-9E2C-D2DD911D3A6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87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27</xdr:row>
      <xdr:rowOff>271289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3A2B6D0-B628-431A-BB40-853B9E95A9B9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73FC37F3-A50C-4870-A653-16B711CF23EB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1596563-0E12-4CFD-B7D6-7A224AFAC65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3C97ABE2-B6C0-426B-9014-8B5EA5B7318D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88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27</xdr:row>
      <xdr:rowOff>271289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59F337E-FD10-42C7-89FF-F88AB319D0FA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776635C9-48A5-4DA3-8AEC-CE871D832CE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FF600F3-1A5B-4FE7-AF3A-4DD246271C46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737E00F-D8DD-4F72-A7D3-99A7BA3DB7D6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89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A72DDF8-90F2-4B63-B35B-27A23251E3C5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C00713A4-DFF1-47E2-94FE-E9B8ADEE14AE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59DEADF5-A61E-40D4-9CEA-EED0EFCC1E6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E4339E07-B48B-41BF-B863-0456A3852F9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90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865A8BD-493F-49D1-BBE9-91B56BAB1F18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96117002-1FDD-41D3-95E5-FB75CC8D26A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0ACB9254-283D-4E9E-BDC7-78DF5F21DFE4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D75D265-FA41-48E5-B2B8-B67F874E07EC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91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29</xdr:row>
      <xdr:rowOff>154090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F2754A45-A5A1-482C-8656-32590CA340A6}"/>
            </a:ext>
          </a:extLst>
        </xdr:cNvPr>
        <xdr:cNvGrpSpPr/>
      </xdr:nvGrpSpPr>
      <xdr:grpSpPr>
        <a:xfrm>
          <a:off x="0" y="153865"/>
          <a:ext cx="378148" cy="7048725"/>
          <a:chOff x="9532" y="174500"/>
          <a:chExt cx="377502" cy="7082266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E6F6104-4E22-497D-A583-CD03CB39B54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TextBox 106">
            <a:extLst>
              <a:ext uri="{FF2B5EF4-FFF2-40B4-BE49-F238E27FC236}">
                <a16:creationId xmlns:a16="http://schemas.microsoft.com/office/drawing/2014/main" id="{4A5094BE-DB64-44E1-8F5D-4B3A8AAD43C3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FE07A58E-D71E-4CF7-B452-108793A23DCF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42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5348600-A01D-45E3-848F-706DD43F8E23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424F9E6-75AC-4A0F-B947-D2DDF51D7FDB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7DB291B8-5316-434E-B1BB-F4D036D774E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2086090-9B23-4BF2-A5DC-25BC1A09C416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92</a:t>
            </a:r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34</xdr:row>
      <xdr:rowOff>404639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2F6F633-590A-4EC8-B241-BF5D6F7FBED2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2ED8596-1573-438B-A4FE-B2B984E9ECF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7FEBCDB2-BCAF-41B0-898D-6FA4A562F01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6063A53-DDAC-42EA-9A9D-9709AA33DE7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95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2E241B8-764F-4BD4-B2F7-4D3B63CA9ED9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A7E83DCF-3473-4026-977E-3C0DC436F53A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F2D9458E-65CC-436E-AD76-517C0BBEBF2C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8407FB0-E9B2-4EA5-B97A-6473B9303AE2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96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AC79937-7433-469D-B003-829A6814BC1B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51CED2CD-2A1D-4471-979D-5AB94D93C77D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BC4E3B9A-C344-4E48-AC8D-B49D20B9663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8F481674-EEED-473E-BE78-43F1B8374D86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97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C875FAE-4FF1-4AB5-BF40-641CDDA02110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20866AE4-2062-45E9-9634-F243DC93B50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662B15F3-95B6-4A3F-97EA-B9686B956F2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12ABD078-4EE8-4BFA-ADA8-E0F835EBDBB0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98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BC863CF-C0AE-4F61-940D-5D9DA8055E09}"/>
            </a:ext>
          </a:extLst>
        </xdr:cNvPr>
        <xdr:cNvGrpSpPr/>
      </xdr:nvGrpSpPr>
      <xdr:grpSpPr>
        <a:xfrm>
          <a:off x="0" y="149087"/>
          <a:ext cx="378148" cy="7044392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16D5066-AEA8-4DD6-A604-9C62F744B28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5785B049-9DB7-4F94-9944-7B9C346BC765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49D2879-8749-4AB3-8B06-80C150073FED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99</a:t>
            </a:r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29F5B45-4BAC-4753-AFB7-997F911BB9EE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F1F0E63-8753-48D0-A3C7-0AE13ED2473A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07B0E872-774D-4F21-A1A9-ABFB57690A19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14BADC3-158A-4276-8500-7B368C56DCA7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100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22</xdr:row>
      <xdr:rowOff>642764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493E600-101E-49EC-BB30-3427C01C3D93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59F4DEF1-6C43-4693-871C-D5C46084D91F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DCC49EB3-6FDB-4D35-B00A-F02F9DEB645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54954A8-8FE7-4DEC-9A85-003728099B0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  </a:r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22</xdr:row>
      <xdr:rowOff>747539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35A1C30-40DE-4374-A3CE-A2D52600043A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E5D95431-DCE6-4B8B-8866-792A9E248DF9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086406F5-EB95-4DDF-AABB-C5CC167F335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FB6130F-5619-479D-B616-D3F1F6304A1D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104</a:t>
            </a:r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34</xdr:row>
      <xdr:rowOff>1176164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ED04ED4-3DE3-40F3-9CCB-326D262B3915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224FBB0-1322-4D01-919D-D23AD4BB840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58C86438-10AA-41F2-A9B9-433EB513E0C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66D5D1B-432F-408E-8467-71482780F76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105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29</xdr:row>
      <xdr:rowOff>154090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5E7DFEA-97A1-4983-BEB5-FAB1D3E422C7}"/>
            </a:ext>
          </a:extLst>
        </xdr:cNvPr>
        <xdr:cNvGrpSpPr/>
      </xdr:nvGrpSpPr>
      <xdr:grpSpPr>
        <a:xfrm>
          <a:off x="0" y="152400"/>
          <a:ext cx="378148" cy="702161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146BB094-79B3-4026-87F2-DC76B15B9EE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36B99C0F-6FD8-4652-9D2C-33B6C83D4183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6BE415C2-BA33-476F-9D28-AE8273B4F4B6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43</a:t>
            </a:r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442739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2E8081B-D836-4811-A192-F465F87C42D5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C9E74A51-9A57-4664-85F3-A46B1E87E65E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004E78A8-E1C2-4F8E-BF5F-FD1CFCCD5486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E4187C2-2B55-441C-AEF3-0AE5B8840872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106</a:t>
            </a:r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37</xdr:row>
      <xdr:rowOff>585614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A6D4898-BFED-4D19-A520-5121F849A5D9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99A737D0-F8F8-4E74-9721-015EF6053C29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8FEB395-E929-48B3-9F42-660982002C86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DA9428B-289B-411D-BFDA-F8A0A6894DF6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107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204614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DE136EC-8CEC-4836-B7CB-22D9AB96F355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238B6853-D976-4208-8241-D36C73F490C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E68A5F09-26CC-45E5-B3C7-792B87BABC5F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5E89330-4F0A-4440-8EEE-1372A73812E4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108</a:t>
            </a:r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24</xdr:row>
      <xdr:rowOff>1080914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8A6D947-DC1F-4FE9-A5F8-99523CEE53C0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C596610D-B1D2-4FB7-AD86-4568C7967CF8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BEBCEBA-7D7D-48EE-91B8-DA9A80C3E24F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3DAB7E6-C9D9-4669-B0E2-7818CA9B1837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109</a:t>
            </a:r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344590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C95F69-94DA-411F-A607-A909282CD94A}"/>
            </a:ext>
          </a:extLst>
        </xdr:cNvPr>
        <xdr:cNvGrpSpPr/>
      </xdr:nvGrpSpPr>
      <xdr:grpSpPr>
        <a:xfrm>
          <a:off x="0" y="152400"/>
          <a:ext cx="378148" cy="702161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F74DE1CC-6B7C-4810-BDEE-DA40C80AF098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34C80C0E-7170-4FDC-8E8C-E76BDBF5A2B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E289C734-33CA-4A21-9713-DDF32ED1A11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110</a:t>
            </a:r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344590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C9E3EFB-E6F6-4FEE-972C-8FEF221B6A60}"/>
            </a:ext>
          </a:extLst>
        </xdr:cNvPr>
        <xdr:cNvGrpSpPr/>
      </xdr:nvGrpSpPr>
      <xdr:grpSpPr>
        <a:xfrm>
          <a:off x="0" y="152400"/>
          <a:ext cx="378148" cy="702161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EFEEC815-E384-4C18-9CCB-BBB99FDE12A3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83219CA2-87D6-4BCB-8609-BE59B56D3F29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621B2019-EE07-4E2C-91FD-3771489535BD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111</a:t>
            </a:r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192190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9C5420A-C24C-4649-B894-7045113626BC}"/>
            </a:ext>
          </a:extLst>
        </xdr:cNvPr>
        <xdr:cNvGrpSpPr/>
      </xdr:nvGrpSpPr>
      <xdr:grpSpPr>
        <a:xfrm>
          <a:off x="0" y="152400"/>
          <a:ext cx="378148" cy="702161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F3519A24-FF04-4A95-9D57-469CF44E9EDB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4C939B03-6FB6-43DF-A542-E16346CEB488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6DEC9515-C267-47D9-88C7-0DBDB1ADC847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112</a:t>
            </a:r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39</xdr:row>
      <xdr:rowOff>30265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D19AF2C-EFFD-4176-8188-8C5E4C6B62B3}"/>
            </a:ext>
          </a:extLst>
        </xdr:cNvPr>
        <xdr:cNvGrpSpPr/>
      </xdr:nvGrpSpPr>
      <xdr:grpSpPr>
        <a:xfrm>
          <a:off x="0" y="161925"/>
          <a:ext cx="378148" cy="700256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47C044A8-D571-432B-95AB-AE09E27166CB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CF0F3BE-6F7A-46EB-BF2B-7338A429AE9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2B86C17D-F764-4FAD-9348-16C612731623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113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29</xdr:row>
      <xdr:rowOff>211240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A7A063FD-155F-4AA7-B787-64090C5C6711}"/>
            </a:ext>
          </a:extLst>
        </xdr:cNvPr>
        <xdr:cNvGrpSpPr/>
      </xdr:nvGrpSpPr>
      <xdr:grpSpPr>
        <a:xfrm>
          <a:off x="0" y="152400"/>
          <a:ext cx="378148" cy="7021615"/>
          <a:chOff x="9532" y="174500"/>
          <a:chExt cx="377502" cy="7082266"/>
        </a:xfrm>
      </xdr:grpSpPr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F6C09CBD-5433-4135-AD88-37B491F30A10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06">
            <a:extLst>
              <a:ext uri="{FF2B5EF4-FFF2-40B4-BE49-F238E27FC236}">
                <a16:creationId xmlns:a16="http://schemas.microsoft.com/office/drawing/2014/main" id="{EE0A13A9-2E76-4990-83AA-7461C838FC82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348AB13D-1AAA-4996-AC3A-B80C04794A27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44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29</xdr:row>
      <xdr:rowOff>125515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A67F0CC-7A75-4720-98DC-D1C907270074}"/>
            </a:ext>
          </a:extLst>
        </xdr:cNvPr>
        <xdr:cNvGrpSpPr/>
      </xdr:nvGrpSpPr>
      <xdr:grpSpPr>
        <a:xfrm>
          <a:off x="0" y="153865"/>
          <a:ext cx="378148" cy="7049458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AC6E81B3-CB77-4565-A8FD-99F3D510D69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6ACC33F-746A-4FC6-8C82-0C386CCA022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24BEC28-5326-4B88-BC91-1969D62F34AB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45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2347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312AE81-7EEE-4EA8-91C9-E8EE1FBCF1D7}"/>
            </a:ext>
          </a:extLst>
        </xdr:cNvPr>
        <xdr:cNvGrpSpPr/>
      </xdr:nvGrpSpPr>
      <xdr:grpSpPr>
        <a:xfrm>
          <a:off x="0" y="152400"/>
          <a:ext cx="378148" cy="7136572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7CE30546-9C44-4885-8662-5D0D8471D61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36F5B0E6-4946-4255-A5C2-B5E1C4CB6CA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8CCE9583-B209-44B1-8190-9F26CA05367B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49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24759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0C16376-84FB-4B0F-8D1B-FE6C5657CEFE}"/>
            </a:ext>
          </a:extLst>
        </xdr:cNvPr>
        <xdr:cNvGrpSpPr/>
      </xdr:nvGrpSpPr>
      <xdr:grpSpPr>
        <a:xfrm>
          <a:off x="0" y="152400"/>
          <a:ext cx="378148" cy="713993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E75C1546-DC5F-4CF2-B393-38CF42010FA2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A3A00A63-03FF-44D0-9D84-1095F6C8B01A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Cencus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792CAAC-E8D5-4086-8754-818C100DCEBA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50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hadi\Local%20Settings\Temporary%20Internet%20Files\Content.Outlook\F4Y6ZYP9\JADUAL%20PROSESAN\Final%2018%20Jul%202016\Documents%20and%20Settings\hafidz\Desktop\jadual\JADUAL%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2"/>
  <sheetViews>
    <sheetView tabSelected="1" zoomScaleNormal="100" zoomScaleSheetLayoutView="70" workbookViewId="0">
      <selection activeCell="B3" sqref="B3:R3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4.5703125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7.28515625" style="2" customWidth="1"/>
    <col min="10" max="10" width="12.7109375" style="2" customWidth="1"/>
    <col min="11" max="11" width="2.5703125" style="3" customWidth="1"/>
    <col min="12" max="12" width="10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02" t="s">
        <v>51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4"/>
    </row>
    <row r="3" spans="2:19" s="5" customFormat="1" ht="12" customHeight="1">
      <c r="B3" s="503" t="s">
        <v>52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6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01" t="s">
        <v>18</v>
      </c>
      <c r="D6" s="501"/>
      <c r="E6" s="504" t="s">
        <v>19</v>
      </c>
      <c r="F6" s="504"/>
      <c r="G6" s="504"/>
      <c r="H6" s="504"/>
      <c r="I6" s="93"/>
      <c r="J6" s="504" t="s">
        <v>20</v>
      </c>
      <c r="K6" s="504"/>
      <c r="L6" s="504"/>
      <c r="M6" s="504"/>
      <c r="N6" s="504"/>
      <c r="O6" s="504"/>
      <c r="P6" s="504"/>
      <c r="Q6" s="504"/>
      <c r="R6" s="504"/>
      <c r="S6" s="94"/>
    </row>
    <row r="7" spans="2:19" s="11" customFormat="1" ht="3" customHeight="1">
      <c r="B7" s="92"/>
      <c r="C7" s="92"/>
      <c r="D7" s="89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97" t="s">
        <v>21</v>
      </c>
      <c r="F8" s="95"/>
      <c r="G8" s="97" t="s">
        <v>22</v>
      </c>
      <c r="H8" s="92"/>
      <c r="I8" s="97"/>
      <c r="J8" s="98" t="s">
        <v>23</v>
      </c>
      <c r="K8" s="97"/>
      <c r="L8" s="505" t="s">
        <v>24</v>
      </c>
      <c r="M8" s="505"/>
      <c r="N8" s="505"/>
      <c r="O8" s="98"/>
      <c r="P8" s="505" t="s">
        <v>25</v>
      </c>
      <c r="Q8" s="505"/>
      <c r="R8" s="505"/>
      <c r="S8" s="98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03"/>
      <c r="J9" s="103" t="s">
        <v>0</v>
      </c>
      <c r="K9" s="104"/>
      <c r="L9" s="103" t="s">
        <v>0</v>
      </c>
      <c r="M9" s="104"/>
      <c r="N9" s="102" t="s">
        <v>1</v>
      </c>
      <c r="O9" s="104"/>
      <c r="P9" s="103" t="s">
        <v>0</v>
      </c>
      <c r="Q9" s="104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67">
        <f>SUM(E14:E29)</f>
        <v>12595</v>
      </c>
      <c r="F11" s="65"/>
      <c r="G11" s="66">
        <f>E11/E11*100</f>
        <v>100</v>
      </c>
      <c r="H11" s="64"/>
      <c r="I11" s="65"/>
      <c r="J11" s="67">
        <f>SUM(J14:J29)</f>
        <v>3688863.4794917302</v>
      </c>
      <c r="K11" s="67"/>
      <c r="L11" s="67">
        <f>SUM(L14:L29)</f>
        <v>713954.39149173058</v>
      </c>
      <c r="M11" s="65"/>
      <c r="N11" s="66">
        <f>L11/J11*100</f>
        <v>19.354318625803486</v>
      </c>
      <c r="O11" s="65"/>
      <c r="P11" s="67">
        <f>SUM(P14:P29)</f>
        <v>2974909.0880000005</v>
      </c>
      <c r="Q11" s="65"/>
      <c r="R11" s="68">
        <f>P11/J11*100</f>
        <v>80.645681374196528</v>
      </c>
      <c r="S11" s="17"/>
    </row>
    <row r="12" spans="2:19" s="10" customFormat="1" ht="5.25" customHeight="1" thickBot="1">
      <c r="B12" s="8"/>
      <c r="C12" s="8"/>
      <c r="D12" s="8"/>
      <c r="E12" s="72"/>
      <c r="F12" s="69"/>
      <c r="G12" s="70"/>
      <c r="H12" s="71"/>
      <c r="I12" s="69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19" ht="10.15" customHeight="1">
      <c r="B13" s="19"/>
      <c r="C13" s="19"/>
      <c r="D13" s="19"/>
      <c r="E13" s="88"/>
      <c r="F13" s="74"/>
      <c r="G13" s="75"/>
      <c r="H13" s="76"/>
      <c r="I13" s="74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19" s="5" customFormat="1" ht="21.95" customHeight="1">
      <c r="C14" s="21" t="s">
        <v>2</v>
      </c>
      <c r="E14" s="84">
        <v>1453</v>
      </c>
      <c r="F14" s="81"/>
      <c r="G14" s="82">
        <f t="shared" ref="G14:G29" si="0">E14/$E$11*100</f>
        <v>11.536323938070662</v>
      </c>
      <c r="H14" s="83"/>
      <c r="I14" s="81"/>
      <c r="J14" s="84">
        <f>L14+P14</f>
        <v>876012.41899999999</v>
      </c>
      <c r="K14" s="67"/>
      <c r="L14" s="87">
        <v>209782.15100000001</v>
      </c>
      <c r="M14" s="81"/>
      <c r="N14" s="82">
        <f>L14/J14*100</f>
        <v>23.947394631627937</v>
      </c>
      <c r="O14" s="81"/>
      <c r="P14" s="87">
        <v>666230.26800000004</v>
      </c>
      <c r="Q14" s="81"/>
      <c r="R14" s="85">
        <f>P14/J14*100</f>
        <v>76.05260536837207</v>
      </c>
      <c r="S14" s="22"/>
    </row>
    <row r="15" spans="2:19" s="5" customFormat="1" ht="21.95" customHeight="1">
      <c r="C15" s="21" t="s">
        <v>3</v>
      </c>
      <c r="E15" s="84">
        <v>296</v>
      </c>
      <c r="F15" s="81"/>
      <c r="G15" s="82">
        <f t="shared" si="0"/>
        <v>2.350138944025407</v>
      </c>
      <c r="H15" s="83"/>
      <c r="I15" s="81"/>
      <c r="J15" s="84">
        <f t="shared" ref="J15:J29" si="1">L15+P15</f>
        <v>151453.72999999998</v>
      </c>
      <c r="K15" s="84"/>
      <c r="L15" s="87">
        <v>46141.661999999997</v>
      </c>
      <c r="M15" s="86"/>
      <c r="N15" s="82">
        <f t="shared" ref="N15:N28" si="2">L15/J15*100</f>
        <v>30.465847226080207</v>
      </c>
      <c r="O15" s="86"/>
      <c r="P15" s="87">
        <v>105312.068</v>
      </c>
      <c r="Q15" s="86"/>
      <c r="R15" s="85">
        <f t="shared" ref="R15:R29" si="3">P15/J15*100</f>
        <v>69.534152773919814</v>
      </c>
      <c r="S15" s="22"/>
    </row>
    <row r="16" spans="2:19" s="5" customFormat="1" ht="21.95" customHeight="1">
      <c r="C16" s="21" t="s">
        <v>4</v>
      </c>
      <c r="E16" s="84">
        <v>39</v>
      </c>
      <c r="F16" s="81"/>
      <c r="G16" s="82">
        <f t="shared" si="0"/>
        <v>0.30964668519253669</v>
      </c>
      <c r="H16" s="83"/>
      <c r="I16" s="81"/>
      <c r="J16" s="84">
        <f t="shared" si="1"/>
        <v>18434.758999999998</v>
      </c>
      <c r="K16" s="84"/>
      <c r="L16" s="87">
        <v>2287.54</v>
      </c>
      <c r="M16" s="86"/>
      <c r="N16" s="82">
        <f t="shared" si="2"/>
        <v>12.408841363209577</v>
      </c>
      <c r="O16" s="86"/>
      <c r="P16" s="87">
        <v>16147.218999999999</v>
      </c>
      <c r="Q16" s="86"/>
      <c r="R16" s="85">
        <f t="shared" si="3"/>
        <v>87.591158636790425</v>
      </c>
      <c r="S16" s="22"/>
    </row>
    <row r="17" spans="2:19" s="5" customFormat="1" ht="21.95" customHeight="1">
      <c r="C17" s="21" t="s">
        <v>5</v>
      </c>
      <c r="E17" s="84">
        <v>151</v>
      </c>
      <c r="F17" s="81"/>
      <c r="G17" s="82">
        <f t="shared" si="0"/>
        <v>1.1988884477967447</v>
      </c>
      <c r="H17" s="83"/>
      <c r="I17" s="81"/>
      <c r="J17" s="84">
        <f t="shared" si="1"/>
        <v>106693.70699999999</v>
      </c>
      <c r="K17" s="84"/>
      <c r="L17" s="87">
        <v>23811.307000000001</v>
      </c>
      <c r="M17" s="86"/>
      <c r="N17" s="82">
        <f t="shared" si="2"/>
        <v>22.317442771015543</v>
      </c>
      <c r="O17" s="86"/>
      <c r="P17" s="87">
        <v>82882.399999999994</v>
      </c>
      <c r="Q17" s="86"/>
      <c r="R17" s="85">
        <f t="shared" si="3"/>
        <v>77.682557228984464</v>
      </c>
      <c r="S17" s="22"/>
    </row>
    <row r="18" spans="2:19" s="5" customFormat="1" ht="21.95" customHeight="1">
      <c r="C18" s="21" t="s">
        <v>6</v>
      </c>
      <c r="E18" s="84">
        <v>309</v>
      </c>
      <c r="F18" s="81"/>
      <c r="G18" s="82">
        <f t="shared" si="0"/>
        <v>2.4533545057562525</v>
      </c>
      <c r="H18" s="83"/>
      <c r="I18" s="81"/>
      <c r="J18" s="84">
        <f t="shared" si="1"/>
        <v>83068.343000000008</v>
      </c>
      <c r="K18" s="84"/>
      <c r="L18" s="87">
        <v>1405.7439999999999</v>
      </c>
      <c r="M18" s="86"/>
      <c r="N18" s="82">
        <f t="shared" si="2"/>
        <v>1.6922740351279184</v>
      </c>
      <c r="O18" s="86"/>
      <c r="P18" s="87">
        <v>81662.599000000002</v>
      </c>
      <c r="Q18" s="86"/>
      <c r="R18" s="85">
        <f t="shared" si="3"/>
        <v>98.307725964872077</v>
      </c>
      <c r="S18" s="22"/>
    </row>
    <row r="19" spans="2:19" s="5" customFormat="1" ht="21.95" customHeight="1">
      <c r="C19" s="21" t="s">
        <v>7</v>
      </c>
      <c r="E19" s="84">
        <v>274</v>
      </c>
      <c r="F19" s="81"/>
      <c r="G19" s="82">
        <f t="shared" si="0"/>
        <v>2.1754664549424376</v>
      </c>
      <c r="H19" s="83"/>
      <c r="I19" s="81"/>
      <c r="J19" s="84">
        <f t="shared" si="1"/>
        <v>328843.00399999996</v>
      </c>
      <c r="K19" s="84"/>
      <c r="L19" s="87">
        <v>145813.97399999999</v>
      </c>
      <c r="M19" s="86"/>
      <c r="N19" s="82">
        <f t="shared" si="2"/>
        <v>44.341516233077591</v>
      </c>
      <c r="O19" s="86"/>
      <c r="P19" s="87">
        <v>183029.03</v>
      </c>
      <c r="Q19" s="86"/>
      <c r="R19" s="85">
        <f t="shared" si="3"/>
        <v>55.658483766922416</v>
      </c>
      <c r="S19" s="22"/>
    </row>
    <row r="20" spans="2:19" s="5" customFormat="1" ht="21.95" customHeight="1">
      <c r="C20" s="21" t="s">
        <v>10</v>
      </c>
      <c r="E20" s="84">
        <v>608</v>
      </c>
      <c r="F20" s="81"/>
      <c r="G20" s="82">
        <f t="shared" si="0"/>
        <v>4.8273124255657009</v>
      </c>
      <c r="H20" s="83"/>
      <c r="I20" s="81"/>
      <c r="J20" s="84">
        <f t="shared" si="1"/>
        <v>213866.685</v>
      </c>
      <c r="K20" s="84"/>
      <c r="L20" s="87">
        <v>26916.039000000001</v>
      </c>
      <c r="M20" s="86"/>
      <c r="N20" s="82">
        <f t="shared" si="2"/>
        <v>12.585428628119431</v>
      </c>
      <c r="O20" s="86"/>
      <c r="P20" s="87">
        <v>186950.64600000001</v>
      </c>
      <c r="Q20" s="86"/>
      <c r="R20" s="85">
        <f t="shared" si="3"/>
        <v>87.414571371880584</v>
      </c>
      <c r="S20" s="22"/>
    </row>
    <row r="21" spans="2:19" s="5" customFormat="1" ht="21.95" customHeight="1">
      <c r="C21" s="21" t="s">
        <v>8</v>
      </c>
      <c r="E21" s="84">
        <v>489</v>
      </c>
      <c r="F21" s="81"/>
      <c r="G21" s="82">
        <f t="shared" si="0"/>
        <v>3.8824930527987291</v>
      </c>
      <c r="H21" s="83"/>
      <c r="I21" s="81"/>
      <c r="J21" s="84">
        <f t="shared" si="1"/>
        <v>123326.27800000001</v>
      </c>
      <c r="K21" s="84"/>
      <c r="L21" s="87">
        <v>21485.391</v>
      </c>
      <c r="M21" s="86"/>
      <c r="N21" s="82">
        <f t="shared" si="2"/>
        <v>17.421583906067447</v>
      </c>
      <c r="O21" s="86"/>
      <c r="P21" s="87">
        <v>101840.887</v>
      </c>
      <c r="Q21" s="86"/>
      <c r="R21" s="85">
        <f t="shared" si="3"/>
        <v>82.578416093932546</v>
      </c>
      <c r="S21" s="22"/>
    </row>
    <row r="22" spans="2:19" s="5" customFormat="1" ht="21.95" customHeight="1">
      <c r="C22" s="21" t="s">
        <v>9</v>
      </c>
      <c r="E22" s="84">
        <v>23</v>
      </c>
      <c r="F22" s="81"/>
      <c r="G22" s="82">
        <f t="shared" si="0"/>
        <v>0.18261214767764988</v>
      </c>
      <c r="H22" s="83"/>
      <c r="I22" s="81"/>
      <c r="J22" s="84">
        <f t="shared" si="1"/>
        <v>9547.3090000000011</v>
      </c>
      <c r="K22" s="84"/>
      <c r="L22" s="87">
        <v>28.35</v>
      </c>
      <c r="M22" s="81"/>
      <c r="N22" s="82">
        <f t="shared" si="2"/>
        <v>0.29694231117899295</v>
      </c>
      <c r="O22" s="81"/>
      <c r="P22" s="87">
        <v>9518.9590000000007</v>
      </c>
      <c r="Q22" s="81"/>
      <c r="R22" s="85">
        <f t="shared" si="3"/>
        <v>99.703057688821005</v>
      </c>
      <c r="S22" s="22"/>
    </row>
    <row r="23" spans="2:19" s="5" customFormat="1" ht="21.95" customHeight="1">
      <c r="C23" s="21" t="s">
        <v>13</v>
      </c>
      <c r="E23" s="87">
        <v>7603</v>
      </c>
      <c r="F23" s="86"/>
      <c r="G23" s="82">
        <f t="shared" si="0"/>
        <v>60.365224295355304</v>
      </c>
      <c r="H23" s="83"/>
      <c r="I23" s="86"/>
      <c r="J23" s="84">
        <f t="shared" si="1"/>
        <v>995648.98749173048</v>
      </c>
      <c r="K23" s="87"/>
      <c r="L23" s="87">
        <v>51726.222491730499</v>
      </c>
      <c r="M23" s="86"/>
      <c r="N23" s="82">
        <f t="shared" si="2"/>
        <v>5.1952267457270045</v>
      </c>
      <c r="O23" s="86"/>
      <c r="P23" s="87">
        <v>943922.76500000001</v>
      </c>
      <c r="Q23" s="86"/>
      <c r="R23" s="85">
        <f t="shared" si="3"/>
        <v>94.804773254273002</v>
      </c>
      <c r="S23" s="22"/>
    </row>
    <row r="24" spans="2:19" s="5" customFormat="1" ht="21.95" customHeight="1">
      <c r="C24" s="21" t="s">
        <v>14</v>
      </c>
      <c r="E24" s="87">
        <v>226</v>
      </c>
      <c r="F24" s="86"/>
      <c r="G24" s="82">
        <f t="shared" si="0"/>
        <v>1.7943628423977769</v>
      </c>
      <c r="H24" s="83"/>
      <c r="I24" s="86"/>
      <c r="J24" s="84">
        <f t="shared" si="1"/>
        <v>203933.772</v>
      </c>
      <c r="K24" s="87"/>
      <c r="L24" s="87">
        <v>49805.707000000002</v>
      </c>
      <c r="M24" s="86"/>
      <c r="N24" s="82">
        <f t="shared" si="2"/>
        <v>24.422490944756323</v>
      </c>
      <c r="O24" s="86"/>
      <c r="P24" s="87">
        <v>154128.065</v>
      </c>
      <c r="Q24" s="86"/>
      <c r="R24" s="85">
        <f t="shared" si="3"/>
        <v>75.577509055243681</v>
      </c>
      <c r="S24" s="22"/>
    </row>
    <row r="25" spans="2:19" s="5" customFormat="1" ht="21.95" customHeight="1">
      <c r="C25" s="23" t="s">
        <v>11</v>
      </c>
      <c r="E25" s="87">
        <v>573</v>
      </c>
      <c r="F25" s="86"/>
      <c r="G25" s="82">
        <f t="shared" si="0"/>
        <v>4.5494243747518857</v>
      </c>
      <c r="H25" s="83"/>
      <c r="I25" s="86"/>
      <c r="J25" s="84">
        <f t="shared" si="1"/>
        <v>132047.66700000002</v>
      </c>
      <c r="K25" s="87"/>
      <c r="L25" s="87">
        <v>36673.53</v>
      </c>
      <c r="M25" s="86"/>
      <c r="N25" s="82">
        <f t="shared" si="2"/>
        <v>27.772948082452675</v>
      </c>
      <c r="O25" s="86"/>
      <c r="P25" s="87">
        <v>95374.137000000002</v>
      </c>
      <c r="Q25" s="86"/>
      <c r="R25" s="85">
        <f t="shared" si="3"/>
        <v>72.227051917547314</v>
      </c>
      <c r="S25" s="22"/>
    </row>
    <row r="26" spans="2:19" s="5" customFormat="1" ht="21.95" customHeight="1">
      <c r="C26" s="21" t="s">
        <v>12</v>
      </c>
      <c r="E26" s="87">
        <v>346</v>
      </c>
      <c r="F26" s="86"/>
      <c r="G26" s="82">
        <f t="shared" si="0"/>
        <v>2.7471218737594283</v>
      </c>
      <c r="H26" s="83"/>
      <c r="I26" s="86"/>
      <c r="J26" s="84">
        <f t="shared" si="1"/>
        <v>258779.856</v>
      </c>
      <c r="K26" s="87"/>
      <c r="L26" s="87">
        <v>64112.605000000003</v>
      </c>
      <c r="M26" s="86"/>
      <c r="N26" s="82">
        <f t="shared" si="2"/>
        <v>24.774959686197523</v>
      </c>
      <c r="O26" s="86"/>
      <c r="P26" s="87">
        <v>194667.25099999999</v>
      </c>
      <c r="Q26" s="86"/>
      <c r="R26" s="85">
        <f t="shared" si="3"/>
        <v>75.225040313802467</v>
      </c>
      <c r="S26" s="22"/>
    </row>
    <row r="27" spans="2:19" s="5" customFormat="1" ht="21.75" customHeight="1">
      <c r="C27" s="24" t="s">
        <v>15</v>
      </c>
      <c r="E27" s="87">
        <v>189</v>
      </c>
      <c r="F27" s="86"/>
      <c r="G27" s="82">
        <f t="shared" si="0"/>
        <v>1.5005954743946011</v>
      </c>
      <c r="H27" s="83"/>
      <c r="I27" s="86"/>
      <c r="J27" s="84">
        <f t="shared" si="1"/>
        <v>184082.508</v>
      </c>
      <c r="K27" s="87"/>
      <c r="L27" s="87">
        <v>32975.932999999997</v>
      </c>
      <c r="M27" s="86"/>
      <c r="N27" s="82">
        <f t="shared" si="2"/>
        <v>17.91366999410938</v>
      </c>
      <c r="O27" s="86"/>
      <c r="P27" s="87">
        <v>151106.57500000001</v>
      </c>
      <c r="Q27" s="86"/>
      <c r="R27" s="85">
        <f t="shared" si="3"/>
        <v>82.08633000589063</v>
      </c>
      <c r="S27" s="22"/>
    </row>
    <row r="28" spans="2:19" s="5" customFormat="1" ht="21.95" customHeight="1">
      <c r="C28" s="21" t="s">
        <v>16</v>
      </c>
      <c r="E28" s="87">
        <v>10</v>
      </c>
      <c r="F28" s="86"/>
      <c r="G28" s="82">
        <f t="shared" si="0"/>
        <v>7.9396585946804279E-2</v>
      </c>
      <c r="H28" s="83"/>
      <c r="I28" s="86"/>
      <c r="J28" s="84">
        <f t="shared" si="1"/>
        <v>2789.2449999999999</v>
      </c>
      <c r="K28" s="87"/>
      <c r="L28" s="87">
        <v>988.23599999999999</v>
      </c>
      <c r="M28" s="86"/>
      <c r="N28" s="82">
        <f t="shared" si="2"/>
        <v>35.430232912490652</v>
      </c>
      <c r="O28" s="86"/>
      <c r="P28" s="87">
        <v>1801.009</v>
      </c>
      <c r="Q28" s="86"/>
      <c r="R28" s="85">
        <f t="shared" si="3"/>
        <v>64.569767087509348</v>
      </c>
      <c r="S28" s="22"/>
    </row>
    <row r="29" spans="2:19" s="5" customFormat="1" ht="21.95" customHeight="1">
      <c r="C29" s="21" t="s">
        <v>17</v>
      </c>
      <c r="E29" s="87">
        <v>6</v>
      </c>
      <c r="F29" s="86"/>
      <c r="G29" s="82">
        <f t="shared" si="0"/>
        <v>4.7637951568082572E-2</v>
      </c>
      <c r="H29" s="83"/>
      <c r="I29" s="86"/>
      <c r="J29" s="84">
        <f t="shared" si="1"/>
        <v>335.21</v>
      </c>
      <c r="K29" s="87"/>
      <c r="L29" s="87">
        <v>0</v>
      </c>
      <c r="M29" s="86"/>
      <c r="N29" s="87">
        <v>0</v>
      </c>
      <c r="O29" s="86"/>
      <c r="P29" s="87">
        <v>335.21</v>
      </c>
      <c r="Q29" s="86"/>
      <c r="R29" s="85">
        <f t="shared" si="3"/>
        <v>100</v>
      </c>
      <c r="S29" s="22"/>
    </row>
    <row r="30" spans="2:19" s="16" customFormat="1" ht="25.5" customHeight="1" thickBot="1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2" spans="2:19">
      <c r="G32" s="135"/>
    </row>
  </sheetData>
  <mergeCells count="8">
    <mergeCell ref="C11:D11"/>
    <mergeCell ref="C6:D6"/>
    <mergeCell ref="B2:R2"/>
    <mergeCell ref="B3:R3"/>
    <mergeCell ref="E6:H6"/>
    <mergeCell ref="J6:R6"/>
    <mergeCell ref="L8:N8"/>
    <mergeCell ref="P8:R8"/>
  </mergeCells>
  <pageMargins left="7.874015748031496E-2" right="0.19685039370078741" top="0.47244094488188981" bottom="0.31496062992125984" header="0.31496062992125984" footer="0.31496062992125984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9E16-C7BA-400D-A93C-A8444045FC66}">
  <dimension ref="B1:S33"/>
  <sheetViews>
    <sheetView zoomScaleNormal="100" zoomScaleSheetLayoutView="85" workbookViewId="0">
      <selection activeCell="Z38" sqref="Z38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0.7109375" style="220" customWidth="1"/>
    <col min="6" max="6" width="19.7109375" style="2" customWidth="1"/>
    <col min="7" max="7" width="0.85546875" style="2" customWidth="1"/>
    <col min="8" max="8" width="14.7109375" style="2" customWidth="1"/>
    <col min="9" max="9" width="0.85546875" style="2" customWidth="1"/>
    <col min="10" max="10" width="12.7109375" style="2" customWidth="1"/>
    <col min="11" max="11" width="0.85546875" style="2" customWidth="1"/>
    <col min="12" max="12" width="12.7109375" style="2" customWidth="1"/>
    <col min="13" max="13" width="0.85546875" style="2" customWidth="1"/>
    <col min="14" max="14" width="12.7109375" style="3" customWidth="1"/>
    <col min="15" max="15" width="0.85546875" style="3" customWidth="1"/>
    <col min="16" max="16" width="12.7109375" style="2" customWidth="1"/>
    <col min="17" max="17" width="0.85546875" style="2" customWidth="1"/>
    <col min="18" max="18" width="12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24" t="s">
        <v>91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221"/>
    </row>
    <row r="3" spans="2:19" ht="12" customHeight="1">
      <c r="B3" s="525" t="s">
        <v>92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221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44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08">
        <f>F15+F17+F19+F21+F23</f>
        <v>12595</v>
      </c>
      <c r="G11" s="148"/>
      <c r="H11" s="508">
        <f>H15+H17+H19+H21+H23</f>
        <v>713954.39149173046</v>
      </c>
      <c r="I11" s="148"/>
      <c r="J11" s="508">
        <f>J15+J17+J19+J21+J23</f>
        <v>488997.39449173049</v>
      </c>
      <c r="K11" s="148"/>
      <c r="L11" s="508">
        <f>L15+L17+L19+L21+L23</f>
        <v>729.69100000000003</v>
      </c>
      <c r="M11" s="148"/>
      <c r="N11" s="508">
        <f>N15+N17+N19+N21+N23</f>
        <v>5421.7079999999996</v>
      </c>
      <c r="O11" s="148"/>
      <c r="P11" s="508">
        <f>P15+P17+P19+P21+P23</f>
        <v>216832.36899999998</v>
      </c>
      <c r="Q11" s="148"/>
      <c r="R11" s="508">
        <f>R15+R17+R19+R21+R23</f>
        <v>1973.229</v>
      </c>
    </row>
    <row r="12" spans="2:19" s="10" customFormat="1" ht="11.65" customHeight="1">
      <c r="C12" s="173" t="s">
        <v>70</v>
      </c>
      <c r="E12" s="173"/>
      <c r="F12" s="508"/>
      <c r="G12" s="148"/>
      <c r="H12" s="508"/>
      <c r="I12" s="148"/>
      <c r="J12" s="508"/>
      <c r="K12" s="225"/>
      <c r="L12" s="508"/>
      <c r="M12" s="226"/>
      <c r="N12" s="508"/>
      <c r="O12" s="226"/>
      <c r="P12" s="508"/>
      <c r="Q12" s="227"/>
      <c r="R12" s="508"/>
    </row>
    <row r="13" spans="2:19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  <c r="R13" s="8"/>
      <c r="S13" s="8"/>
    </row>
    <row r="14" spans="2:19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  <c r="Q14" s="230"/>
      <c r="R14" s="230"/>
    </row>
    <row r="15" spans="2:19" ht="24" customHeight="1">
      <c r="C15" s="522" t="s">
        <v>83</v>
      </c>
      <c r="D15" s="522"/>
      <c r="E15" s="231"/>
      <c r="F15" s="195">
        <v>970</v>
      </c>
      <c r="G15" s="190"/>
      <c r="H15" s="190">
        <f>J15+L15+N15+P15+R15</f>
        <v>13490.416999999999</v>
      </c>
      <c r="I15" s="190"/>
      <c r="J15" s="186">
        <v>11399.311</v>
      </c>
      <c r="K15" s="190"/>
      <c r="L15" s="186">
        <v>535.24</v>
      </c>
      <c r="M15" s="190"/>
      <c r="N15" s="186">
        <v>231.268</v>
      </c>
      <c r="O15" s="190"/>
      <c r="P15" s="186">
        <v>1177.355</v>
      </c>
      <c r="Q15" s="190"/>
      <c r="R15" s="186">
        <v>147.24299999999999</v>
      </c>
    </row>
    <row r="16" spans="2:19" ht="9.9499999999999993" customHeight="1">
      <c r="C16" s="233"/>
      <c r="D16" s="233"/>
      <c r="E16" s="234"/>
      <c r="F16" s="190"/>
      <c r="G16" s="206"/>
      <c r="H16" s="190"/>
      <c r="I16" s="206"/>
      <c r="J16" s="190"/>
      <c r="K16" s="190"/>
      <c r="L16" s="190"/>
      <c r="M16" s="206"/>
      <c r="N16" s="190"/>
      <c r="O16" s="206"/>
      <c r="P16" s="190"/>
      <c r="Q16" s="206"/>
      <c r="R16" s="190"/>
    </row>
    <row r="17" spans="2:19" s="10" customFormat="1" ht="24" customHeight="1">
      <c r="C17" s="522" t="s">
        <v>93</v>
      </c>
      <c r="D17" s="522"/>
      <c r="E17" s="231"/>
      <c r="F17" s="195">
        <v>261</v>
      </c>
      <c r="G17" s="190"/>
      <c r="H17" s="190">
        <f>J17+L17+N17+P17+R17</f>
        <v>42975.801000000007</v>
      </c>
      <c r="I17" s="190"/>
      <c r="J17" s="186">
        <v>38433.019</v>
      </c>
      <c r="K17" s="190"/>
      <c r="L17" s="186">
        <v>0</v>
      </c>
      <c r="M17" s="190"/>
      <c r="N17" s="186">
        <v>3909.4720000000002</v>
      </c>
      <c r="O17" s="190"/>
      <c r="P17" s="186">
        <v>217.05</v>
      </c>
      <c r="Q17" s="190"/>
      <c r="R17" s="186">
        <v>416.26</v>
      </c>
    </row>
    <row r="18" spans="2:19" ht="9.9499999999999993" customHeight="1">
      <c r="C18" s="252"/>
      <c r="D18" s="234"/>
      <c r="E18" s="234"/>
      <c r="F18" s="190"/>
      <c r="G18" s="206"/>
      <c r="H18" s="190"/>
      <c r="I18" s="206"/>
      <c r="J18" s="190"/>
      <c r="K18" s="190"/>
      <c r="L18" s="190"/>
      <c r="M18" s="206"/>
      <c r="N18" s="190"/>
      <c r="O18" s="206"/>
      <c r="P18" s="190"/>
      <c r="Q18" s="206"/>
      <c r="R18" s="190"/>
    </row>
    <row r="19" spans="2:19" ht="24" customHeight="1">
      <c r="C19" s="522" t="s">
        <v>94</v>
      </c>
      <c r="D19" s="522"/>
      <c r="E19" s="231"/>
      <c r="F19" s="184">
        <v>7468</v>
      </c>
      <c r="G19" s="190"/>
      <c r="H19" s="190">
        <f>J19+L19+N19+P19+R19</f>
        <v>559928.12800000003</v>
      </c>
      <c r="I19" s="190"/>
      <c r="J19" s="186">
        <v>369274.66800000001</v>
      </c>
      <c r="K19" s="190"/>
      <c r="L19" s="186">
        <v>136</v>
      </c>
      <c r="M19" s="190"/>
      <c r="N19" s="186">
        <v>1109.3720000000001</v>
      </c>
      <c r="O19" s="190"/>
      <c r="P19" s="186">
        <v>188051.033</v>
      </c>
      <c r="Q19" s="190"/>
      <c r="R19" s="186">
        <v>1357.0550000000001</v>
      </c>
    </row>
    <row r="20" spans="2:19" ht="9.9499999999999993" customHeight="1">
      <c r="C20" s="253"/>
      <c r="D20" s="253"/>
      <c r="E20" s="234"/>
      <c r="F20" s="236"/>
      <c r="G20" s="206"/>
      <c r="H20" s="236"/>
      <c r="I20" s="206"/>
      <c r="J20" s="236"/>
      <c r="K20" s="185"/>
      <c r="L20" s="236"/>
      <c r="M20" s="214"/>
      <c r="N20" s="236"/>
      <c r="O20" s="214"/>
      <c r="P20" s="236"/>
      <c r="Q20" s="214"/>
      <c r="R20" s="236"/>
    </row>
    <row r="21" spans="2:19" ht="24" customHeight="1">
      <c r="C21" s="523" t="s">
        <v>86</v>
      </c>
      <c r="D21" s="523"/>
      <c r="E21" s="237"/>
      <c r="F21" s="184">
        <v>2203</v>
      </c>
      <c r="G21" s="190"/>
      <c r="H21" s="190">
        <f>J21+L21+N21+P21+R21</f>
        <v>16388.686000000002</v>
      </c>
      <c r="I21" s="190"/>
      <c r="J21" s="186">
        <v>11573.843000000001</v>
      </c>
      <c r="K21" s="190"/>
      <c r="L21" s="186">
        <v>30.5</v>
      </c>
      <c r="M21" s="190"/>
      <c r="N21" s="186">
        <v>165.75800000000001</v>
      </c>
      <c r="O21" s="190"/>
      <c r="P21" s="186">
        <v>4618.585</v>
      </c>
      <c r="Q21" s="190"/>
      <c r="R21" s="186">
        <v>0</v>
      </c>
      <c r="S21" s="238"/>
    </row>
    <row r="22" spans="2:19" ht="9.9499999999999993" customHeight="1">
      <c r="C22" s="254"/>
      <c r="D22" s="242"/>
      <c r="E22" s="242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82"/>
      <c r="R22" s="190"/>
      <c r="S22" s="238"/>
    </row>
    <row r="23" spans="2:19" ht="24" customHeight="1">
      <c r="C23" s="522" t="s">
        <v>95</v>
      </c>
      <c r="D23" s="522"/>
      <c r="E23" s="240"/>
      <c r="F23" s="190">
        <f>F25+F27+F29+F31</f>
        <v>1693</v>
      </c>
      <c r="G23" s="190"/>
      <c r="H23" s="190">
        <f>J23+L23+N23+P23+R23</f>
        <v>81171.359491730516</v>
      </c>
      <c r="I23" s="190"/>
      <c r="J23" s="190">
        <f>J25+J27+J29+J31</f>
        <v>58316.553491730505</v>
      </c>
      <c r="K23" s="190"/>
      <c r="L23" s="190">
        <f>L25+L27+L29+L31</f>
        <v>27.951000000000001</v>
      </c>
      <c r="M23" s="190"/>
      <c r="N23" s="190">
        <f>N25+N27+N29+N31</f>
        <v>5.8380000000000001</v>
      </c>
      <c r="O23" s="190"/>
      <c r="P23" s="190">
        <f>P25+P27+P29+P31</f>
        <v>22768.346000000001</v>
      </c>
      <c r="Q23" s="190"/>
      <c r="R23" s="190">
        <f>R25+R27+R29+R31</f>
        <v>52.670999999999999</v>
      </c>
      <c r="S23" s="238"/>
    </row>
    <row r="24" spans="2:19" ht="9.9499999999999993" customHeight="1">
      <c r="C24" s="255"/>
      <c r="D24" s="242"/>
      <c r="E24" s="242"/>
      <c r="F24" s="190"/>
      <c r="G24" s="206"/>
      <c r="H24" s="190"/>
      <c r="I24" s="206"/>
      <c r="J24" s="190"/>
      <c r="K24" s="206"/>
      <c r="L24" s="190"/>
      <c r="M24" s="206"/>
      <c r="N24" s="190"/>
      <c r="O24" s="206"/>
      <c r="P24" s="190"/>
      <c r="Q24" s="208"/>
      <c r="R24" s="190"/>
      <c r="S24" s="238"/>
    </row>
    <row r="25" spans="2:19" ht="24" customHeight="1">
      <c r="B25" s="241"/>
      <c r="C25" s="241"/>
      <c r="D25" s="209" t="s">
        <v>76</v>
      </c>
      <c r="E25" s="237"/>
      <c r="F25" s="243">
        <v>57</v>
      </c>
      <c r="G25" s="206"/>
      <c r="H25" s="206">
        <f>J25+L25+N25+P25+R25</f>
        <v>16130.800000000001</v>
      </c>
      <c r="I25" s="206"/>
      <c r="J25" s="212">
        <v>16077.04</v>
      </c>
      <c r="K25" s="206"/>
      <c r="L25" s="212">
        <v>0</v>
      </c>
      <c r="M25" s="206"/>
      <c r="N25" s="212">
        <v>0</v>
      </c>
      <c r="O25" s="206"/>
      <c r="P25" s="212">
        <v>53.76</v>
      </c>
      <c r="Q25" s="206"/>
      <c r="R25" s="212">
        <v>0</v>
      </c>
      <c r="S25" s="238"/>
    </row>
    <row r="26" spans="2:19" ht="8.1" customHeight="1">
      <c r="B26" s="241"/>
      <c r="C26" s="241"/>
      <c r="D26" s="242"/>
      <c r="E26" s="242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8"/>
      <c r="Q26" s="208"/>
      <c r="R26" s="208"/>
      <c r="S26" s="238"/>
    </row>
    <row r="27" spans="2:19" ht="48" customHeight="1">
      <c r="B27" s="241"/>
      <c r="C27" s="241"/>
      <c r="D27" s="215" t="s">
        <v>88</v>
      </c>
      <c r="E27" s="245"/>
      <c r="F27" s="243">
        <v>193</v>
      </c>
      <c r="G27" s="206"/>
      <c r="H27" s="206">
        <f>J27+L27+N27+P27+R27</f>
        <v>54514.222000000009</v>
      </c>
      <c r="I27" s="206"/>
      <c r="J27" s="212">
        <v>35691.232000000004</v>
      </c>
      <c r="K27" s="206"/>
      <c r="L27" s="212">
        <v>0</v>
      </c>
      <c r="M27" s="206"/>
      <c r="N27" s="212">
        <v>0</v>
      </c>
      <c r="O27" s="206"/>
      <c r="P27" s="212">
        <v>18822.990000000002</v>
      </c>
      <c r="Q27" s="206"/>
      <c r="R27" s="212">
        <v>0</v>
      </c>
      <c r="S27" s="238"/>
    </row>
    <row r="28" spans="2:19" ht="8.1" customHeight="1">
      <c r="B28" s="241"/>
      <c r="C28" s="241"/>
      <c r="D28" s="242"/>
      <c r="E28" s="242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8"/>
      <c r="Q28" s="208"/>
      <c r="R28" s="208"/>
      <c r="S28" s="238"/>
    </row>
    <row r="29" spans="2:19" ht="24" customHeight="1">
      <c r="B29" s="241"/>
      <c r="C29" s="241"/>
      <c r="D29" s="256" t="s">
        <v>89</v>
      </c>
      <c r="E29" s="247"/>
      <c r="F29" s="243">
        <v>483</v>
      </c>
      <c r="G29" s="206"/>
      <c r="H29" s="206">
        <f>J29+L29+N29+P29+R29</f>
        <v>4784.0494917305004</v>
      </c>
      <c r="I29" s="206"/>
      <c r="J29" s="212">
        <v>3051.3514917305001</v>
      </c>
      <c r="K29" s="206"/>
      <c r="L29" s="212">
        <v>0</v>
      </c>
      <c r="M29" s="206"/>
      <c r="N29" s="212">
        <v>0</v>
      </c>
      <c r="O29" s="206"/>
      <c r="P29" s="212">
        <v>1732.6980000000001</v>
      </c>
      <c r="Q29" s="206"/>
      <c r="R29" s="212">
        <v>0</v>
      </c>
      <c r="S29" s="238"/>
    </row>
    <row r="30" spans="2:19" ht="8.1" customHeight="1">
      <c r="B30" s="241"/>
      <c r="C30" s="241"/>
      <c r="D30" s="248"/>
      <c r="E30" s="248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8"/>
      <c r="R30" s="206"/>
      <c r="S30" s="238"/>
    </row>
    <row r="31" spans="2:19" ht="24" customHeight="1">
      <c r="B31" s="249"/>
      <c r="C31" s="249"/>
      <c r="D31" s="256" t="s">
        <v>90</v>
      </c>
      <c r="E31" s="247"/>
      <c r="F31" s="243">
        <v>960</v>
      </c>
      <c r="G31" s="206"/>
      <c r="H31" s="206">
        <f>J31+L31+N31+P31+R31</f>
        <v>5742.2880000000005</v>
      </c>
      <c r="I31" s="206"/>
      <c r="J31" s="212">
        <v>3496.9300000000003</v>
      </c>
      <c r="K31" s="206"/>
      <c r="L31" s="212">
        <v>27.951000000000001</v>
      </c>
      <c r="M31" s="206"/>
      <c r="N31" s="212">
        <v>5.8380000000000001</v>
      </c>
      <c r="O31" s="206"/>
      <c r="P31" s="212">
        <v>2158.8980000000001</v>
      </c>
      <c r="Q31" s="206"/>
      <c r="R31" s="212">
        <v>52.670999999999999</v>
      </c>
      <c r="S31" s="238"/>
    </row>
    <row r="32" spans="2:19" ht="19.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251"/>
    </row>
    <row r="33" ht="12" customHeight="1"/>
  </sheetData>
  <mergeCells count="17">
    <mergeCell ref="B2:R2"/>
    <mergeCell ref="B3:R3"/>
    <mergeCell ref="C6:D8"/>
    <mergeCell ref="F6:F8"/>
    <mergeCell ref="H6:R6"/>
    <mergeCell ref="C23:D23"/>
    <mergeCell ref="P11:P12"/>
    <mergeCell ref="R11:R12"/>
    <mergeCell ref="C15:D15"/>
    <mergeCell ref="C17:D17"/>
    <mergeCell ref="C19:D19"/>
    <mergeCell ref="C21:D21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E445-6CD1-4DDB-9E45-C410BE1F9E7B}">
  <dimension ref="B1:S33"/>
  <sheetViews>
    <sheetView zoomScaleNormal="100" zoomScaleSheetLayoutView="85" workbookViewId="0">
      <selection activeCell="Z38" sqref="Z38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0.7109375" style="220" customWidth="1"/>
    <col min="6" max="6" width="19.7109375" style="2" customWidth="1"/>
    <col min="7" max="7" width="0.85546875" style="2" customWidth="1"/>
    <col min="8" max="8" width="14.7109375" style="2" customWidth="1"/>
    <col min="9" max="9" width="0.85546875" style="2" customWidth="1"/>
    <col min="10" max="10" width="12.7109375" style="2" customWidth="1"/>
    <col min="11" max="11" width="0.85546875" style="2" customWidth="1"/>
    <col min="12" max="12" width="12.7109375" style="2" customWidth="1"/>
    <col min="13" max="13" width="0.85546875" style="2" customWidth="1"/>
    <col min="14" max="14" width="12.7109375" style="3" customWidth="1"/>
    <col min="15" max="15" width="0.85546875" style="3" customWidth="1"/>
    <col min="16" max="16" width="12.7109375" style="2" customWidth="1"/>
    <col min="17" max="17" width="0.85546875" style="2" customWidth="1"/>
    <col min="18" max="18" width="12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24" t="s">
        <v>96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221"/>
    </row>
    <row r="3" spans="2:19" ht="12" customHeight="1">
      <c r="B3" s="525" t="s">
        <v>97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221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44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08">
        <f>F15+F17+F19+F21+F23</f>
        <v>12595</v>
      </c>
      <c r="G11" s="148"/>
      <c r="H11" s="508">
        <f>H15+H17+H19+H21+H23</f>
        <v>2974909.088</v>
      </c>
      <c r="I11" s="148"/>
      <c r="J11" s="508">
        <f>J15+J17+J19+J21+J23</f>
        <v>2022955.5620000002</v>
      </c>
      <c r="K11" s="148"/>
      <c r="L11" s="508">
        <f>L15+L17+L19+L21+L23</f>
        <v>7288.6849999999995</v>
      </c>
      <c r="M11" s="148"/>
      <c r="N11" s="508">
        <f>N15+N17+N19+N21+N23</f>
        <v>48204.459000000003</v>
      </c>
      <c r="O11" s="148"/>
      <c r="P11" s="508">
        <f>P15+P17+P19+P21+P23</f>
        <v>843873.02</v>
      </c>
      <c r="Q11" s="148"/>
      <c r="R11" s="508">
        <f>R15+R17+R19+R21+R23</f>
        <v>52587.361999999994</v>
      </c>
    </row>
    <row r="12" spans="2:19" s="10" customFormat="1" ht="11.65" customHeight="1">
      <c r="C12" s="173" t="s">
        <v>70</v>
      </c>
      <c r="E12" s="173"/>
      <c r="F12" s="508"/>
      <c r="G12" s="148"/>
      <c r="H12" s="508"/>
      <c r="I12" s="148"/>
      <c r="J12" s="508"/>
      <c r="K12" s="225"/>
      <c r="L12" s="508"/>
      <c r="M12" s="226"/>
      <c r="N12" s="508"/>
      <c r="O12" s="226"/>
      <c r="P12" s="508"/>
      <c r="Q12" s="227"/>
      <c r="R12" s="508"/>
    </row>
    <row r="13" spans="2:19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  <c r="R13" s="8"/>
      <c r="S13" s="8"/>
    </row>
    <row r="14" spans="2:19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  <c r="Q14" s="230"/>
      <c r="R14" s="230"/>
    </row>
    <row r="15" spans="2:19" ht="24" customHeight="1">
      <c r="C15" s="522" t="s">
        <v>83</v>
      </c>
      <c r="D15" s="522"/>
      <c r="E15" s="231"/>
      <c r="F15" s="195">
        <v>970</v>
      </c>
      <c r="G15" s="199"/>
      <c r="H15" s="190">
        <f>J15+L15+N15+P15+R15</f>
        <v>35084.926999999996</v>
      </c>
      <c r="I15" s="199"/>
      <c r="J15" s="186">
        <v>13654.138000000001</v>
      </c>
      <c r="K15" s="199"/>
      <c r="L15" s="186">
        <v>2080.7139999999999</v>
      </c>
      <c r="M15" s="199"/>
      <c r="N15" s="186">
        <v>4599.6059999999998</v>
      </c>
      <c r="O15" s="199"/>
      <c r="P15" s="186">
        <v>12757.334999999999</v>
      </c>
      <c r="Q15" s="199"/>
      <c r="R15" s="186">
        <v>1993.134</v>
      </c>
    </row>
    <row r="16" spans="2:19" ht="9.9499999999999993" customHeight="1">
      <c r="C16" s="233"/>
      <c r="D16" s="233"/>
      <c r="E16" s="234"/>
      <c r="F16" s="199"/>
      <c r="G16" s="203"/>
      <c r="H16" s="199"/>
      <c r="I16" s="203"/>
      <c r="J16" s="199"/>
      <c r="K16" s="199"/>
      <c r="L16" s="199"/>
      <c r="M16" s="203"/>
      <c r="N16" s="199"/>
      <c r="O16" s="203"/>
      <c r="P16" s="199"/>
      <c r="Q16" s="203"/>
      <c r="R16" s="199"/>
    </row>
    <row r="17" spans="2:19" s="10" customFormat="1" ht="24" customHeight="1">
      <c r="C17" s="522" t="s">
        <v>93</v>
      </c>
      <c r="D17" s="522"/>
      <c r="E17" s="231"/>
      <c r="F17" s="195">
        <v>261</v>
      </c>
      <c r="G17" s="199"/>
      <c r="H17" s="190">
        <f>J17+L17+N17+P17+R17</f>
        <v>128328.93400000001</v>
      </c>
      <c r="I17" s="199"/>
      <c r="J17" s="186">
        <v>64105.159</v>
      </c>
      <c r="K17" s="199"/>
      <c r="L17" s="186">
        <v>196.89400000000001</v>
      </c>
      <c r="M17" s="199"/>
      <c r="N17" s="186">
        <v>3813.2130000000002</v>
      </c>
      <c r="O17" s="199"/>
      <c r="P17" s="186">
        <v>57695.906999999999</v>
      </c>
      <c r="Q17" s="199"/>
      <c r="R17" s="186">
        <v>2517.761</v>
      </c>
    </row>
    <row r="18" spans="2:19" ht="9.9499999999999993" customHeight="1">
      <c r="C18" s="252"/>
      <c r="D18" s="234"/>
      <c r="E18" s="234"/>
      <c r="F18" s="199"/>
      <c r="G18" s="203"/>
      <c r="H18" s="199"/>
      <c r="I18" s="203"/>
      <c r="J18" s="199"/>
      <c r="K18" s="199"/>
      <c r="L18" s="199"/>
      <c r="M18" s="203"/>
      <c r="N18" s="199"/>
      <c r="O18" s="203"/>
      <c r="P18" s="199"/>
      <c r="Q18" s="203"/>
      <c r="R18" s="199"/>
    </row>
    <row r="19" spans="2:19" ht="24" customHeight="1">
      <c r="C19" s="522" t="s">
        <v>94</v>
      </c>
      <c r="D19" s="522"/>
      <c r="E19" s="231"/>
      <c r="F19" s="184">
        <v>7468</v>
      </c>
      <c r="G19" s="199"/>
      <c r="H19" s="190">
        <f>J19+L19+N19+P19+R19</f>
        <v>2361321.8130000001</v>
      </c>
      <c r="I19" s="199"/>
      <c r="J19" s="186">
        <v>1708775.8330000001</v>
      </c>
      <c r="K19" s="199"/>
      <c r="L19" s="186">
        <v>3272.23</v>
      </c>
      <c r="M19" s="199"/>
      <c r="N19" s="186">
        <v>30796.048999999999</v>
      </c>
      <c r="O19" s="199"/>
      <c r="P19" s="186">
        <v>574881.11600000004</v>
      </c>
      <c r="Q19" s="199"/>
      <c r="R19" s="186">
        <v>43596.584999999999</v>
      </c>
    </row>
    <row r="20" spans="2:19" ht="9.9499999999999993" customHeight="1">
      <c r="C20" s="253"/>
      <c r="D20" s="253"/>
      <c r="E20" s="234"/>
      <c r="F20" s="257"/>
      <c r="G20" s="203"/>
      <c r="H20" s="257"/>
      <c r="I20" s="203"/>
      <c r="J20" s="257"/>
      <c r="K20" s="201"/>
      <c r="L20" s="257"/>
      <c r="M20" s="193"/>
      <c r="N20" s="257"/>
      <c r="O20" s="193"/>
      <c r="P20" s="257"/>
      <c r="Q20" s="193"/>
      <c r="R20" s="257"/>
    </row>
    <row r="21" spans="2:19" ht="24" customHeight="1">
      <c r="C21" s="523" t="s">
        <v>86</v>
      </c>
      <c r="D21" s="523"/>
      <c r="E21" s="237"/>
      <c r="F21" s="184">
        <v>2203</v>
      </c>
      <c r="G21" s="199"/>
      <c r="H21" s="190">
        <f>J21+L21+N21+P21+R21</f>
        <v>117945.647</v>
      </c>
      <c r="I21" s="199"/>
      <c r="J21" s="186">
        <v>90078.688999999998</v>
      </c>
      <c r="K21" s="199"/>
      <c r="L21" s="186">
        <v>2.952</v>
      </c>
      <c r="M21" s="199"/>
      <c r="N21" s="186">
        <v>997.88</v>
      </c>
      <c r="O21" s="199"/>
      <c r="P21" s="186">
        <v>26031.248</v>
      </c>
      <c r="Q21" s="199"/>
      <c r="R21" s="186">
        <v>834.87800000000004</v>
      </c>
      <c r="S21" s="238"/>
    </row>
    <row r="22" spans="2:19" ht="9.9499999999999993" customHeight="1">
      <c r="C22" s="254"/>
      <c r="D22" s="242"/>
      <c r="E22" s="242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258"/>
      <c r="R22" s="199"/>
      <c r="S22" s="238"/>
    </row>
    <row r="23" spans="2:19" ht="24" customHeight="1">
      <c r="C23" s="522" t="s">
        <v>95</v>
      </c>
      <c r="D23" s="522"/>
      <c r="E23" s="240"/>
      <c r="F23" s="190">
        <f>F25+F27+F29+F31</f>
        <v>1693</v>
      </c>
      <c r="G23" s="199"/>
      <c r="H23" s="190">
        <f>J23+L23+N23+P23+R23</f>
        <v>332227.76700000005</v>
      </c>
      <c r="I23" s="199"/>
      <c r="J23" s="190">
        <f>J25+J27+J29+J31</f>
        <v>146341.74299999999</v>
      </c>
      <c r="K23" s="199"/>
      <c r="L23" s="190">
        <f>L25+L27+L29+L31</f>
        <v>1735.895</v>
      </c>
      <c r="M23" s="199"/>
      <c r="N23" s="190">
        <f>N25+N27+N29+N31</f>
        <v>7997.7109999999993</v>
      </c>
      <c r="O23" s="199"/>
      <c r="P23" s="190">
        <f>P25+P27+P29+P31</f>
        <v>172507.41400000002</v>
      </c>
      <c r="Q23" s="199"/>
      <c r="R23" s="190">
        <f>R25+R27+R29+R31</f>
        <v>3645.0039999999999</v>
      </c>
      <c r="S23" s="238"/>
    </row>
    <row r="24" spans="2:19" ht="9.9499999999999993" customHeight="1">
      <c r="C24" s="255"/>
      <c r="D24" s="242"/>
      <c r="E24" s="242"/>
      <c r="F24" s="199"/>
      <c r="G24" s="203"/>
      <c r="H24" s="199"/>
      <c r="I24" s="203"/>
      <c r="J24" s="199"/>
      <c r="K24" s="203"/>
      <c r="L24" s="199"/>
      <c r="M24" s="203"/>
      <c r="N24" s="199"/>
      <c r="O24" s="203"/>
      <c r="P24" s="199"/>
      <c r="Q24" s="217"/>
      <c r="R24" s="199"/>
      <c r="S24" s="238"/>
    </row>
    <row r="25" spans="2:19" ht="24" customHeight="1">
      <c r="B25" s="241"/>
      <c r="C25" s="241"/>
      <c r="D25" s="209" t="s">
        <v>76</v>
      </c>
      <c r="E25" s="237"/>
      <c r="F25" s="243">
        <v>57</v>
      </c>
      <c r="G25" s="203"/>
      <c r="H25" s="206">
        <f>J25+L25+N25+P25+R25</f>
        <v>11774.532999999999</v>
      </c>
      <c r="I25" s="203"/>
      <c r="J25" s="212">
        <v>7266.5320000000002</v>
      </c>
      <c r="K25" s="203"/>
      <c r="L25" s="212">
        <v>1452.5840000000001</v>
      </c>
      <c r="M25" s="203"/>
      <c r="N25" s="212">
        <v>387.06799999999998</v>
      </c>
      <c r="O25" s="203"/>
      <c r="P25" s="212">
        <v>2608.46</v>
      </c>
      <c r="Q25" s="203"/>
      <c r="R25" s="212">
        <v>59.889000000000003</v>
      </c>
      <c r="S25" s="238"/>
    </row>
    <row r="26" spans="2:19" ht="8.1" customHeight="1">
      <c r="B26" s="241"/>
      <c r="C26" s="241"/>
      <c r="D26" s="242"/>
      <c r="E26" s="242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17"/>
      <c r="Q26" s="217"/>
      <c r="R26" s="217"/>
      <c r="S26" s="238"/>
    </row>
    <row r="27" spans="2:19" ht="48" customHeight="1">
      <c r="B27" s="241"/>
      <c r="C27" s="241"/>
      <c r="D27" s="215" t="s">
        <v>88</v>
      </c>
      <c r="E27" s="245"/>
      <c r="F27" s="243">
        <v>193</v>
      </c>
      <c r="G27" s="203"/>
      <c r="H27" s="206">
        <f>J27+L27+N27+P27+R27</f>
        <v>173846.954</v>
      </c>
      <c r="I27" s="203"/>
      <c r="J27" s="212">
        <v>51264.485000000001</v>
      </c>
      <c r="K27" s="203"/>
      <c r="L27" s="212">
        <v>2.9670000000000001</v>
      </c>
      <c r="M27" s="203"/>
      <c r="N27" s="212">
        <v>3122.7469999999998</v>
      </c>
      <c r="O27" s="203"/>
      <c r="P27" s="212">
        <v>118309.73299999999</v>
      </c>
      <c r="Q27" s="203"/>
      <c r="R27" s="212">
        <v>1147.0219999999999</v>
      </c>
      <c r="S27" s="238"/>
    </row>
    <row r="28" spans="2:19" ht="8.1" customHeight="1">
      <c r="B28" s="241"/>
      <c r="C28" s="241"/>
      <c r="D28" s="242"/>
      <c r="E28" s="242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17"/>
      <c r="Q28" s="217"/>
      <c r="R28" s="217"/>
      <c r="S28" s="238"/>
    </row>
    <row r="29" spans="2:19" ht="24" customHeight="1">
      <c r="B29" s="241"/>
      <c r="C29" s="241"/>
      <c r="D29" s="256" t="s">
        <v>89</v>
      </c>
      <c r="E29" s="247"/>
      <c r="F29" s="243">
        <v>483</v>
      </c>
      <c r="G29" s="203"/>
      <c r="H29" s="206">
        <f>J29+L29+N29+P29+R29</f>
        <v>65338.572</v>
      </c>
      <c r="I29" s="203"/>
      <c r="J29" s="212">
        <v>48763.428999999996</v>
      </c>
      <c r="K29" s="203"/>
      <c r="L29" s="212">
        <v>18.454999999999998</v>
      </c>
      <c r="M29" s="203"/>
      <c r="N29" s="212">
        <v>3352.143</v>
      </c>
      <c r="O29" s="203"/>
      <c r="P29" s="212">
        <v>12102.343999999999</v>
      </c>
      <c r="Q29" s="203"/>
      <c r="R29" s="212">
        <v>1102.201</v>
      </c>
      <c r="S29" s="238"/>
    </row>
    <row r="30" spans="2:19" ht="8.1" customHeight="1">
      <c r="B30" s="241"/>
      <c r="C30" s="241"/>
      <c r="D30" s="248"/>
      <c r="E30" s="248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17"/>
      <c r="R30" s="203"/>
      <c r="S30" s="238"/>
    </row>
    <row r="31" spans="2:19" ht="24" customHeight="1">
      <c r="B31" s="249"/>
      <c r="C31" s="249"/>
      <c r="D31" s="256" t="s">
        <v>90</v>
      </c>
      <c r="E31" s="247"/>
      <c r="F31" s="243">
        <v>960</v>
      </c>
      <c r="G31" s="203"/>
      <c r="H31" s="206">
        <f>J31+L31+N31+P31+R31</f>
        <v>81267.708000000013</v>
      </c>
      <c r="I31" s="203"/>
      <c r="J31" s="212">
        <v>39047.296999999999</v>
      </c>
      <c r="K31" s="203"/>
      <c r="L31" s="212">
        <v>261.88899999999995</v>
      </c>
      <c r="M31" s="203"/>
      <c r="N31" s="212">
        <v>1135.7529999999999</v>
      </c>
      <c r="O31" s="203"/>
      <c r="P31" s="212">
        <v>39486.877000000008</v>
      </c>
      <c r="Q31" s="259"/>
      <c r="R31" s="212">
        <v>1335.8919999999998</v>
      </c>
      <c r="S31" s="238"/>
    </row>
    <row r="32" spans="2:19" ht="19.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251"/>
    </row>
    <row r="33" ht="12" customHeight="1"/>
  </sheetData>
  <mergeCells count="17">
    <mergeCell ref="B2:R2"/>
    <mergeCell ref="B3:R3"/>
    <mergeCell ref="C6:D8"/>
    <mergeCell ref="F6:F8"/>
    <mergeCell ref="H6:R6"/>
    <mergeCell ref="C23:D23"/>
    <mergeCell ref="P11:P12"/>
    <mergeCell ref="R11:R12"/>
    <mergeCell ref="C15:D15"/>
    <mergeCell ref="C17:D17"/>
    <mergeCell ref="C19:D19"/>
    <mergeCell ref="C21:D21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1310-F40F-4348-860A-AFBE6D15C599}">
  <dimension ref="B1:Q33"/>
  <sheetViews>
    <sheetView zoomScaleNormal="100" zoomScaleSheetLayoutView="85" workbookViewId="0">
      <selection activeCell="Z38" sqref="Z38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4.5703125" style="220" customWidth="1"/>
    <col min="6" max="6" width="17.5703125" style="2" customWidth="1"/>
    <col min="7" max="7" width="0.85546875" style="2" customWidth="1"/>
    <col min="8" max="8" width="16.28515625" style="2" customWidth="1"/>
    <col min="9" max="9" width="0.85546875" style="2" customWidth="1"/>
    <col min="10" max="10" width="15.7109375" style="2" customWidth="1"/>
    <col min="11" max="11" width="0.85546875" style="2" customWidth="1"/>
    <col min="12" max="12" width="16.28515625" style="2" customWidth="1"/>
    <col min="13" max="13" width="0.85546875" style="2" customWidth="1"/>
    <col min="14" max="14" width="14.7109375" style="3" customWidth="1"/>
    <col min="15" max="15" width="0.85546875" style="3" customWidth="1"/>
    <col min="16" max="16" width="14.710937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98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99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04" t="s">
        <v>100</v>
      </c>
      <c r="I6" s="507"/>
      <c r="J6" s="507"/>
      <c r="K6" s="507"/>
      <c r="L6" s="507"/>
      <c r="M6" s="507"/>
      <c r="N6" s="507"/>
      <c r="O6" s="507"/>
      <c r="P6" s="507"/>
      <c r="Q6" s="223"/>
    </row>
    <row r="7" spans="2:17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5" t="s">
        <v>41</v>
      </c>
      <c r="K8" s="145"/>
      <c r="L8" s="145" t="s">
        <v>44</v>
      </c>
      <c r="M8" s="145"/>
      <c r="N8" s="145" t="s">
        <v>42</v>
      </c>
      <c r="O8" s="92"/>
      <c r="P8" s="145" t="s">
        <v>43</v>
      </c>
      <c r="Q8" s="92"/>
    </row>
    <row r="9" spans="2:17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44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6">
        <f>F15+F17+F19+F21+F23</f>
        <v>12595</v>
      </c>
      <c r="G11" s="148"/>
      <c r="H11" s="526">
        <f>H15+H17+H19+H21+H23</f>
        <v>2511952.9564917306</v>
      </c>
      <c r="I11" s="148"/>
      <c r="J11" s="526">
        <f>J15+J17+J19+J21+J23</f>
        <v>941586.21449603315</v>
      </c>
      <c r="K11" s="148"/>
      <c r="L11" s="526">
        <f>L15+L17+L19+L21+L23</f>
        <v>6566.3530000000001</v>
      </c>
      <c r="M11" s="148"/>
      <c r="N11" s="526">
        <f>N15+N17+N19+N21+N23</f>
        <v>1390094.4679999999</v>
      </c>
      <c r="O11" s="148"/>
      <c r="P11" s="526">
        <f>P15+P17+P19+P21+P23</f>
        <v>173705.92099569752</v>
      </c>
    </row>
    <row r="12" spans="2:17" s="10" customFormat="1" ht="11.65" customHeight="1">
      <c r="C12" s="173" t="s">
        <v>70</v>
      </c>
      <c r="E12" s="173"/>
      <c r="F12" s="527"/>
      <c r="G12" s="148"/>
      <c r="H12" s="527"/>
      <c r="I12" s="148"/>
      <c r="J12" s="527"/>
      <c r="K12" s="225"/>
      <c r="L12" s="527"/>
      <c r="M12" s="226"/>
      <c r="N12" s="527"/>
      <c r="O12" s="226"/>
      <c r="P12" s="527"/>
    </row>
    <row r="13" spans="2:17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</row>
    <row r="14" spans="2:17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</row>
    <row r="15" spans="2:17" ht="24" customHeight="1">
      <c r="C15" s="522" t="s">
        <v>83</v>
      </c>
      <c r="D15" s="522"/>
      <c r="E15" s="231"/>
      <c r="F15" s="195">
        <v>970</v>
      </c>
      <c r="G15" s="190"/>
      <c r="H15" s="190">
        <f>J15+L15+N15+P15</f>
        <v>25053.449000000001</v>
      </c>
      <c r="I15" s="190"/>
      <c r="J15" s="184">
        <v>12719.791999999999</v>
      </c>
      <c r="K15" s="190"/>
      <c r="L15" s="186">
        <v>1653.6</v>
      </c>
      <c r="M15" s="190"/>
      <c r="N15" s="186">
        <v>7359.0339999999997</v>
      </c>
      <c r="O15" s="190"/>
      <c r="P15" s="186">
        <v>3321.0230000000001</v>
      </c>
    </row>
    <row r="16" spans="2:17" ht="9.9499999999999993" customHeight="1">
      <c r="C16" s="233"/>
      <c r="D16" s="233"/>
      <c r="E16" s="234"/>
      <c r="F16" s="190"/>
      <c r="G16" s="206"/>
      <c r="H16" s="190"/>
      <c r="I16" s="206"/>
      <c r="J16" s="182"/>
      <c r="K16" s="190"/>
      <c r="L16" s="192"/>
      <c r="M16" s="206"/>
      <c r="N16" s="190"/>
      <c r="O16" s="206"/>
      <c r="P16" s="190"/>
    </row>
    <row r="17" spans="2:17" s="10" customFormat="1" ht="24" customHeight="1">
      <c r="C17" s="522" t="s">
        <v>93</v>
      </c>
      <c r="D17" s="522"/>
      <c r="E17" s="231"/>
      <c r="F17" s="195">
        <v>261</v>
      </c>
      <c r="G17" s="190"/>
      <c r="H17" s="190">
        <f>J17+L17+N17+P17</f>
        <v>102538.178</v>
      </c>
      <c r="I17" s="190"/>
      <c r="J17" s="182">
        <v>30275.341</v>
      </c>
      <c r="K17" s="190"/>
      <c r="L17" s="190">
        <v>1164.44</v>
      </c>
      <c r="M17" s="190"/>
      <c r="N17" s="186">
        <v>49467.603999999999</v>
      </c>
      <c r="O17" s="190"/>
      <c r="P17" s="186">
        <v>21630.793000000001</v>
      </c>
    </row>
    <row r="18" spans="2:17" ht="9.9499999999999993" customHeight="1">
      <c r="C18" s="252"/>
      <c r="D18" s="234"/>
      <c r="E18" s="234"/>
      <c r="F18" s="190"/>
      <c r="G18" s="206"/>
      <c r="H18" s="190"/>
      <c r="I18" s="206"/>
      <c r="J18" s="182"/>
      <c r="K18" s="190"/>
      <c r="L18" s="192"/>
      <c r="M18" s="206"/>
      <c r="N18" s="190"/>
      <c r="O18" s="206"/>
      <c r="P18" s="190"/>
    </row>
    <row r="19" spans="2:17" ht="24" customHeight="1">
      <c r="C19" s="522" t="s">
        <v>94</v>
      </c>
      <c r="D19" s="522"/>
      <c r="E19" s="231"/>
      <c r="F19" s="184">
        <v>7468</v>
      </c>
      <c r="G19" s="190"/>
      <c r="H19" s="190">
        <f>J19+L19+N19+P19</f>
        <v>2078050.5010000002</v>
      </c>
      <c r="I19" s="190"/>
      <c r="J19" s="190">
        <v>703389.83200000005</v>
      </c>
      <c r="K19" s="190"/>
      <c r="L19" s="186">
        <v>3137.3290000000002</v>
      </c>
      <c r="M19" s="190"/>
      <c r="N19" s="186">
        <v>1241224.956</v>
      </c>
      <c r="O19" s="190"/>
      <c r="P19" s="186">
        <v>130298.38400000001</v>
      </c>
    </row>
    <row r="20" spans="2:17" ht="9.9499999999999993" customHeight="1">
      <c r="C20" s="253"/>
      <c r="D20" s="253"/>
      <c r="E20" s="234"/>
      <c r="F20" s="236"/>
      <c r="G20" s="206"/>
      <c r="H20" s="236"/>
      <c r="I20" s="206"/>
      <c r="J20" s="182"/>
      <c r="K20" s="185"/>
      <c r="L20" s="192"/>
      <c r="M20" s="214"/>
      <c r="N20" s="236"/>
      <c r="O20" s="214"/>
      <c r="P20" s="236"/>
    </row>
    <row r="21" spans="2:17" ht="24" customHeight="1">
      <c r="C21" s="523" t="s">
        <v>86</v>
      </c>
      <c r="D21" s="523"/>
      <c r="E21" s="237"/>
      <c r="F21" s="184">
        <v>2203</v>
      </c>
      <c r="G21" s="190"/>
      <c r="H21" s="190">
        <f>J21+L21+N21+P21</f>
        <v>101652.53200000001</v>
      </c>
      <c r="I21" s="190"/>
      <c r="J21" s="182">
        <v>78118.767999999996</v>
      </c>
      <c r="K21" s="190"/>
      <c r="L21" s="190">
        <v>267.16800000000001</v>
      </c>
      <c r="M21" s="190"/>
      <c r="N21" s="186">
        <v>19379.726999999999</v>
      </c>
      <c r="O21" s="190"/>
      <c r="P21" s="186">
        <v>3886.8690000000001</v>
      </c>
      <c r="Q21" s="238"/>
    </row>
    <row r="22" spans="2:17" ht="9.9499999999999993" customHeight="1">
      <c r="C22" s="254"/>
      <c r="D22" s="242"/>
      <c r="E22" s="242"/>
      <c r="F22" s="190"/>
      <c r="G22" s="190"/>
      <c r="H22" s="190"/>
      <c r="I22" s="190"/>
      <c r="J22" s="184"/>
      <c r="K22" s="190"/>
      <c r="L22" s="186"/>
      <c r="M22" s="190"/>
      <c r="N22" s="190"/>
      <c r="O22" s="190"/>
      <c r="P22" s="190"/>
      <c r="Q22" s="238"/>
    </row>
    <row r="23" spans="2:17" ht="24" customHeight="1">
      <c r="C23" s="522" t="s">
        <v>95</v>
      </c>
      <c r="D23" s="522"/>
      <c r="E23" s="240"/>
      <c r="F23" s="190">
        <f>F25+F27+F29+F31</f>
        <v>1693</v>
      </c>
      <c r="G23" s="190"/>
      <c r="H23" s="190">
        <f>J23+L23+N23+P23</f>
        <v>204658.29649173052</v>
      </c>
      <c r="I23" s="190"/>
      <c r="J23" s="190">
        <f>J25+J27+J29+J31</f>
        <v>117082.481496033</v>
      </c>
      <c r="K23" s="190"/>
      <c r="L23" s="190">
        <f>L25+L27+L29+L31</f>
        <v>343.81599999999997</v>
      </c>
      <c r="M23" s="190"/>
      <c r="N23" s="190">
        <f>N25+N27+N29+N31</f>
        <v>72663.146999999997</v>
      </c>
      <c r="O23" s="190"/>
      <c r="P23" s="190">
        <f>P25+P27+P29+P31</f>
        <v>14568.851995697501</v>
      </c>
      <c r="Q23" s="238"/>
    </row>
    <row r="24" spans="2:17" ht="9.9499999999999993" customHeight="1">
      <c r="C24" s="255"/>
      <c r="D24" s="242"/>
      <c r="E24" s="242"/>
      <c r="F24" s="190"/>
      <c r="G24" s="206"/>
      <c r="H24" s="190"/>
      <c r="I24" s="206"/>
      <c r="J24" s="192"/>
      <c r="K24" s="206"/>
      <c r="L24" s="192"/>
      <c r="M24" s="206"/>
      <c r="N24" s="190"/>
      <c r="O24" s="206"/>
      <c r="P24" s="190"/>
      <c r="Q24" s="238"/>
    </row>
    <row r="25" spans="2:17" ht="24" customHeight="1">
      <c r="B25" s="241"/>
      <c r="C25" s="241"/>
      <c r="D25" s="209" t="s">
        <v>76</v>
      </c>
      <c r="E25" s="237"/>
      <c r="F25" s="243">
        <v>57</v>
      </c>
      <c r="G25" s="206"/>
      <c r="H25" s="206">
        <f>J25+L25+N25+P25</f>
        <v>23343.572</v>
      </c>
      <c r="I25" s="206"/>
      <c r="J25" s="206">
        <v>16709.151000000002</v>
      </c>
      <c r="K25" s="206"/>
      <c r="L25" s="212">
        <v>0</v>
      </c>
      <c r="M25" s="206"/>
      <c r="N25" s="212">
        <v>2340.7139999999999</v>
      </c>
      <c r="O25" s="206"/>
      <c r="P25" s="212">
        <v>4293.7070000000003</v>
      </c>
      <c r="Q25" s="238"/>
    </row>
    <row r="26" spans="2:17" ht="8.1" customHeight="1">
      <c r="B26" s="241"/>
      <c r="C26" s="241"/>
      <c r="D26" s="242"/>
      <c r="E26" s="242"/>
      <c r="F26" s="206"/>
      <c r="G26" s="206"/>
      <c r="H26" s="206"/>
      <c r="I26" s="206"/>
      <c r="J26" s="192"/>
      <c r="K26" s="206"/>
      <c r="L26" s="192"/>
      <c r="M26" s="206"/>
      <c r="N26" s="206"/>
      <c r="O26" s="206"/>
      <c r="P26" s="208"/>
      <c r="Q26" s="238"/>
    </row>
    <row r="27" spans="2:17" ht="48" customHeight="1">
      <c r="B27" s="241"/>
      <c r="C27" s="241"/>
      <c r="D27" s="215" t="s">
        <v>88</v>
      </c>
      <c r="E27" s="245"/>
      <c r="F27" s="243">
        <v>193</v>
      </c>
      <c r="G27" s="206"/>
      <c r="H27" s="206">
        <f>J27+L27+N27+P27</f>
        <v>86955.717000000004</v>
      </c>
      <c r="I27" s="206"/>
      <c r="J27" s="208">
        <v>66137.516000000003</v>
      </c>
      <c r="K27" s="206"/>
      <c r="L27" s="206">
        <v>5.1589999999999998</v>
      </c>
      <c r="M27" s="206"/>
      <c r="N27" s="212">
        <v>17131.402999999998</v>
      </c>
      <c r="O27" s="206"/>
      <c r="P27" s="212">
        <v>3681.6390000000001</v>
      </c>
      <c r="Q27" s="238"/>
    </row>
    <row r="28" spans="2:17" ht="8.1" customHeight="1">
      <c r="B28" s="241"/>
      <c r="C28" s="241"/>
      <c r="D28" s="242"/>
      <c r="E28" s="242"/>
      <c r="F28" s="206"/>
      <c r="G28" s="206"/>
      <c r="H28" s="206"/>
      <c r="I28" s="206"/>
      <c r="J28" s="192"/>
      <c r="K28" s="206"/>
      <c r="L28" s="192"/>
      <c r="M28" s="206"/>
      <c r="N28" s="206"/>
      <c r="O28" s="206"/>
      <c r="P28" s="208"/>
      <c r="Q28" s="238"/>
    </row>
    <row r="29" spans="2:17" ht="24" customHeight="1">
      <c r="B29" s="241"/>
      <c r="C29" s="241"/>
      <c r="D29" s="256" t="s">
        <v>89</v>
      </c>
      <c r="E29" s="247"/>
      <c r="F29" s="243">
        <v>483</v>
      </c>
      <c r="G29" s="206"/>
      <c r="H29" s="206">
        <f>J29+L29+N29+P29</f>
        <v>51814.780491730504</v>
      </c>
      <c r="I29" s="206"/>
      <c r="J29" s="212">
        <v>8935.6374960329995</v>
      </c>
      <c r="K29" s="206"/>
      <c r="L29" s="206">
        <v>103.139</v>
      </c>
      <c r="M29" s="206"/>
      <c r="N29" s="212">
        <v>40639.411</v>
      </c>
      <c r="O29" s="206"/>
      <c r="P29" s="212">
        <v>2136.5929956975001</v>
      </c>
      <c r="Q29" s="238"/>
    </row>
    <row r="30" spans="2:17" ht="8.1" customHeight="1">
      <c r="B30" s="241"/>
      <c r="C30" s="241"/>
      <c r="D30" s="248"/>
      <c r="E30" s="248"/>
      <c r="F30" s="206"/>
      <c r="G30" s="206"/>
      <c r="H30" s="206"/>
      <c r="I30" s="206"/>
      <c r="J30" s="192"/>
      <c r="K30" s="206"/>
      <c r="L30" s="192"/>
      <c r="M30" s="206"/>
      <c r="N30" s="206"/>
      <c r="O30" s="206"/>
      <c r="P30" s="206"/>
      <c r="Q30" s="238"/>
    </row>
    <row r="31" spans="2:17" ht="24" customHeight="1">
      <c r="B31" s="249"/>
      <c r="C31" s="249"/>
      <c r="D31" s="256" t="s">
        <v>90</v>
      </c>
      <c r="E31" s="247"/>
      <c r="F31" s="243">
        <v>960</v>
      </c>
      <c r="G31" s="206"/>
      <c r="H31" s="206">
        <f>J31+L31+N31+P31</f>
        <v>42544.226999999999</v>
      </c>
      <c r="I31" s="206"/>
      <c r="J31" s="260">
        <v>25300.176999999996</v>
      </c>
      <c r="K31" s="206"/>
      <c r="L31" s="206">
        <v>235.51799999999997</v>
      </c>
      <c r="M31" s="206"/>
      <c r="N31" s="212">
        <v>12551.618999999999</v>
      </c>
      <c r="O31" s="206"/>
      <c r="P31" s="212">
        <v>4456.9130000000005</v>
      </c>
      <c r="Q31" s="238"/>
    </row>
    <row r="32" spans="2:17" ht="19.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251"/>
    </row>
    <row r="33" ht="12" customHeight="1"/>
  </sheetData>
  <mergeCells count="16">
    <mergeCell ref="C23:D23"/>
    <mergeCell ref="B2:Q2"/>
    <mergeCell ref="B3:Q3"/>
    <mergeCell ref="C6:D8"/>
    <mergeCell ref="F6:F8"/>
    <mergeCell ref="H6:P6"/>
    <mergeCell ref="F11:F12"/>
    <mergeCell ref="H11:H12"/>
    <mergeCell ref="J11:J12"/>
    <mergeCell ref="L11:L12"/>
    <mergeCell ref="N11:N12"/>
    <mergeCell ref="P11:P12"/>
    <mergeCell ref="C15:D15"/>
    <mergeCell ref="C17:D17"/>
    <mergeCell ref="C19:D19"/>
    <mergeCell ref="C21:D2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F549-28A0-4809-8823-5601F59ABDA8}">
  <dimension ref="B1:Q33"/>
  <sheetViews>
    <sheetView zoomScaleNormal="100" zoomScaleSheetLayoutView="85" workbookViewId="0">
      <selection activeCell="Z38" sqref="Z38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5.85546875" style="220" customWidth="1"/>
    <col min="6" max="6" width="17.5703125" style="2" customWidth="1"/>
    <col min="7" max="7" width="0.85546875" style="2" customWidth="1"/>
    <col min="8" max="8" width="15.28515625" style="2" customWidth="1"/>
    <col min="9" max="9" width="0.85546875" style="2" customWidth="1"/>
    <col min="10" max="10" width="15.28515625" style="2" customWidth="1"/>
    <col min="11" max="11" width="0.85546875" style="2" customWidth="1"/>
    <col min="12" max="12" width="15.28515625" style="2" customWidth="1"/>
    <col min="13" max="13" width="0.85546875" style="2" customWidth="1"/>
    <col min="14" max="14" width="15.28515625" style="3" customWidth="1"/>
    <col min="15" max="15" width="0.85546875" style="3" customWidth="1"/>
    <col min="16" max="16" width="15.2851562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101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102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11" t="s">
        <v>45</v>
      </c>
      <c r="I6" s="511"/>
      <c r="J6" s="511"/>
      <c r="K6" s="511"/>
      <c r="L6" s="512"/>
      <c r="M6" s="512"/>
      <c r="N6" s="512"/>
      <c r="O6" s="512"/>
      <c r="P6" s="512"/>
      <c r="Q6" s="223"/>
    </row>
    <row r="7" spans="2:17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6" t="s">
        <v>46</v>
      </c>
      <c r="K8" s="146"/>
      <c r="L8" s="146" t="s">
        <v>47</v>
      </c>
      <c r="M8" s="145"/>
      <c r="N8" s="133" t="s">
        <v>48</v>
      </c>
      <c r="O8" s="92"/>
      <c r="P8" s="146" t="s">
        <v>49</v>
      </c>
      <c r="Q8" s="92"/>
    </row>
    <row r="9" spans="2:17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44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6">
        <f>F15+F17+F19+F21+F23</f>
        <v>12595</v>
      </c>
      <c r="G11" s="148"/>
      <c r="H11" s="526">
        <f>H15+H17+H19+H21+H23</f>
        <v>2511952.9564917306</v>
      </c>
      <c r="I11" s="148"/>
      <c r="J11" s="526">
        <f>J15+J17+J19+J21+J23</f>
        <v>807657.13500000001</v>
      </c>
      <c r="K11" s="148"/>
      <c r="L11" s="526">
        <f>L15+L17+L19+L21+L23</f>
        <v>1245824.6574917303</v>
      </c>
      <c r="M11" s="148"/>
      <c r="N11" s="526">
        <f>N15+N17+N19+N21+N23</f>
        <v>167529.22899999999</v>
      </c>
      <c r="O11" s="148"/>
      <c r="P11" s="526">
        <f>P15+P17+P19+P21+P23</f>
        <v>290941.935</v>
      </c>
    </row>
    <row r="12" spans="2:17" s="10" customFormat="1" ht="11.65" customHeight="1">
      <c r="C12" s="173" t="s">
        <v>70</v>
      </c>
      <c r="E12" s="173"/>
      <c r="F12" s="527"/>
      <c r="G12" s="148"/>
      <c r="H12" s="527"/>
      <c r="I12" s="148"/>
      <c r="J12" s="527"/>
      <c r="K12" s="225"/>
      <c r="L12" s="527"/>
      <c r="M12" s="226"/>
      <c r="N12" s="527"/>
      <c r="O12" s="226"/>
      <c r="P12" s="527"/>
    </row>
    <row r="13" spans="2:17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</row>
    <row r="14" spans="2:17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</row>
    <row r="15" spans="2:17" ht="24" customHeight="1">
      <c r="C15" s="522" t="s">
        <v>83</v>
      </c>
      <c r="D15" s="522"/>
      <c r="E15" s="231"/>
      <c r="F15" s="195">
        <v>970</v>
      </c>
      <c r="G15" s="190"/>
      <c r="H15" s="190">
        <f>J15+L15+N15+P15</f>
        <v>25053.449000000001</v>
      </c>
      <c r="I15" s="190"/>
      <c r="J15" s="184">
        <v>1465.498</v>
      </c>
      <c r="K15" s="190"/>
      <c r="L15" s="186">
        <v>15384.663</v>
      </c>
      <c r="M15" s="190"/>
      <c r="N15" s="186">
        <v>6915.38</v>
      </c>
      <c r="O15" s="190"/>
      <c r="P15" s="186">
        <v>1287.9079999999999</v>
      </c>
    </row>
    <row r="16" spans="2:17" ht="9.9499999999999993" customHeight="1">
      <c r="C16" s="233"/>
      <c r="D16" s="233"/>
      <c r="E16" s="234"/>
      <c r="F16" s="190"/>
      <c r="G16" s="206"/>
      <c r="H16" s="190"/>
      <c r="I16" s="206"/>
      <c r="J16" s="182"/>
      <c r="K16" s="190"/>
      <c r="L16" s="192"/>
      <c r="M16" s="206"/>
      <c r="N16" s="190"/>
      <c r="O16" s="206"/>
      <c r="P16" s="190"/>
    </row>
    <row r="17" spans="2:17" s="10" customFormat="1" ht="24" customHeight="1">
      <c r="C17" s="522" t="s">
        <v>93</v>
      </c>
      <c r="D17" s="522"/>
      <c r="E17" s="231"/>
      <c r="F17" s="195">
        <v>261</v>
      </c>
      <c r="G17" s="190"/>
      <c r="H17" s="190">
        <f>J17+L17+N17+P17</f>
        <v>102538.178</v>
      </c>
      <c r="I17" s="190"/>
      <c r="J17" s="182">
        <v>43662.406999999999</v>
      </c>
      <c r="K17" s="190"/>
      <c r="L17" s="190">
        <v>42925.483</v>
      </c>
      <c r="M17" s="190"/>
      <c r="N17" s="186">
        <v>8498.84</v>
      </c>
      <c r="O17" s="190"/>
      <c r="P17" s="186">
        <v>7451.4480000000003</v>
      </c>
    </row>
    <row r="18" spans="2:17" ht="9.9499999999999993" customHeight="1">
      <c r="C18" s="252"/>
      <c r="D18" s="234"/>
      <c r="E18" s="234"/>
      <c r="F18" s="190"/>
      <c r="G18" s="206"/>
      <c r="H18" s="190"/>
      <c r="I18" s="206"/>
      <c r="J18" s="182"/>
      <c r="K18" s="190"/>
      <c r="L18" s="192"/>
      <c r="M18" s="206"/>
      <c r="N18" s="190"/>
      <c r="O18" s="206"/>
      <c r="P18" s="190"/>
    </row>
    <row r="19" spans="2:17" ht="24" customHeight="1">
      <c r="C19" s="522" t="s">
        <v>94</v>
      </c>
      <c r="D19" s="522"/>
      <c r="E19" s="231"/>
      <c r="F19" s="184">
        <v>7468</v>
      </c>
      <c r="G19" s="190"/>
      <c r="H19" s="190">
        <f>J19+L19+N19+P19</f>
        <v>2078050.5009999999</v>
      </c>
      <c r="I19" s="190"/>
      <c r="J19" s="190">
        <v>690984.29799999995</v>
      </c>
      <c r="K19" s="190"/>
      <c r="L19" s="186">
        <v>1053185.264</v>
      </c>
      <c r="M19" s="190"/>
      <c r="N19" s="186">
        <v>139208.63399999999</v>
      </c>
      <c r="O19" s="190"/>
      <c r="P19" s="186">
        <v>194672.30499999999</v>
      </c>
    </row>
    <row r="20" spans="2:17" ht="9.9499999999999993" customHeight="1">
      <c r="C20" s="253"/>
      <c r="D20" s="253"/>
      <c r="E20" s="234"/>
      <c r="F20" s="236"/>
      <c r="G20" s="206"/>
      <c r="H20" s="236"/>
      <c r="I20" s="206"/>
      <c r="J20" s="182"/>
      <c r="K20" s="185"/>
      <c r="L20" s="192"/>
      <c r="M20" s="214"/>
      <c r="N20" s="236"/>
      <c r="O20" s="214"/>
      <c r="P20" s="236"/>
    </row>
    <row r="21" spans="2:17" ht="24" customHeight="1">
      <c r="C21" s="523" t="s">
        <v>86</v>
      </c>
      <c r="D21" s="523"/>
      <c r="E21" s="237"/>
      <c r="F21" s="184">
        <v>2203</v>
      </c>
      <c r="G21" s="190"/>
      <c r="H21" s="190">
        <f>J21+L21+N21+P21</f>
        <v>101652.53200000001</v>
      </c>
      <c r="I21" s="190"/>
      <c r="J21" s="182">
        <v>39290.466</v>
      </c>
      <c r="K21" s="190"/>
      <c r="L21" s="190">
        <v>28562.848999999998</v>
      </c>
      <c r="M21" s="190"/>
      <c r="N21" s="186">
        <v>4126.4219999999996</v>
      </c>
      <c r="O21" s="190"/>
      <c r="P21" s="186">
        <v>29672.794999999998</v>
      </c>
      <c r="Q21" s="238"/>
    </row>
    <row r="22" spans="2:17" ht="9.9499999999999993" customHeight="1">
      <c r="C22" s="254"/>
      <c r="D22" s="242"/>
      <c r="E22" s="242"/>
      <c r="F22" s="190"/>
      <c r="G22" s="190"/>
      <c r="H22" s="190"/>
      <c r="I22" s="190"/>
      <c r="J22" s="184"/>
      <c r="K22" s="190"/>
      <c r="L22" s="186"/>
      <c r="M22" s="190"/>
      <c r="N22" s="190"/>
      <c r="O22" s="190"/>
      <c r="P22" s="190"/>
      <c r="Q22" s="238"/>
    </row>
    <row r="23" spans="2:17" ht="24" customHeight="1">
      <c r="C23" s="522" t="s">
        <v>95</v>
      </c>
      <c r="D23" s="522"/>
      <c r="E23" s="240"/>
      <c r="F23" s="190">
        <f>F25+F27+F29+F31</f>
        <v>1693</v>
      </c>
      <c r="G23" s="190"/>
      <c r="H23" s="190">
        <f>J23+L23+N23+P23</f>
        <v>204658.29649173049</v>
      </c>
      <c r="I23" s="190"/>
      <c r="J23" s="190">
        <f>J25+J27+J29+J31</f>
        <v>32254.465999999997</v>
      </c>
      <c r="K23" s="190"/>
      <c r="L23" s="190">
        <f>L25+L27+L29+L31</f>
        <v>105766.39849173051</v>
      </c>
      <c r="M23" s="190"/>
      <c r="N23" s="190">
        <f>N25+N27+N29+N31</f>
        <v>8779.9529999999995</v>
      </c>
      <c r="O23" s="190"/>
      <c r="P23" s="190">
        <f>P25+P27+P29+P31</f>
        <v>57857.478999999999</v>
      </c>
      <c r="Q23" s="238"/>
    </row>
    <row r="24" spans="2:17" ht="9.9499999999999993" customHeight="1">
      <c r="C24" s="255"/>
      <c r="D24" s="242"/>
      <c r="E24" s="242"/>
      <c r="F24" s="190"/>
      <c r="G24" s="206"/>
      <c r="H24" s="190"/>
      <c r="I24" s="206"/>
      <c r="J24" s="192"/>
      <c r="K24" s="206"/>
      <c r="L24" s="192"/>
      <c r="M24" s="206"/>
      <c r="N24" s="190"/>
      <c r="O24" s="206"/>
      <c r="P24" s="190"/>
      <c r="Q24" s="238"/>
    </row>
    <row r="25" spans="2:17" ht="24" customHeight="1">
      <c r="B25" s="241"/>
      <c r="C25" s="241"/>
      <c r="D25" s="209" t="s">
        <v>76</v>
      </c>
      <c r="E25" s="237"/>
      <c r="F25" s="243">
        <v>57</v>
      </c>
      <c r="G25" s="206"/>
      <c r="H25" s="206">
        <f>J25+L25+N25+P25</f>
        <v>23343.571999999996</v>
      </c>
      <c r="I25" s="206"/>
      <c r="J25" s="206">
        <v>15033.513999999999</v>
      </c>
      <c r="K25" s="206"/>
      <c r="L25" s="212">
        <v>6430.777</v>
      </c>
      <c r="M25" s="206"/>
      <c r="N25" s="212">
        <v>344.01799999999997</v>
      </c>
      <c r="O25" s="206"/>
      <c r="P25" s="212">
        <v>1535.2629999999999</v>
      </c>
      <c r="Q25" s="238"/>
    </row>
    <row r="26" spans="2:17" ht="8.1" customHeight="1">
      <c r="B26" s="241"/>
      <c r="C26" s="241"/>
      <c r="D26" s="242"/>
      <c r="E26" s="242"/>
      <c r="F26" s="206"/>
      <c r="G26" s="206"/>
      <c r="H26" s="206"/>
      <c r="I26" s="206"/>
      <c r="J26" s="192"/>
      <c r="K26" s="206"/>
      <c r="L26" s="192"/>
      <c r="M26" s="206"/>
      <c r="N26" s="206"/>
      <c r="O26" s="206"/>
      <c r="P26" s="208"/>
      <c r="Q26" s="238"/>
    </row>
    <row r="27" spans="2:17" ht="48" customHeight="1">
      <c r="B27" s="241"/>
      <c r="C27" s="241"/>
      <c r="D27" s="215" t="s">
        <v>88</v>
      </c>
      <c r="E27" s="245"/>
      <c r="F27" s="243">
        <v>193</v>
      </c>
      <c r="G27" s="206"/>
      <c r="H27" s="206">
        <f>J27+L27+N27+P27</f>
        <v>86955.717000000004</v>
      </c>
      <c r="I27" s="206"/>
      <c r="J27" s="208">
        <v>8409.1450000000004</v>
      </c>
      <c r="K27" s="206"/>
      <c r="L27" s="206">
        <v>76649.903000000006</v>
      </c>
      <c r="M27" s="206"/>
      <c r="N27" s="212">
        <v>1149.6120000000001</v>
      </c>
      <c r="O27" s="206"/>
      <c r="P27" s="212">
        <v>747.05700000000002</v>
      </c>
      <c r="Q27" s="238"/>
    </row>
    <row r="28" spans="2:17" ht="8.1" customHeight="1">
      <c r="B28" s="241"/>
      <c r="C28" s="241"/>
      <c r="D28" s="242"/>
      <c r="E28" s="242"/>
      <c r="F28" s="206"/>
      <c r="G28" s="206"/>
      <c r="H28" s="206"/>
      <c r="I28" s="206"/>
      <c r="J28" s="192"/>
      <c r="K28" s="206"/>
      <c r="L28" s="192"/>
      <c r="M28" s="206"/>
      <c r="N28" s="206"/>
      <c r="O28" s="206"/>
      <c r="P28" s="208"/>
      <c r="Q28" s="238"/>
    </row>
    <row r="29" spans="2:17" ht="24" customHeight="1">
      <c r="B29" s="241"/>
      <c r="C29" s="241"/>
      <c r="D29" s="256" t="s">
        <v>89</v>
      </c>
      <c r="E29" s="247"/>
      <c r="F29" s="243">
        <v>483</v>
      </c>
      <c r="G29" s="206"/>
      <c r="H29" s="206">
        <f>J29+L29+N29+P29</f>
        <v>51814.780491730504</v>
      </c>
      <c r="I29" s="206"/>
      <c r="J29" s="212">
        <v>4153.009</v>
      </c>
      <c r="K29" s="206"/>
      <c r="L29" s="206">
        <v>8101.0304917305002</v>
      </c>
      <c r="M29" s="206"/>
      <c r="N29" s="212">
        <v>922.97199999999998</v>
      </c>
      <c r="O29" s="206"/>
      <c r="P29" s="212">
        <v>38637.769</v>
      </c>
      <c r="Q29" s="238"/>
    </row>
    <row r="30" spans="2:17" ht="8.1" customHeight="1">
      <c r="B30" s="241"/>
      <c r="C30" s="241"/>
      <c r="D30" s="248"/>
      <c r="E30" s="248"/>
      <c r="F30" s="206"/>
      <c r="G30" s="206"/>
      <c r="H30" s="206"/>
      <c r="I30" s="206"/>
      <c r="J30" s="192"/>
      <c r="K30" s="206"/>
      <c r="L30" s="192"/>
      <c r="M30" s="206"/>
      <c r="N30" s="206"/>
      <c r="O30" s="206"/>
      <c r="P30" s="206"/>
      <c r="Q30" s="238"/>
    </row>
    <row r="31" spans="2:17" ht="24" customHeight="1">
      <c r="B31" s="249"/>
      <c r="C31" s="249"/>
      <c r="D31" s="256" t="s">
        <v>90</v>
      </c>
      <c r="E31" s="247"/>
      <c r="F31" s="243">
        <v>960</v>
      </c>
      <c r="G31" s="206"/>
      <c r="H31" s="206">
        <f>J31+L31+N31+P31</f>
        <v>42544.226999999999</v>
      </c>
      <c r="I31" s="206"/>
      <c r="J31" s="260">
        <v>4658.7979999999989</v>
      </c>
      <c r="K31" s="206"/>
      <c r="L31" s="206">
        <v>14584.688</v>
      </c>
      <c r="M31" s="206"/>
      <c r="N31" s="212">
        <v>6363.3509999999997</v>
      </c>
      <c r="O31" s="206"/>
      <c r="P31" s="212">
        <v>16937.39</v>
      </c>
      <c r="Q31" s="238"/>
    </row>
    <row r="32" spans="2:17" ht="19.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251"/>
    </row>
    <row r="33" ht="12" customHeight="1"/>
  </sheetData>
  <mergeCells count="16">
    <mergeCell ref="C23:D23"/>
    <mergeCell ref="B2:Q2"/>
    <mergeCell ref="B3:Q3"/>
    <mergeCell ref="C6:D8"/>
    <mergeCell ref="F6:F8"/>
    <mergeCell ref="H6:P6"/>
    <mergeCell ref="F11:F12"/>
    <mergeCell ref="H11:H12"/>
    <mergeCell ref="J11:J12"/>
    <mergeCell ref="L11:L12"/>
    <mergeCell ref="N11:N12"/>
    <mergeCell ref="P11:P12"/>
    <mergeCell ref="C15:D15"/>
    <mergeCell ref="C17:D17"/>
    <mergeCell ref="C19:D19"/>
    <mergeCell ref="C21:D2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F7A0-C341-4D7B-8DF3-971E28F23D08}">
  <dimension ref="B1:O32"/>
  <sheetViews>
    <sheetView zoomScaleNormal="100" zoomScaleSheetLayoutView="85" workbookViewId="0">
      <selection activeCell="Z38" sqref="Z38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42.5703125" style="220" customWidth="1"/>
    <col min="5" max="5" width="5.42578125" style="265" customWidth="1"/>
    <col min="6" max="6" width="19.42578125" style="2" customWidth="1"/>
    <col min="7" max="7" width="3.7109375" style="2" customWidth="1"/>
    <col min="8" max="8" width="16.7109375" style="2" customWidth="1"/>
    <col min="9" max="9" width="1.7109375" style="2" customWidth="1"/>
    <col min="10" max="10" width="15.7109375" style="2" customWidth="1"/>
    <col min="11" max="11" width="1.7109375" style="2" customWidth="1"/>
    <col min="12" max="12" width="15.7109375" style="2" customWidth="1"/>
    <col min="13" max="13" width="1.7109375" style="2" customWidth="1"/>
    <col min="14" max="14" width="15.7109375" style="3" customWidth="1"/>
    <col min="15" max="15" width="0.85546875" style="2" customWidth="1"/>
    <col min="16" max="16" width="9.140625" style="2"/>
    <col min="17" max="17" width="14.7109375" style="2" customWidth="1"/>
    <col min="18" max="16384" width="9.140625" style="2"/>
  </cols>
  <sheetData>
    <row r="1" spans="2:15" ht="12" customHeight="1">
      <c r="E1" s="2"/>
    </row>
    <row r="2" spans="2:15" ht="12" customHeight="1">
      <c r="B2" s="524" t="s">
        <v>103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</row>
    <row r="3" spans="2:15" ht="12" customHeight="1">
      <c r="B3" s="525" t="s">
        <v>104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</row>
    <row r="4" spans="2:15" ht="10.15" customHeight="1" thickBot="1">
      <c r="B4" s="7"/>
      <c r="C4" s="7"/>
      <c r="D4" s="222"/>
      <c r="E4" s="261"/>
      <c r="F4" s="8"/>
      <c r="G4" s="8"/>
      <c r="H4" s="8"/>
      <c r="I4" s="8"/>
      <c r="J4" s="8"/>
      <c r="K4" s="8"/>
      <c r="L4" s="8"/>
      <c r="M4" s="8"/>
      <c r="N4" s="9"/>
      <c r="O4" s="8"/>
    </row>
    <row r="5" spans="2:15" s="10" customFormat="1" ht="8.25" customHeight="1">
      <c r="B5" s="90"/>
      <c r="C5" s="90"/>
      <c r="D5" s="90"/>
      <c r="E5" s="262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2:15" s="11" customFormat="1" ht="28.15" customHeight="1" thickBot="1">
      <c r="B6" s="92"/>
      <c r="C6" s="501" t="s">
        <v>68</v>
      </c>
      <c r="D6" s="501"/>
      <c r="E6" s="146"/>
      <c r="F6" s="506" t="s">
        <v>105</v>
      </c>
      <c r="G6" s="146"/>
      <c r="H6" s="507" t="s">
        <v>37</v>
      </c>
      <c r="I6" s="507"/>
      <c r="J6" s="507"/>
      <c r="K6" s="507"/>
      <c r="L6" s="507"/>
      <c r="M6" s="507"/>
      <c r="N6" s="507"/>
      <c r="O6" s="92"/>
    </row>
    <row r="7" spans="2:15" s="11" customFormat="1" ht="3" customHeight="1">
      <c r="B7" s="92"/>
      <c r="C7" s="96"/>
      <c r="D7" s="96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92"/>
    </row>
    <row r="8" spans="2:15" s="11" customFormat="1" ht="129.94999999999999" customHeight="1" thickBot="1">
      <c r="B8" s="263"/>
      <c r="C8" s="263"/>
      <c r="D8" s="263"/>
      <c r="E8" s="153"/>
      <c r="F8" s="515"/>
      <c r="G8" s="153"/>
      <c r="H8" s="153" t="s">
        <v>27</v>
      </c>
      <c r="I8" s="153"/>
      <c r="J8" s="153" t="s">
        <v>106</v>
      </c>
      <c r="K8" s="114"/>
      <c r="L8" s="115" t="s">
        <v>107</v>
      </c>
      <c r="M8" s="101"/>
      <c r="N8" s="153" t="s">
        <v>39</v>
      </c>
      <c r="O8" s="101"/>
    </row>
    <row r="9" spans="2:15" s="11" customFormat="1" ht="5.25" customHeight="1">
      <c r="B9" s="12"/>
      <c r="C9" s="12"/>
      <c r="D9" s="209"/>
      <c r="E9" s="178"/>
      <c r="F9" s="13"/>
      <c r="G9" s="13"/>
      <c r="L9" s="13"/>
      <c r="M9" s="13"/>
      <c r="N9" s="14"/>
    </row>
    <row r="10" spans="2:15" s="10" customFormat="1" ht="11.1" customHeight="1">
      <c r="C10" s="169" t="s">
        <v>69</v>
      </c>
      <c r="E10" s="239"/>
      <c r="F10" s="508">
        <f>F14+F16+F18+F20+F22</f>
        <v>12595</v>
      </c>
      <c r="G10" s="148"/>
      <c r="H10" s="526">
        <f>H14+H16+H18+H20+H22</f>
        <v>1426</v>
      </c>
      <c r="I10" s="148"/>
      <c r="J10" s="526">
        <f>J14+J16+J18+J20+J22</f>
        <v>973</v>
      </c>
      <c r="K10" s="148"/>
      <c r="L10" s="526">
        <f>L14+L16+L18+L20+L22</f>
        <v>371</v>
      </c>
      <c r="M10" s="148"/>
      <c r="N10" s="526">
        <f>N14+N16+N18+N20+N22</f>
        <v>82</v>
      </c>
    </row>
    <row r="11" spans="2:15" s="10" customFormat="1" ht="11.1" customHeight="1">
      <c r="C11" s="173" t="s">
        <v>70</v>
      </c>
      <c r="E11" s="239"/>
      <c r="F11" s="508"/>
      <c r="G11" s="148"/>
      <c r="H11" s="526"/>
      <c r="I11" s="148"/>
      <c r="J11" s="526"/>
      <c r="K11" s="225"/>
      <c r="L11" s="526"/>
      <c r="M11" s="226"/>
      <c r="N11" s="526"/>
    </row>
    <row r="12" spans="2:15" s="10" customFormat="1" ht="5.25" customHeight="1" thickBot="1">
      <c r="B12" s="8"/>
      <c r="C12" s="8"/>
      <c r="D12" s="45"/>
      <c r="E12" s="264"/>
      <c r="F12" s="228"/>
      <c r="G12" s="228"/>
      <c r="H12" s="36"/>
      <c r="I12" s="36"/>
      <c r="J12" s="36"/>
      <c r="K12" s="36"/>
      <c r="L12" s="37"/>
      <c r="M12" s="37"/>
      <c r="N12" s="37"/>
      <c r="O12" s="8"/>
    </row>
    <row r="13" spans="2:15" s="265" customFormat="1" ht="9" customHeight="1">
      <c r="B13" s="231"/>
      <c r="C13" s="231"/>
      <c r="D13" s="177"/>
      <c r="E13" s="230"/>
      <c r="F13" s="229"/>
      <c r="G13" s="229"/>
      <c r="H13" s="230"/>
      <c r="I13" s="230"/>
      <c r="J13" s="230"/>
      <c r="K13" s="230"/>
      <c r="L13" s="230"/>
      <c r="M13" s="230"/>
      <c r="N13" s="230"/>
    </row>
    <row r="14" spans="2:15" ht="24" customHeight="1">
      <c r="B14" s="2"/>
      <c r="C14" s="522" t="s">
        <v>108</v>
      </c>
      <c r="D14" s="522"/>
      <c r="E14" s="266"/>
      <c r="F14" s="195">
        <v>970</v>
      </c>
      <c r="G14" s="63"/>
      <c r="H14" s="190">
        <f>J14+L14+N14</f>
        <v>275</v>
      </c>
      <c r="I14" s="190"/>
      <c r="J14" s="196">
        <v>40</v>
      </c>
      <c r="K14" s="190"/>
      <c r="L14" s="196">
        <v>223</v>
      </c>
      <c r="M14" s="190"/>
      <c r="N14" s="196">
        <v>12</v>
      </c>
    </row>
    <row r="15" spans="2:15" ht="9.9499999999999993" customHeight="1">
      <c r="B15" s="2"/>
      <c r="C15" s="252"/>
      <c r="D15" s="234"/>
      <c r="E15" s="267"/>
      <c r="F15" s="199"/>
      <c r="G15" s="42"/>
      <c r="H15" s="190"/>
      <c r="I15" s="190"/>
      <c r="J15" s="192"/>
      <c r="K15" s="185"/>
      <c r="L15" s="192"/>
      <c r="M15" s="13"/>
      <c r="N15" s="268"/>
    </row>
    <row r="16" spans="2:15" s="10" customFormat="1" ht="24" customHeight="1">
      <c r="C16" s="522" t="s">
        <v>93</v>
      </c>
      <c r="D16" s="522"/>
      <c r="E16" s="266"/>
      <c r="F16" s="195">
        <v>261</v>
      </c>
      <c r="G16" s="63"/>
      <c r="H16" s="190">
        <f>J16+L16+N16</f>
        <v>23</v>
      </c>
      <c r="I16" s="190"/>
      <c r="J16" s="190">
        <v>14</v>
      </c>
      <c r="K16" s="190"/>
      <c r="L16" s="196">
        <v>7</v>
      </c>
      <c r="M16" s="190"/>
      <c r="N16" s="269">
        <v>2</v>
      </c>
    </row>
    <row r="17" spans="2:15" ht="9.9499999999999993" customHeight="1">
      <c r="B17" s="2"/>
      <c r="C17" s="252"/>
      <c r="D17" s="234"/>
      <c r="E17" s="266"/>
      <c r="F17" s="199"/>
      <c r="G17" s="42"/>
      <c r="H17" s="190"/>
      <c r="I17" s="190"/>
      <c r="J17" s="192"/>
      <c r="K17" s="185"/>
      <c r="L17" s="192"/>
      <c r="M17" s="13"/>
      <c r="N17" s="268"/>
    </row>
    <row r="18" spans="2:15" ht="24" customHeight="1">
      <c r="C18" s="522" t="s">
        <v>94</v>
      </c>
      <c r="D18" s="522"/>
      <c r="E18" s="266"/>
      <c r="F18" s="184">
        <v>7468</v>
      </c>
      <c r="G18" s="63"/>
      <c r="H18" s="190">
        <f>J18+L18+N18</f>
        <v>973</v>
      </c>
      <c r="I18" s="190"/>
      <c r="J18" s="196">
        <v>800</v>
      </c>
      <c r="K18" s="190"/>
      <c r="L18" s="196">
        <v>118</v>
      </c>
      <c r="M18" s="190"/>
      <c r="N18" s="196">
        <v>55</v>
      </c>
    </row>
    <row r="19" spans="2:15" ht="9.9499999999999993" customHeight="1">
      <c r="B19" s="19"/>
      <c r="C19" s="19"/>
      <c r="D19" s="239"/>
      <c r="E19" s="266"/>
      <c r="F19" s="257"/>
      <c r="G19" s="42"/>
      <c r="H19" s="206"/>
      <c r="I19" s="206"/>
      <c r="J19" s="192"/>
      <c r="K19" s="190"/>
      <c r="L19" s="192"/>
      <c r="M19" s="190"/>
      <c r="N19" s="269"/>
    </row>
    <row r="20" spans="2:15" ht="24" customHeight="1">
      <c r="B20" s="2"/>
      <c r="C20" s="523" t="s">
        <v>86</v>
      </c>
      <c r="D20" s="523"/>
      <c r="E20" s="266"/>
      <c r="F20" s="184">
        <v>2203</v>
      </c>
      <c r="G20" s="63"/>
      <c r="H20" s="190">
        <f>J20+L20+N20</f>
        <v>27</v>
      </c>
      <c r="I20" s="190"/>
      <c r="J20" s="190">
        <v>16</v>
      </c>
      <c r="K20" s="185"/>
      <c r="L20" s="196">
        <v>11</v>
      </c>
      <c r="M20" s="13"/>
      <c r="N20" s="212">
        <v>0</v>
      </c>
    </row>
    <row r="21" spans="2:15" ht="9.9499999999999993" customHeight="1">
      <c r="B21" s="2"/>
      <c r="C21" s="254"/>
      <c r="D21" s="254"/>
      <c r="E21" s="266"/>
      <c r="F21" s="199"/>
      <c r="G21" s="63"/>
      <c r="H21" s="190"/>
      <c r="I21" s="190"/>
      <c r="J21" s="192"/>
      <c r="K21" s="185"/>
      <c r="L21" s="192"/>
      <c r="M21" s="13"/>
      <c r="N21" s="268"/>
    </row>
    <row r="22" spans="2:15" ht="24" customHeight="1">
      <c r="B22" s="2"/>
      <c r="C22" s="522" t="s">
        <v>95</v>
      </c>
      <c r="D22" s="522"/>
      <c r="E22" s="267"/>
      <c r="F22" s="190">
        <f>SUM(F24:F30)</f>
        <v>1693</v>
      </c>
      <c r="G22" s="63"/>
      <c r="H22" s="190">
        <f>J22+L22+N22</f>
        <v>128</v>
      </c>
      <c r="I22" s="190"/>
      <c r="J22" s="196">
        <v>103</v>
      </c>
      <c r="K22" s="190"/>
      <c r="L22" s="196">
        <v>12</v>
      </c>
      <c r="M22" s="190"/>
      <c r="N22" s="196">
        <v>13</v>
      </c>
    </row>
    <row r="23" spans="2:15" ht="9.9499999999999993" customHeight="1">
      <c r="B23" s="2"/>
      <c r="C23" s="255"/>
      <c r="D23" s="242"/>
      <c r="E23" s="266"/>
      <c r="F23" s="199"/>
      <c r="G23" s="42"/>
      <c r="H23" s="190"/>
      <c r="I23" s="190"/>
      <c r="J23" s="190"/>
      <c r="K23" s="207"/>
      <c r="L23" s="190"/>
      <c r="M23" s="214"/>
      <c r="N23" s="190"/>
    </row>
    <row r="24" spans="2:15" ht="24" customHeight="1">
      <c r="B24" s="241"/>
      <c r="C24" s="241"/>
      <c r="D24" s="270" t="s">
        <v>76</v>
      </c>
      <c r="E24" s="266"/>
      <c r="F24" s="243">
        <v>57</v>
      </c>
      <c r="G24" s="42"/>
      <c r="H24" s="206">
        <f>J24+L24+N24</f>
        <v>7</v>
      </c>
      <c r="I24" s="206"/>
      <c r="J24" s="192">
        <v>7</v>
      </c>
      <c r="K24" s="207"/>
      <c r="L24" s="212">
        <v>0</v>
      </c>
      <c r="M24" s="214"/>
      <c r="N24" s="212">
        <v>0</v>
      </c>
    </row>
    <row r="25" spans="2:15" ht="9.9499999999999993" customHeight="1">
      <c r="B25" s="241"/>
      <c r="C25" s="241"/>
      <c r="D25" s="242"/>
      <c r="E25" s="266"/>
      <c r="F25" s="203"/>
      <c r="G25" s="42"/>
      <c r="H25" s="206"/>
      <c r="I25" s="206"/>
      <c r="J25" s="192"/>
      <c r="K25" s="214"/>
      <c r="L25" s="192"/>
      <c r="M25" s="214"/>
      <c r="N25" s="206"/>
    </row>
    <row r="26" spans="2:15" ht="48" customHeight="1">
      <c r="B26" s="241"/>
      <c r="C26" s="241"/>
      <c r="D26" s="244" t="s">
        <v>88</v>
      </c>
      <c r="F26" s="243">
        <v>193</v>
      </c>
      <c r="G26" s="42"/>
      <c r="H26" s="206">
        <f>J26+L26+N26</f>
        <v>23</v>
      </c>
      <c r="I26" s="206"/>
      <c r="J26" s="206">
        <v>19</v>
      </c>
      <c r="K26" s="207"/>
      <c r="L26" s="206">
        <v>4</v>
      </c>
      <c r="M26" s="214"/>
      <c r="N26" s="212">
        <v>0</v>
      </c>
    </row>
    <row r="27" spans="2:15" ht="9.9499999999999993" customHeight="1">
      <c r="B27" s="241"/>
      <c r="C27" s="241"/>
      <c r="D27" s="242"/>
      <c r="F27" s="203"/>
      <c r="G27" s="42"/>
      <c r="H27" s="206"/>
      <c r="I27" s="206"/>
      <c r="J27" s="192"/>
      <c r="K27" s="207"/>
      <c r="L27" s="192"/>
      <c r="M27" s="214"/>
      <c r="N27" s="268"/>
    </row>
    <row r="28" spans="2:15" ht="24" customHeight="1">
      <c r="B28" s="241"/>
      <c r="C28" s="241"/>
      <c r="D28" s="246" t="s">
        <v>109</v>
      </c>
      <c r="F28" s="243">
        <v>483</v>
      </c>
      <c r="G28" s="42"/>
      <c r="H28" s="206">
        <f>J28+L28+N28</f>
        <v>61</v>
      </c>
      <c r="I28" s="206"/>
      <c r="J28" s="206">
        <v>48</v>
      </c>
      <c r="K28" s="207"/>
      <c r="L28" s="206">
        <v>2</v>
      </c>
      <c r="M28" s="214"/>
      <c r="N28" s="206">
        <v>11</v>
      </c>
    </row>
    <row r="29" spans="2:15" ht="9.9499999999999993" customHeight="1">
      <c r="B29" s="241"/>
      <c r="C29" s="241"/>
      <c r="D29" s="271"/>
      <c r="F29" s="203"/>
      <c r="G29" s="43"/>
      <c r="H29" s="208"/>
      <c r="I29" s="208"/>
      <c r="J29" s="192"/>
      <c r="K29" s="192"/>
      <c r="L29" s="192"/>
      <c r="M29" s="192"/>
      <c r="N29" s="268"/>
    </row>
    <row r="30" spans="2:15" ht="24" customHeight="1">
      <c r="B30" s="249"/>
      <c r="C30" s="249"/>
      <c r="D30" s="246" t="s">
        <v>90</v>
      </c>
      <c r="F30" s="243">
        <v>960</v>
      </c>
      <c r="G30" s="42"/>
      <c r="H30" s="206">
        <f>J30+L30+N30</f>
        <v>37</v>
      </c>
      <c r="I30" s="206"/>
      <c r="J30" s="206">
        <v>29</v>
      </c>
      <c r="K30" s="207"/>
      <c r="L30" s="206">
        <v>6</v>
      </c>
      <c r="M30" s="214"/>
      <c r="N30" s="206">
        <v>2</v>
      </c>
    </row>
    <row r="31" spans="2:15" ht="19.5" customHeight="1" thickBot="1">
      <c r="B31" s="272"/>
      <c r="C31" s="272"/>
      <c r="D31" s="250"/>
      <c r="E31" s="45"/>
      <c r="F31" s="26"/>
      <c r="G31" s="26"/>
      <c r="H31" s="26"/>
      <c r="I31" s="26"/>
      <c r="J31" s="26"/>
      <c r="K31" s="26"/>
      <c r="L31" s="26"/>
      <c r="M31" s="26"/>
      <c r="N31" s="26"/>
      <c r="O31" s="8"/>
    </row>
    <row r="32" spans="2:15" ht="6" customHeight="1"/>
  </sheetData>
  <mergeCells count="15">
    <mergeCell ref="F10:F11"/>
    <mergeCell ref="H10:H11"/>
    <mergeCell ref="J10:J11"/>
    <mergeCell ref="L10:L11"/>
    <mergeCell ref="N10:N11"/>
    <mergeCell ref="B2:N2"/>
    <mergeCell ref="B3:N3"/>
    <mergeCell ref="C6:D6"/>
    <mergeCell ref="F6:F8"/>
    <mergeCell ref="H6:N6"/>
    <mergeCell ref="C14:D14"/>
    <mergeCell ref="C16:D16"/>
    <mergeCell ref="C18:D18"/>
    <mergeCell ref="C20:D20"/>
    <mergeCell ref="C22:D2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06D2-CA0B-40D7-B9C8-C55694817D59}">
  <dimension ref="B1:S39"/>
  <sheetViews>
    <sheetView zoomScaleNormal="100" zoomScaleSheetLayoutView="70" workbookViewId="0">
      <selection activeCell="W22" sqref="W22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8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3.7109375" style="2" customWidth="1"/>
    <col min="10" max="10" width="12.7109375" style="2" customWidth="1"/>
    <col min="11" max="11" width="2.5703125" style="3" customWidth="1"/>
    <col min="12" max="12" width="10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33" t="s">
        <v>110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142"/>
    </row>
    <row r="3" spans="2:19" s="5" customFormat="1" ht="12" customHeight="1">
      <c r="B3" s="534" t="s">
        <v>111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143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01" t="s">
        <v>112</v>
      </c>
      <c r="D6" s="501"/>
      <c r="E6" s="504" t="s">
        <v>19</v>
      </c>
      <c r="F6" s="504"/>
      <c r="G6" s="504"/>
      <c r="H6" s="504"/>
      <c r="I6" s="93"/>
      <c r="J6" s="504" t="s">
        <v>20</v>
      </c>
      <c r="K6" s="504"/>
      <c r="L6" s="504"/>
      <c r="M6" s="504"/>
      <c r="N6" s="504"/>
      <c r="O6" s="504"/>
      <c r="P6" s="504"/>
      <c r="Q6" s="504"/>
      <c r="R6" s="504"/>
      <c r="S6" s="144"/>
    </row>
    <row r="7" spans="2:19" s="11" customFormat="1" ht="3" customHeight="1">
      <c r="B7" s="92"/>
      <c r="C7" s="92"/>
      <c r="D7" s="141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151">
        <f>E14+E17+E20+E23+E26+E29+E32+E35</f>
        <v>12595</v>
      </c>
      <c r="F11" s="273"/>
      <c r="G11" s="274">
        <f>E11/E11*100</f>
        <v>100</v>
      </c>
      <c r="I11" s="273"/>
      <c r="J11" s="151">
        <f>J14+J17+J20+J23+J26+J29+J32+J35</f>
        <v>3688863.4794917312</v>
      </c>
      <c r="K11" s="151"/>
      <c r="L11" s="151">
        <f>L14+L17+L20+L23+L26+L29+L32+L35</f>
        <v>713954.39149173035</v>
      </c>
      <c r="M11" s="65"/>
      <c r="N11" s="66">
        <f>L11/$J$11*100</f>
        <v>19.354318625803476</v>
      </c>
      <c r="O11" s="65"/>
      <c r="P11" s="151">
        <f>P14+P17+P20+P23+P26+P29+P32+P35</f>
        <v>2974909.0880000005</v>
      </c>
      <c r="Q11" s="65"/>
      <c r="R11" s="68">
        <f>P11/$J$11*100</f>
        <v>80.645681374196514</v>
      </c>
      <c r="S11" s="17"/>
    </row>
    <row r="12" spans="2:19" s="10" customFormat="1" ht="5.25" customHeight="1" thickBot="1">
      <c r="B12" s="8"/>
      <c r="C12" s="8"/>
      <c r="D12" s="8"/>
      <c r="E12" s="275"/>
      <c r="F12" s="276"/>
      <c r="G12" s="277"/>
      <c r="H12" s="8"/>
      <c r="I12" s="276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19" ht="20.100000000000001" customHeight="1">
      <c r="B13" s="19"/>
      <c r="C13" s="19"/>
      <c r="D13" s="19"/>
      <c r="E13" s="278"/>
      <c r="F13" s="279"/>
      <c r="G13" s="280"/>
      <c r="I13" s="279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19" ht="12" customHeight="1">
      <c r="B14" s="19"/>
      <c r="C14" s="281" t="s">
        <v>113</v>
      </c>
      <c r="D14" s="282"/>
      <c r="E14" s="528">
        <v>1483</v>
      </c>
      <c r="F14" s="279"/>
      <c r="G14" s="529">
        <f>E14/$E$11*100</f>
        <v>11.774513695911077</v>
      </c>
      <c r="I14" s="279"/>
      <c r="J14" s="530">
        <f>L14+P14</f>
        <v>42551.925999999999</v>
      </c>
      <c r="K14" s="77"/>
      <c r="L14" s="212">
        <v>4249.18</v>
      </c>
      <c r="M14" s="78"/>
      <c r="N14" s="531">
        <f>L14/J14*100</f>
        <v>9.9858699697870321</v>
      </c>
      <c r="O14" s="78"/>
      <c r="P14" s="212">
        <v>38302.745999999999</v>
      </c>
      <c r="Q14" s="78"/>
      <c r="R14" s="532">
        <f>P14/J14*100</f>
        <v>90.014130030212968</v>
      </c>
      <c r="S14" s="20"/>
    </row>
    <row r="15" spans="2:19" ht="12" customHeight="1">
      <c r="B15" s="19"/>
      <c r="C15" s="283" t="s">
        <v>114</v>
      </c>
      <c r="D15" s="282"/>
      <c r="E15" s="528"/>
      <c r="F15" s="279"/>
      <c r="G15" s="529"/>
      <c r="I15" s="279"/>
      <c r="J15" s="530"/>
      <c r="K15" s="77"/>
      <c r="L15" s="212"/>
      <c r="M15" s="78"/>
      <c r="N15" s="531"/>
      <c r="O15" s="78"/>
      <c r="P15" s="212"/>
      <c r="Q15" s="78"/>
      <c r="R15" s="532"/>
      <c r="S15" s="20"/>
    </row>
    <row r="16" spans="2:19" ht="15.95" customHeight="1">
      <c r="B16" s="19"/>
      <c r="C16" s="281"/>
      <c r="D16" s="282"/>
      <c r="E16" s="88"/>
      <c r="F16" s="279"/>
      <c r="G16" s="280"/>
      <c r="I16" s="279"/>
      <c r="J16" s="77"/>
      <c r="K16" s="77"/>
      <c r="L16" s="77"/>
      <c r="M16" s="78"/>
      <c r="N16" s="79"/>
      <c r="O16" s="78"/>
      <c r="P16" s="77"/>
      <c r="Q16" s="78"/>
      <c r="R16" s="80"/>
      <c r="S16" s="20"/>
    </row>
    <row r="17" spans="2:19" ht="12" customHeight="1">
      <c r="B17" s="19"/>
      <c r="C17" s="281" t="s">
        <v>115</v>
      </c>
      <c r="D17" s="282"/>
      <c r="E17" s="528">
        <v>350</v>
      </c>
      <c r="F17" s="279"/>
      <c r="G17" s="529">
        <f t="shared" ref="G17:G35" si="0">E17/$E$11*100</f>
        <v>2.7788805081381502</v>
      </c>
      <c r="I17" s="279"/>
      <c r="J17" s="530">
        <f>L17+P17</f>
        <v>5572.8</v>
      </c>
      <c r="K17" s="77"/>
      <c r="L17" s="212">
        <v>181.322</v>
      </c>
      <c r="M17" s="78"/>
      <c r="N17" s="531">
        <f>L17/J17*100</f>
        <v>3.2536965259833477</v>
      </c>
      <c r="O17" s="78"/>
      <c r="P17" s="212">
        <v>5391.4780000000001</v>
      </c>
      <c r="Q17" s="78"/>
      <c r="R17" s="532">
        <f>P17/J17*100</f>
        <v>96.746303474016642</v>
      </c>
      <c r="S17" s="20"/>
    </row>
    <row r="18" spans="2:19" ht="12" customHeight="1">
      <c r="B18" s="19"/>
      <c r="C18" s="283" t="s">
        <v>116</v>
      </c>
      <c r="D18" s="282"/>
      <c r="E18" s="528"/>
      <c r="F18" s="279"/>
      <c r="G18" s="529"/>
      <c r="I18" s="279"/>
      <c r="J18" s="530"/>
      <c r="K18" s="77"/>
      <c r="L18" s="212"/>
      <c r="M18" s="78"/>
      <c r="N18" s="531"/>
      <c r="O18" s="78"/>
      <c r="P18" s="212"/>
      <c r="Q18" s="78"/>
      <c r="R18" s="532"/>
      <c r="S18" s="20"/>
    </row>
    <row r="19" spans="2:19" ht="15.95" customHeight="1">
      <c r="B19" s="19"/>
      <c r="C19" s="281"/>
      <c r="D19" s="282"/>
      <c r="E19" s="88"/>
      <c r="F19" s="279"/>
      <c r="G19" s="280"/>
      <c r="I19" s="279"/>
      <c r="J19" s="77"/>
      <c r="K19" s="77"/>
      <c r="L19" s="77"/>
      <c r="M19" s="78"/>
      <c r="N19" s="79"/>
      <c r="O19" s="78"/>
      <c r="P19" s="77"/>
      <c r="Q19" s="78"/>
      <c r="R19" s="80"/>
      <c r="S19" s="20"/>
    </row>
    <row r="20" spans="2:19" ht="12" customHeight="1">
      <c r="B20" s="19"/>
      <c r="C20" s="281" t="s">
        <v>117</v>
      </c>
      <c r="D20" s="282"/>
      <c r="E20" s="528">
        <v>29</v>
      </c>
      <c r="F20" s="279"/>
      <c r="G20" s="529">
        <f t="shared" si="0"/>
        <v>0.23025009924573245</v>
      </c>
      <c r="I20" s="279"/>
      <c r="J20" s="530">
        <f>L20+P20</f>
        <v>1623.393</v>
      </c>
      <c r="K20" s="77"/>
      <c r="L20" s="212">
        <v>55.112000000000002</v>
      </c>
      <c r="M20" s="78"/>
      <c r="N20" s="531">
        <f>L20/J20*100</f>
        <v>3.3948649526023584</v>
      </c>
      <c r="O20" s="78"/>
      <c r="P20" s="212">
        <v>1568.2809999999999</v>
      </c>
      <c r="Q20" s="78"/>
      <c r="R20" s="532">
        <f>P20/J20*100</f>
        <v>96.605135047397638</v>
      </c>
      <c r="S20" s="20"/>
    </row>
    <row r="21" spans="2:19" ht="12" customHeight="1">
      <c r="B21" s="19"/>
      <c r="C21" s="283" t="s">
        <v>118</v>
      </c>
      <c r="D21" s="282"/>
      <c r="E21" s="528"/>
      <c r="F21" s="279"/>
      <c r="G21" s="529"/>
      <c r="I21" s="279"/>
      <c r="J21" s="530"/>
      <c r="K21" s="77"/>
      <c r="L21" s="212"/>
      <c r="M21" s="78"/>
      <c r="N21" s="531"/>
      <c r="O21" s="78"/>
      <c r="P21" s="212"/>
      <c r="Q21" s="78"/>
      <c r="R21" s="532"/>
      <c r="S21" s="20"/>
    </row>
    <row r="22" spans="2:19" ht="15.95" customHeight="1">
      <c r="B22" s="19"/>
      <c r="C22" s="281"/>
      <c r="D22" s="282"/>
      <c r="E22" s="88"/>
      <c r="F22" s="279"/>
      <c r="G22" s="280"/>
      <c r="I22" s="279"/>
      <c r="J22" s="77"/>
      <c r="K22" s="77"/>
      <c r="L22" s="77"/>
      <c r="M22" s="78"/>
      <c r="N22" s="79"/>
      <c r="O22" s="78"/>
      <c r="P22" s="77"/>
      <c r="Q22" s="78"/>
      <c r="R22" s="80"/>
      <c r="S22" s="20"/>
    </row>
    <row r="23" spans="2:19" ht="12" customHeight="1">
      <c r="B23" s="19"/>
      <c r="C23" s="281" t="s">
        <v>119</v>
      </c>
      <c r="D23" s="282"/>
      <c r="E23" s="528">
        <v>10451</v>
      </c>
      <c r="F23" s="279"/>
      <c r="G23" s="529">
        <f t="shared" si="0"/>
        <v>82.977371973005162</v>
      </c>
      <c r="I23" s="279"/>
      <c r="J23" s="530">
        <f>L23+P23</f>
        <v>3528360.8414917309</v>
      </c>
      <c r="K23" s="77"/>
      <c r="L23" s="212">
        <v>689275.58449173043</v>
      </c>
      <c r="M23" s="78"/>
      <c r="N23" s="531">
        <f>L23/J23*100</f>
        <v>19.535291753218655</v>
      </c>
      <c r="O23" s="78"/>
      <c r="P23" s="212">
        <v>2839085.2570000002</v>
      </c>
      <c r="Q23" s="78"/>
      <c r="R23" s="532">
        <f>P23/J23*100</f>
        <v>80.464708246781342</v>
      </c>
      <c r="S23" s="20"/>
    </row>
    <row r="24" spans="2:19" ht="12" customHeight="1">
      <c r="B24" s="19"/>
      <c r="C24" s="283" t="s">
        <v>120</v>
      </c>
      <c r="D24" s="282"/>
      <c r="E24" s="528"/>
      <c r="F24" s="279"/>
      <c r="G24" s="529"/>
      <c r="I24" s="279"/>
      <c r="J24" s="530"/>
      <c r="K24" s="77"/>
      <c r="L24" s="212"/>
      <c r="M24" s="78"/>
      <c r="N24" s="531"/>
      <c r="O24" s="78"/>
      <c r="P24" s="212"/>
      <c r="Q24" s="78"/>
      <c r="R24" s="532"/>
      <c r="S24" s="20"/>
    </row>
    <row r="25" spans="2:19" ht="15.95" customHeight="1">
      <c r="B25" s="19"/>
      <c r="C25" s="281"/>
      <c r="D25" s="282"/>
      <c r="E25" s="88"/>
      <c r="F25" s="279"/>
      <c r="G25" s="280"/>
      <c r="I25" s="279"/>
      <c r="J25" s="77"/>
      <c r="K25" s="77"/>
      <c r="L25" s="77"/>
      <c r="M25" s="78"/>
      <c r="N25" s="79"/>
      <c r="O25" s="78"/>
      <c r="P25" s="77"/>
      <c r="Q25" s="78"/>
      <c r="R25" s="80"/>
      <c r="S25" s="20"/>
    </row>
    <row r="26" spans="2:19" ht="12" customHeight="1">
      <c r="B26" s="19"/>
      <c r="C26" s="281" t="s">
        <v>121</v>
      </c>
      <c r="D26" s="282"/>
      <c r="E26" s="528">
        <v>242</v>
      </c>
      <c r="F26" s="279"/>
      <c r="G26" s="529">
        <f t="shared" si="0"/>
        <v>1.9213973799126638</v>
      </c>
      <c r="I26" s="279"/>
      <c r="J26" s="530">
        <f>L26+P26</f>
        <v>109837.19899999999</v>
      </c>
      <c r="K26" s="77"/>
      <c r="L26" s="212">
        <v>20152.306</v>
      </c>
      <c r="M26" s="78"/>
      <c r="N26" s="531">
        <f>L26/J26*100</f>
        <v>18.347432548785228</v>
      </c>
      <c r="O26" s="78"/>
      <c r="P26" s="212">
        <v>89684.892999999996</v>
      </c>
      <c r="Q26" s="78"/>
      <c r="R26" s="532">
        <f>P26/J26*100</f>
        <v>81.652567451214779</v>
      </c>
      <c r="S26" s="20"/>
    </row>
    <row r="27" spans="2:19" ht="12" customHeight="1">
      <c r="B27" s="19"/>
      <c r="C27" s="283" t="s">
        <v>122</v>
      </c>
      <c r="D27" s="282"/>
      <c r="E27" s="528"/>
      <c r="F27" s="279"/>
      <c r="G27" s="529"/>
      <c r="I27" s="279"/>
      <c r="J27" s="530"/>
      <c r="K27" s="77"/>
      <c r="L27" s="212"/>
      <c r="M27" s="78"/>
      <c r="N27" s="531"/>
      <c r="O27" s="78"/>
      <c r="P27" s="212"/>
      <c r="Q27" s="78"/>
      <c r="R27" s="532"/>
      <c r="S27" s="20"/>
    </row>
    <row r="28" spans="2:19" ht="15.95" customHeight="1">
      <c r="B28" s="19"/>
      <c r="C28" s="281"/>
      <c r="D28" s="282"/>
      <c r="E28" s="88"/>
      <c r="F28" s="279"/>
      <c r="G28" s="280"/>
      <c r="I28" s="279"/>
      <c r="J28" s="77"/>
      <c r="K28" s="77"/>
      <c r="L28" s="77"/>
      <c r="M28" s="78"/>
      <c r="N28" s="79"/>
      <c r="O28" s="78"/>
      <c r="P28" s="77"/>
      <c r="Q28" s="78"/>
      <c r="R28" s="80"/>
      <c r="S28" s="20"/>
    </row>
    <row r="29" spans="2:19" ht="12" customHeight="1">
      <c r="B29" s="19"/>
      <c r="C29" s="281" t="s">
        <v>123</v>
      </c>
      <c r="D29" s="282"/>
      <c r="E29" s="528">
        <v>8</v>
      </c>
      <c r="F29" s="279"/>
      <c r="G29" s="529">
        <f t="shared" si="0"/>
        <v>6.3517268757443429E-2</v>
      </c>
      <c r="I29" s="279"/>
      <c r="J29" s="530">
        <f>L29+P29</f>
        <v>32.864999999999995</v>
      </c>
      <c r="K29" s="77"/>
      <c r="L29" s="212">
        <v>1.5</v>
      </c>
      <c r="M29" s="78"/>
      <c r="N29" s="531">
        <f>L29/J29*100</f>
        <v>4.5641259698767689</v>
      </c>
      <c r="O29" s="78"/>
      <c r="P29" s="212">
        <v>31.364999999999998</v>
      </c>
      <c r="Q29" s="78"/>
      <c r="R29" s="532">
        <f>P29/J29*100</f>
        <v>95.435874030123244</v>
      </c>
      <c r="S29" s="20"/>
    </row>
    <row r="30" spans="2:19" ht="12" customHeight="1">
      <c r="B30" s="19"/>
      <c r="C30" s="283" t="s">
        <v>124</v>
      </c>
      <c r="D30" s="282"/>
      <c r="E30" s="528"/>
      <c r="F30" s="279"/>
      <c r="G30" s="529"/>
      <c r="I30" s="279"/>
      <c r="J30" s="530"/>
      <c r="K30" s="77"/>
      <c r="L30" s="212"/>
      <c r="M30" s="78"/>
      <c r="N30" s="531"/>
      <c r="O30" s="78"/>
      <c r="P30" s="212"/>
      <c r="Q30" s="78"/>
      <c r="R30" s="532"/>
      <c r="S30" s="20"/>
    </row>
    <row r="31" spans="2:19" ht="15.95" customHeight="1">
      <c r="B31" s="19"/>
      <c r="C31" s="281"/>
      <c r="D31" s="282"/>
      <c r="E31" s="88"/>
      <c r="F31" s="279"/>
      <c r="G31" s="280"/>
      <c r="I31" s="279"/>
      <c r="J31" s="77"/>
      <c r="K31" s="77"/>
      <c r="L31" s="77"/>
      <c r="M31" s="78"/>
      <c r="N31" s="79"/>
      <c r="O31" s="78"/>
      <c r="P31" s="77"/>
      <c r="Q31" s="78"/>
      <c r="R31" s="80"/>
      <c r="S31" s="20"/>
    </row>
    <row r="32" spans="2:19" ht="12" customHeight="1">
      <c r="B32" s="19"/>
      <c r="C32" s="281" t="s">
        <v>125</v>
      </c>
      <c r="D32" s="282"/>
      <c r="E32" s="528">
        <v>22</v>
      </c>
      <c r="F32" s="279"/>
      <c r="G32" s="529">
        <f t="shared" si="0"/>
        <v>0.17467248908296942</v>
      </c>
      <c r="I32" s="279"/>
      <c r="J32" s="530">
        <f>L32+P32</f>
        <v>800.83200000000011</v>
      </c>
      <c r="K32" s="77"/>
      <c r="L32" s="212">
        <v>39.387</v>
      </c>
      <c r="M32" s="78"/>
      <c r="N32" s="531">
        <f>L32/J32*100</f>
        <v>4.9182600095900257</v>
      </c>
      <c r="O32" s="78"/>
      <c r="P32" s="212">
        <v>761.44500000000005</v>
      </c>
      <c r="Q32" s="78"/>
      <c r="R32" s="532">
        <f>P32/J32*100</f>
        <v>95.081739990409957</v>
      </c>
      <c r="S32" s="20"/>
    </row>
    <row r="33" spans="2:19" ht="12" customHeight="1">
      <c r="B33" s="19"/>
      <c r="C33" s="283" t="s">
        <v>126</v>
      </c>
      <c r="D33" s="282"/>
      <c r="E33" s="528"/>
      <c r="F33" s="279"/>
      <c r="G33" s="529"/>
      <c r="I33" s="279"/>
      <c r="J33" s="530"/>
      <c r="K33" s="77"/>
      <c r="L33" s="212"/>
      <c r="M33" s="78"/>
      <c r="N33" s="531"/>
      <c r="O33" s="78"/>
      <c r="P33" s="212"/>
      <c r="Q33" s="78"/>
      <c r="R33" s="532"/>
      <c r="S33" s="20"/>
    </row>
    <row r="34" spans="2:19" ht="15.95" customHeight="1">
      <c r="B34" s="19"/>
      <c r="C34" s="281"/>
      <c r="D34" s="282"/>
      <c r="E34" s="88"/>
      <c r="F34" s="279"/>
      <c r="G34" s="280"/>
      <c r="I34" s="279"/>
      <c r="J34" s="77"/>
      <c r="K34" s="77"/>
      <c r="L34" s="77"/>
      <c r="M34" s="78"/>
      <c r="N34" s="79"/>
      <c r="O34" s="78"/>
      <c r="P34" s="77"/>
      <c r="Q34" s="78"/>
      <c r="R34" s="80"/>
      <c r="S34" s="20"/>
    </row>
    <row r="35" spans="2:19" ht="12" customHeight="1">
      <c r="B35" s="19"/>
      <c r="C35" s="281" t="s">
        <v>127</v>
      </c>
      <c r="D35" s="282"/>
      <c r="E35" s="528">
        <v>10</v>
      </c>
      <c r="F35" s="279"/>
      <c r="G35" s="529">
        <f t="shared" si="0"/>
        <v>7.9396585946804279E-2</v>
      </c>
      <c r="I35" s="279"/>
      <c r="J35" s="530">
        <f>L35+P35</f>
        <v>83.623000000000005</v>
      </c>
      <c r="K35" s="77"/>
      <c r="L35" s="212">
        <v>0</v>
      </c>
      <c r="M35" s="78"/>
      <c r="N35" s="531" t="s">
        <v>128</v>
      </c>
      <c r="O35" s="78"/>
      <c r="P35" s="212">
        <v>83.623000000000005</v>
      </c>
      <c r="Q35" s="78"/>
      <c r="R35" s="532">
        <f>P35/J35*100</f>
        <v>100</v>
      </c>
      <c r="S35" s="20"/>
    </row>
    <row r="36" spans="2:19" ht="12" customHeight="1">
      <c r="B36" s="19"/>
      <c r="C36" s="281" t="s">
        <v>129</v>
      </c>
      <c r="D36" s="282"/>
      <c r="E36" s="528"/>
      <c r="F36" s="279"/>
      <c r="G36" s="529"/>
      <c r="I36" s="279"/>
      <c r="J36" s="530"/>
      <c r="K36" s="284"/>
      <c r="L36" s="285"/>
      <c r="M36" s="286"/>
      <c r="N36" s="531"/>
      <c r="O36" s="286"/>
      <c r="P36" s="285"/>
      <c r="Q36" s="286"/>
      <c r="R36" s="532"/>
      <c r="S36" s="20"/>
    </row>
    <row r="37" spans="2:19" ht="12" customHeight="1">
      <c r="B37" s="19"/>
      <c r="C37" s="283" t="s">
        <v>130</v>
      </c>
      <c r="D37" s="282"/>
      <c r="E37" s="287"/>
      <c r="F37" s="279"/>
      <c r="G37" s="280"/>
      <c r="I37" s="279"/>
      <c r="J37" s="284"/>
      <c r="K37" s="284"/>
      <c r="L37" s="284"/>
      <c r="M37" s="286"/>
      <c r="N37" s="288"/>
      <c r="O37" s="286"/>
      <c r="P37" s="284"/>
      <c r="Q37" s="286"/>
      <c r="R37" s="20"/>
      <c r="S37" s="20"/>
    </row>
    <row r="38" spans="2:19" ht="12" customHeight="1">
      <c r="B38" s="19"/>
      <c r="C38" s="19"/>
      <c r="D38" s="19"/>
      <c r="E38" s="287"/>
      <c r="F38" s="279"/>
      <c r="G38" s="280"/>
      <c r="I38" s="279"/>
      <c r="J38" s="284"/>
      <c r="K38" s="284"/>
      <c r="L38" s="284"/>
      <c r="M38" s="286"/>
      <c r="N38" s="288"/>
      <c r="O38" s="286"/>
      <c r="P38" s="284"/>
      <c r="Q38" s="286"/>
      <c r="R38" s="20"/>
      <c r="S38" s="20"/>
    </row>
    <row r="39" spans="2:19" s="16" customFormat="1" ht="41.25" customHeight="1" thickBot="1">
      <c r="B39" s="25"/>
      <c r="C39" s="25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</sheetData>
  <mergeCells count="48">
    <mergeCell ref="R14:R15"/>
    <mergeCell ref="B2:R2"/>
    <mergeCell ref="B3:R3"/>
    <mergeCell ref="C6:D6"/>
    <mergeCell ref="E6:H6"/>
    <mergeCell ref="J6:R6"/>
    <mergeCell ref="L8:N8"/>
    <mergeCell ref="P8:R8"/>
    <mergeCell ref="C11:D11"/>
    <mergeCell ref="E14:E15"/>
    <mergeCell ref="G14:G15"/>
    <mergeCell ref="J14:J15"/>
    <mergeCell ref="N14:N15"/>
    <mergeCell ref="E20:E21"/>
    <mergeCell ref="G20:G21"/>
    <mergeCell ref="J20:J21"/>
    <mergeCell ref="N20:N21"/>
    <mergeCell ref="R20:R21"/>
    <mergeCell ref="E17:E18"/>
    <mergeCell ref="G17:G18"/>
    <mergeCell ref="J17:J18"/>
    <mergeCell ref="N17:N18"/>
    <mergeCell ref="R17:R18"/>
    <mergeCell ref="E26:E27"/>
    <mergeCell ref="G26:G27"/>
    <mergeCell ref="J26:J27"/>
    <mergeCell ref="N26:N27"/>
    <mergeCell ref="R26:R27"/>
    <mergeCell ref="E23:E24"/>
    <mergeCell ref="G23:G24"/>
    <mergeCell ref="J23:J24"/>
    <mergeCell ref="N23:N24"/>
    <mergeCell ref="R23:R24"/>
    <mergeCell ref="E32:E33"/>
    <mergeCell ref="G32:G33"/>
    <mergeCell ref="J32:J33"/>
    <mergeCell ref="N32:N33"/>
    <mergeCell ref="R32:R33"/>
    <mergeCell ref="E29:E30"/>
    <mergeCell ref="G29:G30"/>
    <mergeCell ref="J29:J30"/>
    <mergeCell ref="N29:N30"/>
    <mergeCell ref="R29:R30"/>
    <mergeCell ref="E35:E36"/>
    <mergeCell ref="G35:G36"/>
    <mergeCell ref="J35:J36"/>
    <mergeCell ref="N35:N36"/>
    <mergeCell ref="R35:R36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DBE24-E82F-43C2-BB9D-584B395F69A8}">
  <dimension ref="B1:S39"/>
  <sheetViews>
    <sheetView zoomScaleNormal="100" zoomScaleSheetLayoutView="85" workbookViewId="0">
      <selection activeCell="W22" sqref="W22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9.85546875" style="44" customWidth="1"/>
    <col min="5" max="5" width="5.710937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131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132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112</v>
      </c>
      <c r="D6" s="501"/>
      <c r="E6" s="146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92"/>
      <c r="D7" s="141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09.9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71">
        <f>F14+F17+F20+F23+F26+F29+F32+F35</f>
        <v>12595</v>
      </c>
      <c r="G11" s="171"/>
      <c r="H11" s="171">
        <f>H14+H17+H20+H23+H26+H29+H32+H35</f>
        <v>3688863.4794917312</v>
      </c>
      <c r="I11" s="46"/>
      <c r="J11" s="171">
        <f>J14+J17+J20+J23+J26+J29+J32+J35</f>
        <v>2511952.9564917311</v>
      </c>
      <c r="K11" s="64"/>
      <c r="L11" s="171">
        <f>L14+L17+L20+L23+L26+L29+L32+L35</f>
        <v>8018.3760000000002</v>
      </c>
      <c r="M11" s="64"/>
      <c r="N11" s="171">
        <f>N14+N17+N20+N23+N26+N29+N32+N35</f>
        <v>53626.167000000001</v>
      </c>
      <c r="O11" s="64"/>
      <c r="P11" s="171">
        <f>P14+P17+P20+P23+P26+P29+P32+P35</f>
        <v>1060705.389</v>
      </c>
      <c r="Q11" s="64"/>
      <c r="R11" s="171">
        <f>R14+R17+R20+R23+R26+R29+R32+R35</f>
        <v>54560.591000000008</v>
      </c>
    </row>
    <row r="12" spans="2:19" s="10" customFormat="1" ht="5.25" customHeight="1" thickBot="1">
      <c r="B12" s="8"/>
      <c r="C12" s="8"/>
      <c r="D12" s="34"/>
      <c r="E12" s="35"/>
      <c r="F12" s="289"/>
      <c r="G12" s="289"/>
      <c r="H12" s="289"/>
      <c r="I12" s="290"/>
      <c r="J12" s="71"/>
      <c r="K12" s="71"/>
      <c r="L12" s="71"/>
      <c r="M12" s="71"/>
      <c r="N12" s="71"/>
      <c r="O12" s="71"/>
      <c r="P12" s="71"/>
      <c r="Q12" s="71"/>
      <c r="R12" s="71"/>
      <c r="S12" s="8"/>
    </row>
    <row r="13" spans="2:19" s="10" customFormat="1" ht="20.100000000000001" customHeight="1">
      <c r="D13" s="38"/>
      <c r="E13" s="39"/>
      <c r="F13" s="291"/>
      <c r="G13" s="291"/>
      <c r="H13" s="291"/>
      <c r="I13" s="292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2:19" s="10" customFormat="1" ht="12" customHeight="1">
      <c r="C14" s="281" t="s">
        <v>113</v>
      </c>
      <c r="D14" s="282"/>
      <c r="E14" s="39"/>
      <c r="F14" s="535">
        <v>1483</v>
      </c>
      <c r="G14" s="294"/>
      <c r="H14" s="535">
        <f>J14+L14+N14+P14+R14</f>
        <v>42551.925999999999</v>
      </c>
      <c r="I14" s="292"/>
      <c r="J14" s="295">
        <v>34771.152999999998</v>
      </c>
      <c r="K14" s="214"/>
      <c r="L14" s="295">
        <v>30.236000000000001</v>
      </c>
      <c r="M14" s="214"/>
      <c r="N14" s="295">
        <v>194.328</v>
      </c>
      <c r="O14" s="214"/>
      <c r="P14" s="295">
        <v>5398.7180000000008</v>
      </c>
      <c r="Q14" s="214"/>
      <c r="R14" s="295">
        <v>2157.491</v>
      </c>
    </row>
    <row r="15" spans="2:19" s="10" customFormat="1" ht="12" customHeight="1">
      <c r="C15" s="283" t="s">
        <v>114</v>
      </c>
      <c r="D15" s="282"/>
      <c r="E15" s="39"/>
      <c r="F15" s="535"/>
      <c r="G15" s="294"/>
      <c r="H15" s="535"/>
      <c r="I15" s="292"/>
      <c r="J15" s="295"/>
      <c r="K15" s="214"/>
      <c r="L15" s="295"/>
      <c r="M15" s="214"/>
      <c r="N15" s="295"/>
      <c r="O15" s="214"/>
      <c r="P15" s="295"/>
      <c r="Q15" s="214"/>
      <c r="R15" s="295"/>
    </row>
    <row r="16" spans="2:19" s="10" customFormat="1" ht="14.1" customHeight="1">
      <c r="C16" s="281"/>
      <c r="D16" s="282"/>
      <c r="E16" s="39"/>
      <c r="F16" s="294"/>
      <c r="G16" s="294"/>
      <c r="H16" s="294"/>
      <c r="I16" s="292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3:18" s="10" customFormat="1" ht="12" customHeight="1">
      <c r="C17" s="281" t="s">
        <v>115</v>
      </c>
      <c r="D17" s="282"/>
      <c r="E17" s="39"/>
      <c r="F17" s="535">
        <v>350</v>
      </c>
      <c r="G17" s="294"/>
      <c r="H17" s="535">
        <f>J17+L17+N17+P17+R17</f>
        <v>5572.8000000000011</v>
      </c>
      <c r="I17" s="292"/>
      <c r="J17" s="295">
        <v>4541.4860000000008</v>
      </c>
      <c r="K17" s="214"/>
      <c r="L17" s="295">
        <v>245.1</v>
      </c>
      <c r="M17" s="214"/>
      <c r="N17" s="295">
        <v>89.36</v>
      </c>
      <c r="O17" s="214"/>
      <c r="P17" s="295">
        <v>521.63400000000001</v>
      </c>
      <c r="Q17" s="214"/>
      <c r="R17" s="295">
        <v>175.22</v>
      </c>
    </row>
    <row r="18" spans="3:18" s="10" customFormat="1" ht="12" customHeight="1">
      <c r="C18" s="283" t="s">
        <v>116</v>
      </c>
      <c r="D18" s="282"/>
      <c r="E18" s="39"/>
      <c r="F18" s="535"/>
      <c r="G18" s="294"/>
      <c r="H18" s="535"/>
      <c r="I18" s="292"/>
      <c r="J18" s="295"/>
      <c r="K18" s="214"/>
      <c r="L18" s="295"/>
      <c r="M18" s="214"/>
      <c r="N18" s="295"/>
      <c r="O18" s="214"/>
      <c r="P18" s="295"/>
      <c r="Q18" s="214"/>
      <c r="R18" s="295"/>
    </row>
    <row r="19" spans="3:18" s="10" customFormat="1" ht="14.1" customHeight="1">
      <c r="C19" s="281"/>
      <c r="D19" s="282"/>
      <c r="E19" s="39"/>
      <c r="F19" s="294"/>
      <c r="G19" s="294"/>
      <c r="H19" s="294"/>
      <c r="I19" s="292"/>
      <c r="J19" s="214"/>
      <c r="K19" s="214"/>
      <c r="L19" s="214"/>
      <c r="M19" s="214"/>
      <c r="N19" s="214"/>
      <c r="O19" s="214"/>
      <c r="P19" s="214"/>
      <c r="Q19" s="214"/>
      <c r="R19" s="214"/>
    </row>
    <row r="20" spans="3:18" s="10" customFormat="1" ht="12" customHeight="1">
      <c r="C20" s="281" t="s">
        <v>117</v>
      </c>
      <c r="D20" s="282"/>
      <c r="E20" s="39"/>
      <c r="F20" s="535">
        <v>29</v>
      </c>
      <c r="G20" s="294"/>
      <c r="H20" s="535">
        <f>J20+L20+N20+P20+R20</f>
        <v>1623.393</v>
      </c>
      <c r="I20" s="292"/>
      <c r="J20" s="295">
        <v>1366.3589999999999</v>
      </c>
      <c r="K20" s="214"/>
      <c r="L20" s="295">
        <v>0</v>
      </c>
      <c r="M20" s="214"/>
      <c r="N20" s="295">
        <v>0</v>
      </c>
      <c r="O20" s="214"/>
      <c r="P20" s="295">
        <v>257.03399999999999</v>
      </c>
      <c r="Q20" s="214"/>
      <c r="R20" s="295">
        <v>0</v>
      </c>
    </row>
    <row r="21" spans="3:18" s="10" customFormat="1" ht="12" customHeight="1">
      <c r="C21" s="283" t="s">
        <v>118</v>
      </c>
      <c r="D21" s="282"/>
      <c r="E21" s="39"/>
      <c r="F21" s="535"/>
      <c r="G21" s="294"/>
      <c r="H21" s="535"/>
      <c r="I21" s="292"/>
      <c r="J21" s="295"/>
      <c r="K21" s="214"/>
      <c r="L21" s="295"/>
      <c r="M21" s="214"/>
      <c r="N21" s="295"/>
      <c r="O21" s="214"/>
      <c r="P21" s="295"/>
      <c r="Q21" s="214"/>
      <c r="R21" s="295"/>
    </row>
    <row r="22" spans="3:18" s="10" customFormat="1" ht="14.1" customHeight="1">
      <c r="C22" s="281"/>
      <c r="D22" s="282"/>
      <c r="E22" s="39"/>
      <c r="F22" s="294"/>
      <c r="G22" s="294"/>
      <c r="H22" s="294"/>
      <c r="I22" s="292"/>
      <c r="J22" s="214"/>
      <c r="K22" s="214"/>
      <c r="L22" s="214"/>
      <c r="M22" s="214"/>
      <c r="N22" s="214"/>
      <c r="O22" s="214"/>
      <c r="P22" s="214"/>
      <c r="Q22" s="214"/>
      <c r="R22" s="214"/>
    </row>
    <row r="23" spans="3:18" s="10" customFormat="1" ht="12" customHeight="1">
      <c r="C23" s="281" t="s">
        <v>119</v>
      </c>
      <c r="D23" s="282"/>
      <c r="E23" s="39"/>
      <c r="F23" s="535">
        <v>10451</v>
      </c>
      <c r="G23" s="294"/>
      <c r="H23" s="535">
        <f>J23+L23+N23+P23+R23</f>
        <v>3528360.8414917309</v>
      </c>
      <c r="I23" s="292"/>
      <c r="J23" s="295">
        <v>2400961.5444917306</v>
      </c>
      <c r="K23" s="214"/>
      <c r="L23" s="295">
        <v>5699.6540000000005</v>
      </c>
      <c r="M23" s="214"/>
      <c r="N23" s="295">
        <v>46230.102999999996</v>
      </c>
      <c r="O23" s="214"/>
      <c r="P23" s="295">
        <v>1024899.971</v>
      </c>
      <c r="Q23" s="214"/>
      <c r="R23" s="295">
        <v>50569.569000000003</v>
      </c>
    </row>
    <row r="24" spans="3:18" s="10" customFormat="1" ht="12" customHeight="1">
      <c r="C24" s="283" t="s">
        <v>120</v>
      </c>
      <c r="D24" s="282"/>
      <c r="E24" s="39"/>
      <c r="F24" s="535"/>
      <c r="G24" s="294"/>
      <c r="H24" s="535"/>
      <c r="I24" s="292"/>
      <c r="J24" s="295"/>
      <c r="K24" s="214"/>
      <c r="L24" s="295"/>
      <c r="M24" s="214"/>
      <c r="N24" s="295"/>
      <c r="O24" s="214"/>
      <c r="P24" s="295"/>
      <c r="Q24" s="214"/>
      <c r="R24" s="295"/>
    </row>
    <row r="25" spans="3:18" s="10" customFormat="1" ht="14.1" customHeight="1">
      <c r="C25" s="281"/>
      <c r="D25" s="282"/>
      <c r="E25" s="39"/>
      <c r="F25" s="294"/>
      <c r="G25" s="294"/>
      <c r="H25" s="294"/>
      <c r="I25" s="292"/>
      <c r="J25" s="214"/>
      <c r="K25" s="214"/>
      <c r="L25" s="214"/>
      <c r="M25" s="214"/>
      <c r="N25" s="214"/>
      <c r="O25" s="214"/>
      <c r="P25" s="214"/>
      <c r="Q25" s="214"/>
      <c r="R25" s="214"/>
    </row>
    <row r="26" spans="3:18" s="10" customFormat="1" ht="12" customHeight="1">
      <c r="C26" s="281" t="s">
        <v>121</v>
      </c>
      <c r="D26" s="282"/>
      <c r="E26" s="39"/>
      <c r="F26" s="535">
        <v>242</v>
      </c>
      <c r="G26" s="294"/>
      <c r="H26" s="535">
        <f>J26+L26+N26+P26+R26</f>
        <v>109837.19899999999</v>
      </c>
      <c r="I26" s="292"/>
      <c r="J26" s="295">
        <v>70179.629000000001</v>
      </c>
      <c r="K26" s="214"/>
      <c r="L26" s="295">
        <v>2042.386</v>
      </c>
      <c r="M26" s="214"/>
      <c r="N26" s="295">
        <v>6888.6980000000003</v>
      </c>
      <c r="O26" s="214"/>
      <c r="P26" s="295">
        <v>29105.599999999999</v>
      </c>
      <c r="Q26" s="214"/>
      <c r="R26" s="295">
        <v>1620.886</v>
      </c>
    </row>
    <row r="27" spans="3:18" s="10" customFormat="1" ht="12" customHeight="1">
      <c r="C27" s="283" t="s">
        <v>122</v>
      </c>
      <c r="D27" s="282"/>
      <c r="E27" s="39"/>
      <c r="F27" s="535"/>
      <c r="G27" s="294"/>
      <c r="H27" s="535"/>
      <c r="I27" s="292"/>
      <c r="J27" s="295"/>
      <c r="K27" s="214"/>
      <c r="L27" s="295"/>
      <c r="M27" s="214"/>
      <c r="N27" s="295"/>
      <c r="O27" s="214"/>
      <c r="P27" s="295"/>
      <c r="Q27" s="214"/>
      <c r="R27" s="295"/>
    </row>
    <row r="28" spans="3:18" s="10" customFormat="1" ht="14.1" customHeight="1">
      <c r="C28" s="281"/>
      <c r="D28" s="282"/>
      <c r="E28" s="39"/>
      <c r="F28" s="294"/>
      <c r="G28" s="294"/>
      <c r="H28" s="294"/>
      <c r="I28" s="292"/>
      <c r="J28" s="214"/>
      <c r="K28" s="214"/>
      <c r="L28" s="214"/>
      <c r="M28" s="214"/>
      <c r="N28" s="214"/>
      <c r="O28" s="214"/>
      <c r="P28" s="214"/>
      <c r="Q28" s="214"/>
      <c r="R28" s="214"/>
    </row>
    <row r="29" spans="3:18" s="10" customFormat="1" ht="12" customHeight="1">
      <c r="C29" s="281" t="s">
        <v>123</v>
      </c>
      <c r="D29" s="282"/>
      <c r="E29" s="39"/>
      <c r="F29" s="535">
        <v>8</v>
      </c>
      <c r="G29" s="294"/>
      <c r="H29" s="535">
        <f>J29+L29+N29+P29+R29</f>
        <v>32.865000000000002</v>
      </c>
      <c r="I29" s="292"/>
      <c r="J29" s="295">
        <v>3.5</v>
      </c>
      <c r="K29" s="214"/>
      <c r="L29" s="295">
        <v>0</v>
      </c>
      <c r="M29" s="214"/>
      <c r="N29" s="295">
        <v>0</v>
      </c>
      <c r="O29" s="214"/>
      <c r="P29" s="295">
        <v>27.382999999999999</v>
      </c>
      <c r="Q29" s="214"/>
      <c r="R29" s="295">
        <v>1.982</v>
      </c>
    </row>
    <row r="30" spans="3:18" s="10" customFormat="1" ht="12" customHeight="1">
      <c r="C30" s="283" t="s">
        <v>124</v>
      </c>
      <c r="D30" s="282"/>
      <c r="E30" s="39"/>
      <c r="F30" s="535"/>
      <c r="G30" s="294"/>
      <c r="H30" s="535"/>
      <c r="I30" s="292"/>
      <c r="J30" s="295"/>
      <c r="K30" s="214"/>
      <c r="L30" s="295"/>
      <c r="M30" s="214"/>
      <c r="N30" s="295"/>
      <c r="O30" s="214"/>
      <c r="P30" s="295"/>
      <c r="Q30" s="214"/>
      <c r="R30" s="295"/>
    </row>
    <row r="31" spans="3:18" s="10" customFormat="1" ht="14.1" customHeight="1">
      <c r="C31" s="281"/>
      <c r="D31" s="282"/>
      <c r="E31" s="39"/>
      <c r="F31" s="294"/>
      <c r="G31" s="294"/>
      <c r="H31" s="294"/>
      <c r="I31" s="292"/>
      <c r="J31" s="214"/>
      <c r="K31" s="214"/>
      <c r="L31" s="214"/>
      <c r="M31" s="214"/>
      <c r="N31" s="214"/>
      <c r="O31" s="214"/>
      <c r="P31" s="214"/>
      <c r="Q31" s="214"/>
      <c r="R31" s="214"/>
    </row>
    <row r="32" spans="3:18" s="10" customFormat="1" ht="12" customHeight="1">
      <c r="C32" s="281" t="s">
        <v>125</v>
      </c>
      <c r="D32" s="282"/>
      <c r="E32" s="39"/>
      <c r="F32" s="535">
        <v>22</v>
      </c>
      <c r="G32" s="294"/>
      <c r="H32" s="535">
        <f>J32+L32+N32+P32+R32</f>
        <v>800.83200000000011</v>
      </c>
      <c r="I32" s="292"/>
      <c r="J32" s="295">
        <v>128.285</v>
      </c>
      <c r="K32" s="214"/>
      <c r="L32" s="295">
        <v>1</v>
      </c>
      <c r="M32" s="214"/>
      <c r="N32" s="295">
        <v>223.67800000000003</v>
      </c>
      <c r="O32" s="214"/>
      <c r="P32" s="295">
        <v>415.42600000000004</v>
      </c>
      <c r="Q32" s="214"/>
      <c r="R32" s="295">
        <v>32.442999999999998</v>
      </c>
    </row>
    <row r="33" spans="2:19" s="10" customFormat="1" ht="12" customHeight="1">
      <c r="C33" s="283" t="s">
        <v>126</v>
      </c>
      <c r="D33" s="282"/>
      <c r="E33" s="39"/>
      <c r="F33" s="535"/>
      <c r="G33" s="294"/>
      <c r="H33" s="535"/>
      <c r="I33" s="292"/>
      <c r="J33" s="295"/>
      <c r="K33" s="214"/>
      <c r="L33" s="295"/>
      <c r="M33" s="214"/>
      <c r="N33" s="295"/>
      <c r="O33" s="214"/>
      <c r="P33" s="295"/>
      <c r="Q33" s="214"/>
      <c r="R33" s="295"/>
    </row>
    <row r="34" spans="2:19" s="10" customFormat="1" ht="14.1" customHeight="1">
      <c r="C34" s="281"/>
      <c r="D34" s="282"/>
      <c r="E34" s="39"/>
      <c r="F34" s="294"/>
      <c r="G34" s="294"/>
      <c r="H34" s="294"/>
      <c r="I34" s="292"/>
      <c r="J34" s="214"/>
      <c r="K34" s="214"/>
      <c r="L34" s="214"/>
      <c r="M34" s="214"/>
      <c r="N34" s="214"/>
      <c r="O34" s="214"/>
      <c r="P34" s="214"/>
      <c r="Q34" s="214"/>
      <c r="R34" s="214"/>
    </row>
    <row r="35" spans="2:19" s="10" customFormat="1" ht="12" customHeight="1">
      <c r="C35" s="281" t="s">
        <v>127</v>
      </c>
      <c r="D35" s="282"/>
      <c r="E35" s="39"/>
      <c r="F35" s="535">
        <v>10</v>
      </c>
      <c r="G35" s="294"/>
      <c r="H35" s="535">
        <f>J35+L35+N35+P35+R35</f>
        <v>83.623000000000005</v>
      </c>
      <c r="I35" s="292"/>
      <c r="J35" s="295">
        <v>1</v>
      </c>
      <c r="K35" s="214"/>
      <c r="L35" s="295">
        <v>0</v>
      </c>
      <c r="M35" s="214"/>
      <c r="N35" s="295">
        <v>0</v>
      </c>
      <c r="O35" s="214"/>
      <c r="P35" s="295">
        <v>79.623000000000005</v>
      </c>
      <c r="Q35" s="214"/>
      <c r="R35" s="295">
        <v>3</v>
      </c>
    </row>
    <row r="36" spans="2:19" s="10" customFormat="1" ht="12" customHeight="1">
      <c r="C36" s="281" t="s">
        <v>129</v>
      </c>
      <c r="D36" s="282"/>
      <c r="E36" s="39"/>
      <c r="F36" s="535"/>
      <c r="G36" s="296"/>
      <c r="H36" s="535"/>
      <c r="I36" s="41"/>
      <c r="J36" s="297"/>
      <c r="L36" s="297"/>
      <c r="N36" s="297"/>
      <c r="P36" s="297"/>
      <c r="R36" s="297"/>
    </row>
    <row r="37" spans="2:19" s="10" customFormat="1" ht="12" customHeight="1">
      <c r="C37" s="283" t="s">
        <v>130</v>
      </c>
      <c r="D37" s="282"/>
      <c r="E37" s="39"/>
      <c r="F37" s="296"/>
      <c r="G37" s="296"/>
      <c r="H37" s="296"/>
      <c r="I37" s="41"/>
    </row>
    <row r="38" spans="2:19" s="10" customFormat="1" ht="10.15" customHeight="1">
      <c r="D38" s="38"/>
      <c r="E38" s="39"/>
      <c r="F38" s="296"/>
      <c r="G38" s="296"/>
      <c r="H38" s="296"/>
      <c r="I38" s="41"/>
    </row>
    <row r="39" spans="2:19" ht="12.75" customHeight="1" thickBot="1">
      <c r="B39" s="8"/>
      <c r="C39" s="8"/>
      <c r="D39" s="2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22">
    <mergeCell ref="C11:D11"/>
    <mergeCell ref="B2:S2"/>
    <mergeCell ref="B3:S3"/>
    <mergeCell ref="C6:D6"/>
    <mergeCell ref="F6:F8"/>
    <mergeCell ref="H6:R6"/>
    <mergeCell ref="F14:F15"/>
    <mergeCell ref="H14:H15"/>
    <mergeCell ref="F17:F18"/>
    <mergeCell ref="H17:H18"/>
    <mergeCell ref="F20:F21"/>
    <mergeCell ref="H20:H21"/>
    <mergeCell ref="F32:F33"/>
    <mergeCell ref="H32:H33"/>
    <mergeCell ref="F35:F36"/>
    <mergeCell ref="H35:H36"/>
    <mergeCell ref="F23:F24"/>
    <mergeCell ref="H23:H24"/>
    <mergeCell ref="F26:F27"/>
    <mergeCell ref="H26:H27"/>
    <mergeCell ref="F29:F30"/>
    <mergeCell ref="H29:H30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E77A-7A5B-4447-AC24-CE9A9A63DAE1}">
  <dimension ref="B1:S41"/>
  <sheetViews>
    <sheetView zoomScaleNormal="100" zoomScaleSheetLayoutView="85" workbookViewId="0">
      <selection activeCell="W22" sqref="W22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29.85546875" style="220" customWidth="1"/>
    <col min="5" max="5" width="5.7109375" style="220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3" customWidth="1"/>
    <col min="15" max="15" width="0.85546875" style="3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33" t="s">
        <v>133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221"/>
    </row>
    <row r="3" spans="2:19" ht="12" customHeight="1">
      <c r="B3" s="534" t="s">
        <v>134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221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112</v>
      </c>
      <c r="D6" s="501"/>
      <c r="E6" s="141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93"/>
      <c r="D7" s="93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10.1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50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20">
        <f>F15+F18+F21+F24+F27+F30+F33+F36</f>
        <v>12595</v>
      </c>
      <c r="G11" s="171"/>
      <c r="H11" s="520">
        <f>H15+H18+H21+H24+H27+H30+H33+H36</f>
        <v>713954.39149173035</v>
      </c>
      <c r="I11" s="171"/>
      <c r="J11" s="520">
        <f>J15+J18+J21+J24+J27+J30+J33+J36</f>
        <v>488997.39449173049</v>
      </c>
      <c r="K11" s="171"/>
      <c r="L11" s="520">
        <f>L15+L18+L21+L24+L27+L30+L33+L36</f>
        <v>729.69100000000003</v>
      </c>
      <c r="M11" s="171"/>
      <c r="N11" s="520">
        <f>N15+N18+N21+N24+N27+N30+N33+N36</f>
        <v>5421.7079999999996</v>
      </c>
      <c r="O11" s="171"/>
      <c r="P11" s="520">
        <f>P15+P18+P21+P24+P27+P30+P33+P36</f>
        <v>216832.36900000001</v>
      </c>
      <c r="Q11" s="171"/>
      <c r="R11" s="520">
        <f>R15+R18+R21+R24+R27+R30+R33+R36</f>
        <v>1973.2289999999998</v>
      </c>
    </row>
    <row r="12" spans="2:19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  <c r="Q12" s="293"/>
      <c r="R12" s="520"/>
    </row>
    <row r="13" spans="2:19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71"/>
      <c r="R13" s="71"/>
      <c r="S13" s="8"/>
    </row>
    <row r="14" spans="2:19" ht="20.100000000000001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  <c r="Q14" s="299"/>
      <c r="R14" s="299"/>
    </row>
    <row r="15" spans="2:19" ht="12" customHeight="1">
      <c r="B15" s="19"/>
      <c r="C15" s="281" t="s">
        <v>113</v>
      </c>
      <c r="D15" s="282"/>
      <c r="E15" s="177"/>
      <c r="F15" s="536">
        <v>1483</v>
      </c>
      <c r="G15" s="300"/>
      <c r="H15" s="536">
        <f>J15+L15+N15+P15+R15</f>
        <v>4249.18</v>
      </c>
      <c r="I15" s="298"/>
      <c r="J15" s="212">
        <v>2746.4180000000001</v>
      </c>
      <c r="K15" s="178"/>
      <c r="L15" s="212">
        <v>14.451000000000001</v>
      </c>
      <c r="M15" s="178"/>
      <c r="N15" s="212">
        <v>134.584</v>
      </c>
      <c r="O15" s="178"/>
      <c r="P15" s="212">
        <v>1130.078</v>
      </c>
      <c r="Q15" s="178"/>
      <c r="R15" s="212">
        <v>223.649</v>
      </c>
    </row>
    <row r="16" spans="2:19" ht="12" customHeight="1">
      <c r="B16" s="19"/>
      <c r="C16" s="283" t="s">
        <v>114</v>
      </c>
      <c r="D16" s="282"/>
      <c r="E16" s="177"/>
      <c r="F16" s="536"/>
      <c r="G16" s="300"/>
      <c r="H16" s="536"/>
      <c r="I16" s="298"/>
      <c r="J16" s="212"/>
      <c r="K16" s="178"/>
      <c r="L16" s="212"/>
      <c r="M16" s="178"/>
      <c r="N16" s="212"/>
      <c r="O16" s="178"/>
      <c r="P16" s="212"/>
      <c r="Q16" s="178"/>
      <c r="R16" s="212"/>
    </row>
    <row r="17" spans="2:18" ht="14.1" customHeight="1">
      <c r="B17" s="19"/>
      <c r="C17" s="281"/>
      <c r="D17" s="282"/>
      <c r="E17" s="177"/>
      <c r="F17" s="300"/>
      <c r="G17" s="300"/>
      <c r="H17" s="300"/>
      <c r="I17" s="298"/>
      <c r="J17" s="178"/>
      <c r="K17" s="178"/>
      <c r="L17" s="178"/>
      <c r="M17" s="178"/>
      <c r="N17" s="178"/>
      <c r="O17" s="178"/>
      <c r="P17" s="178"/>
      <c r="Q17" s="178"/>
      <c r="R17" s="178"/>
    </row>
    <row r="18" spans="2:18" ht="12" customHeight="1">
      <c r="B18" s="19"/>
      <c r="C18" s="281" t="s">
        <v>115</v>
      </c>
      <c r="D18" s="282"/>
      <c r="E18" s="177"/>
      <c r="F18" s="536">
        <v>350</v>
      </c>
      <c r="G18" s="300"/>
      <c r="H18" s="536">
        <f>J18+L18+N18+P18+R18</f>
        <v>181.322</v>
      </c>
      <c r="I18" s="298"/>
      <c r="J18" s="212">
        <v>141.828</v>
      </c>
      <c r="K18" s="192"/>
      <c r="L18" s="212">
        <v>0</v>
      </c>
      <c r="M18" s="212"/>
      <c r="N18" s="212">
        <v>4.99</v>
      </c>
      <c r="O18" s="212"/>
      <c r="P18" s="212">
        <v>34.503999999999998</v>
      </c>
      <c r="Q18" s="192"/>
      <c r="R18" s="212">
        <v>0</v>
      </c>
    </row>
    <row r="19" spans="2:18" ht="12" customHeight="1">
      <c r="B19" s="19"/>
      <c r="C19" s="283" t="s">
        <v>116</v>
      </c>
      <c r="D19" s="282"/>
      <c r="E19" s="177"/>
      <c r="F19" s="536"/>
      <c r="G19" s="300"/>
      <c r="H19" s="536"/>
      <c r="I19" s="298"/>
      <c r="J19" s="212"/>
      <c r="K19" s="178"/>
      <c r="L19" s="212"/>
      <c r="M19" s="178"/>
      <c r="N19" s="212"/>
      <c r="O19" s="178"/>
      <c r="P19" s="212"/>
      <c r="Q19" s="178"/>
      <c r="R19" s="212"/>
    </row>
    <row r="20" spans="2:18" ht="14.1" customHeight="1">
      <c r="B20" s="19"/>
      <c r="C20" s="281"/>
      <c r="D20" s="282"/>
      <c r="E20" s="177"/>
      <c r="F20" s="300"/>
      <c r="G20" s="300"/>
      <c r="H20" s="300"/>
      <c r="I20" s="298"/>
      <c r="J20" s="178"/>
      <c r="K20" s="178"/>
      <c r="L20" s="178"/>
      <c r="M20" s="178"/>
      <c r="N20" s="178"/>
      <c r="O20" s="178"/>
      <c r="P20" s="178"/>
      <c r="Q20" s="178"/>
      <c r="R20" s="178"/>
    </row>
    <row r="21" spans="2:18" ht="12" customHeight="1">
      <c r="B21" s="19"/>
      <c r="C21" s="281" t="s">
        <v>117</v>
      </c>
      <c r="D21" s="282"/>
      <c r="E21" s="177"/>
      <c r="F21" s="536">
        <v>29</v>
      </c>
      <c r="G21" s="300"/>
      <c r="H21" s="536">
        <f>J21+L21+N21+P21+R21</f>
        <v>55.112000000000002</v>
      </c>
      <c r="I21" s="298"/>
      <c r="J21" s="212">
        <v>0</v>
      </c>
      <c r="K21" s="178"/>
      <c r="L21" s="212">
        <v>0</v>
      </c>
      <c r="M21" s="178"/>
      <c r="N21" s="212">
        <v>0</v>
      </c>
      <c r="O21" s="178"/>
      <c r="P21" s="212">
        <v>55.112000000000002</v>
      </c>
      <c r="Q21" s="178"/>
      <c r="R21" s="212">
        <v>0</v>
      </c>
    </row>
    <row r="22" spans="2:18" ht="12" customHeight="1">
      <c r="B22" s="19"/>
      <c r="C22" s="283" t="s">
        <v>118</v>
      </c>
      <c r="D22" s="282"/>
      <c r="E22" s="177"/>
      <c r="F22" s="536"/>
      <c r="G22" s="300"/>
      <c r="H22" s="536"/>
      <c r="I22" s="298"/>
      <c r="J22" s="212"/>
      <c r="K22" s="178"/>
      <c r="L22" s="212"/>
      <c r="M22" s="178"/>
      <c r="N22" s="212"/>
      <c r="O22" s="178"/>
      <c r="P22" s="212"/>
      <c r="Q22" s="178"/>
      <c r="R22" s="212"/>
    </row>
    <row r="23" spans="2:18" ht="14.1" customHeight="1">
      <c r="B23" s="19"/>
      <c r="C23" s="281"/>
      <c r="D23" s="282"/>
      <c r="E23" s="177"/>
      <c r="F23" s="300"/>
      <c r="G23" s="300"/>
      <c r="H23" s="300"/>
      <c r="I23" s="298"/>
      <c r="J23" s="178"/>
      <c r="K23" s="178"/>
      <c r="L23" s="178"/>
      <c r="M23" s="178"/>
      <c r="N23" s="178"/>
      <c r="O23" s="178"/>
      <c r="P23" s="178"/>
      <c r="Q23" s="178"/>
      <c r="R23" s="178"/>
    </row>
    <row r="24" spans="2:18" ht="12" customHeight="1">
      <c r="B24" s="19"/>
      <c r="C24" s="281" t="s">
        <v>119</v>
      </c>
      <c r="D24" s="282"/>
      <c r="E24" s="177"/>
      <c r="F24" s="536">
        <v>10451</v>
      </c>
      <c r="G24" s="300"/>
      <c r="H24" s="536">
        <f>J24+L24+N24+P24+R24</f>
        <v>689275.58449173043</v>
      </c>
      <c r="I24" s="298"/>
      <c r="J24" s="212">
        <v>474472.53549173049</v>
      </c>
      <c r="K24" s="178"/>
      <c r="L24" s="212">
        <v>446.84</v>
      </c>
      <c r="M24" s="178"/>
      <c r="N24" s="212">
        <v>1721.5830000000001</v>
      </c>
      <c r="O24" s="178"/>
      <c r="P24" s="212">
        <v>210921.046</v>
      </c>
      <c r="Q24" s="178"/>
      <c r="R24" s="212">
        <v>1713.58</v>
      </c>
    </row>
    <row r="25" spans="2:18" ht="12" customHeight="1">
      <c r="B25" s="19"/>
      <c r="C25" s="283" t="s">
        <v>120</v>
      </c>
      <c r="D25" s="282"/>
      <c r="E25" s="177"/>
      <c r="F25" s="536"/>
      <c r="G25" s="300"/>
      <c r="H25" s="536"/>
      <c r="I25" s="298"/>
      <c r="J25" s="212"/>
      <c r="K25" s="178"/>
      <c r="L25" s="212"/>
      <c r="M25" s="178"/>
      <c r="N25" s="212"/>
      <c r="O25" s="178"/>
      <c r="P25" s="212"/>
      <c r="Q25" s="178"/>
      <c r="R25" s="212"/>
    </row>
    <row r="26" spans="2:18" ht="14.1" customHeight="1">
      <c r="B26" s="19"/>
      <c r="C26" s="281"/>
      <c r="D26" s="282"/>
      <c r="E26" s="177"/>
      <c r="F26" s="300"/>
      <c r="G26" s="300"/>
      <c r="H26" s="300"/>
      <c r="I26" s="298"/>
      <c r="J26" s="178"/>
      <c r="K26" s="178"/>
      <c r="L26" s="178"/>
      <c r="M26" s="178"/>
      <c r="N26" s="178"/>
      <c r="O26" s="178"/>
      <c r="P26" s="178"/>
      <c r="Q26" s="178"/>
      <c r="R26" s="178"/>
    </row>
    <row r="27" spans="2:18" ht="12" customHeight="1">
      <c r="B27" s="19"/>
      <c r="C27" s="281" t="s">
        <v>121</v>
      </c>
      <c r="D27" s="282"/>
      <c r="E27" s="177"/>
      <c r="F27" s="536">
        <v>242</v>
      </c>
      <c r="G27" s="300"/>
      <c r="H27" s="536">
        <f>J27+L27+N27+P27+R27</f>
        <v>20152.305999999997</v>
      </c>
      <c r="I27" s="298"/>
      <c r="J27" s="212">
        <v>11606.668</v>
      </c>
      <c r="K27" s="178"/>
      <c r="L27" s="212">
        <v>268.39999999999998</v>
      </c>
      <c r="M27" s="178"/>
      <c r="N27" s="212">
        <v>3555.5839999999998</v>
      </c>
      <c r="O27" s="178"/>
      <c r="P27" s="212">
        <v>4685.6540000000005</v>
      </c>
      <c r="Q27" s="178"/>
      <c r="R27" s="212">
        <v>36</v>
      </c>
    </row>
    <row r="28" spans="2:18" ht="12" customHeight="1">
      <c r="B28" s="19"/>
      <c r="C28" s="283" t="s">
        <v>122</v>
      </c>
      <c r="D28" s="282"/>
      <c r="E28" s="177"/>
      <c r="F28" s="536"/>
      <c r="G28" s="300"/>
      <c r="H28" s="536"/>
      <c r="I28" s="298"/>
      <c r="J28" s="212"/>
      <c r="K28" s="178"/>
      <c r="L28" s="212"/>
      <c r="M28" s="178"/>
      <c r="N28" s="212"/>
      <c r="O28" s="178"/>
      <c r="P28" s="212"/>
      <c r="Q28" s="178"/>
      <c r="R28" s="212"/>
    </row>
    <row r="29" spans="2:18" ht="14.1" customHeight="1">
      <c r="B29" s="19"/>
      <c r="C29" s="281"/>
      <c r="D29" s="282"/>
      <c r="E29" s="177"/>
      <c r="F29" s="300"/>
      <c r="G29" s="300"/>
      <c r="H29" s="300"/>
      <c r="I29" s="298"/>
      <c r="J29" s="178"/>
      <c r="K29" s="178"/>
      <c r="L29" s="178"/>
      <c r="M29" s="178"/>
      <c r="N29" s="178"/>
      <c r="O29" s="178"/>
      <c r="P29" s="178"/>
      <c r="Q29" s="178"/>
      <c r="R29" s="178"/>
    </row>
    <row r="30" spans="2:18" ht="12" customHeight="1">
      <c r="B30" s="19"/>
      <c r="C30" s="281" t="s">
        <v>123</v>
      </c>
      <c r="D30" s="282"/>
      <c r="E30" s="177"/>
      <c r="F30" s="536">
        <v>8</v>
      </c>
      <c r="G30" s="300"/>
      <c r="H30" s="536">
        <f>J30+L30+N30+P30+R30</f>
        <v>1.5</v>
      </c>
      <c r="I30" s="298"/>
      <c r="J30" s="212">
        <v>1.5</v>
      </c>
      <c r="K30" s="178"/>
      <c r="L30" s="212">
        <v>0</v>
      </c>
      <c r="M30" s="178"/>
      <c r="N30" s="212">
        <v>0</v>
      </c>
      <c r="O30" s="178"/>
      <c r="P30" s="212">
        <v>0</v>
      </c>
      <c r="Q30" s="178"/>
      <c r="R30" s="212">
        <v>0</v>
      </c>
    </row>
    <row r="31" spans="2:18" ht="12" customHeight="1">
      <c r="B31" s="19"/>
      <c r="C31" s="283" t="s">
        <v>124</v>
      </c>
      <c r="D31" s="282"/>
      <c r="E31" s="177"/>
      <c r="F31" s="536"/>
      <c r="G31" s="300"/>
      <c r="H31" s="536"/>
      <c r="I31" s="298"/>
      <c r="J31" s="212"/>
      <c r="K31" s="178"/>
      <c r="L31" s="212"/>
      <c r="M31" s="178"/>
      <c r="N31" s="212"/>
      <c r="O31" s="178"/>
      <c r="P31" s="212"/>
      <c r="Q31" s="178"/>
      <c r="R31" s="212"/>
    </row>
    <row r="32" spans="2:18" ht="14.1" customHeight="1">
      <c r="B32" s="19"/>
      <c r="C32" s="281"/>
      <c r="D32" s="282"/>
      <c r="E32" s="177"/>
      <c r="F32" s="300"/>
      <c r="G32" s="300"/>
      <c r="H32" s="300"/>
      <c r="I32" s="298"/>
      <c r="J32" s="178"/>
      <c r="K32" s="178"/>
      <c r="L32" s="178"/>
      <c r="M32" s="178"/>
      <c r="N32" s="178"/>
      <c r="O32" s="178"/>
      <c r="P32" s="178"/>
      <c r="Q32" s="178"/>
      <c r="R32" s="178"/>
    </row>
    <row r="33" spans="2:19" ht="12" customHeight="1">
      <c r="B33" s="19"/>
      <c r="C33" s="281" t="s">
        <v>125</v>
      </c>
      <c r="D33" s="282"/>
      <c r="E33" s="177"/>
      <c r="F33" s="536">
        <v>22</v>
      </c>
      <c r="G33" s="300"/>
      <c r="H33" s="536">
        <f>J33+L33+N33+P33+R33</f>
        <v>39.387</v>
      </c>
      <c r="I33" s="298"/>
      <c r="J33" s="212">
        <v>28.445</v>
      </c>
      <c r="K33" s="178"/>
      <c r="L33" s="212">
        <v>0</v>
      </c>
      <c r="M33" s="178"/>
      <c r="N33" s="212">
        <v>4.9669999999999996</v>
      </c>
      <c r="O33" s="178"/>
      <c r="P33" s="212">
        <v>5.9749999999999996</v>
      </c>
      <c r="Q33" s="178"/>
      <c r="R33" s="212">
        <v>0</v>
      </c>
    </row>
    <row r="34" spans="2:19" ht="12" customHeight="1">
      <c r="B34" s="19"/>
      <c r="C34" s="283" t="s">
        <v>126</v>
      </c>
      <c r="D34" s="282"/>
      <c r="E34" s="177"/>
      <c r="F34" s="536"/>
      <c r="G34" s="300"/>
      <c r="H34" s="536"/>
      <c r="I34" s="298"/>
      <c r="J34" s="212"/>
      <c r="K34" s="178"/>
      <c r="L34" s="212"/>
      <c r="M34" s="178"/>
      <c r="N34" s="212"/>
      <c r="O34" s="178"/>
      <c r="P34" s="212"/>
      <c r="Q34" s="178"/>
      <c r="R34" s="212"/>
    </row>
    <row r="35" spans="2:19" ht="14.1" customHeight="1">
      <c r="B35" s="19"/>
      <c r="C35" s="281"/>
      <c r="D35" s="282"/>
      <c r="E35" s="177"/>
      <c r="F35" s="300"/>
      <c r="G35" s="300"/>
      <c r="H35" s="300"/>
      <c r="I35" s="29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2:19" ht="12" customHeight="1">
      <c r="B36" s="19"/>
      <c r="C36" s="281" t="s">
        <v>127</v>
      </c>
      <c r="D36" s="282"/>
      <c r="E36" s="177"/>
      <c r="F36" s="536">
        <v>10</v>
      </c>
      <c r="G36" s="300"/>
      <c r="H36" s="537">
        <v>0</v>
      </c>
      <c r="I36" s="298"/>
      <c r="J36" s="212">
        <v>0</v>
      </c>
      <c r="K36" s="178"/>
      <c r="L36" s="212">
        <v>0</v>
      </c>
      <c r="M36" s="178"/>
      <c r="N36" s="212">
        <v>0</v>
      </c>
      <c r="O36" s="178"/>
      <c r="P36" s="212">
        <v>0</v>
      </c>
      <c r="Q36" s="178"/>
      <c r="R36" s="212">
        <v>0</v>
      </c>
    </row>
    <row r="37" spans="2:19" ht="12" customHeight="1">
      <c r="B37" s="19"/>
      <c r="C37" s="281" t="s">
        <v>129</v>
      </c>
      <c r="D37" s="282"/>
      <c r="E37" s="177"/>
      <c r="F37" s="536"/>
      <c r="G37" s="229"/>
      <c r="H37" s="537"/>
      <c r="I37" s="229"/>
      <c r="J37" s="285"/>
      <c r="K37" s="230"/>
      <c r="L37" s="285"/>
      <c r="M37" s="230"/>
      <c r="N37" s="285"/>
      <c r="O37" s="230"/>
      <c r="P37" s="285"/>
      <c r="Q37" s="230"/>
      <c r="R37" s="285"/>
    </row>
    <row r="38" spans="2:19" ht="12" customHeight="1">
      <c r="B38" s="19"/>
      <c r="C38" s="283" t="s">
        <v>130</v>
      </c>
      <c r="D38" s="282"/>
      <c r="E38" s="177"/>
      <c r="F38" s="229"/>
      <c r="G38" s="229"/>
      <c r="H38" s="229"/>
      <c r="I38" s="229"/>
      <c r="J38" s="230"/>
      <c r="K38" s="230"/>
      <c r="L38" s="230"/>
      <c r="M38" s="230"/>
      <c r="N38" s="230"/>
      <c r="O38" s="230"/>
      <c r="P38" s="230"/>
      <c r="Q38" s="230"/>
      <c r="R38" s="230"/>
    </row>
    <row r="39" spans="2:19" ht="12" customHeight="1">
      <c r="B39" s="19"/>
      <c r="C39" s="19"/>
      <c r="D39" s="177"/>
      <c r="E39" s="177"/>
      <c r="F39" s="229"/>
      <c r="G39" s="229"/>
      <c r="H39" s="229"/>
      <c r="I39" s="229"/>
      <c r="J39" s="230"/>
      <c r="K39" s="230"/>
      <c r="L39" s="230"/>
      <c r="M39" s="230"/>
      <c r="N39" s="230"/>
      <c r="O39" s="230"/>
      <c r="P39" s="230"/>
      <c r="Q39" s="230"/>
      <c r="R39" s="230"/>
    </row>
    <row r="40" spans="2:19" ht="10.5" customHeight="1" thickBot="1">
      <c r="B40" s="272"/>
      <c r="C40" s="272"/>
      <c r="D40" s="250"/>
      <c r="E40" s="250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251"/>
    </row>
    <row r="41" spans="2:19" ht="6" customHeight="1"/>
  </sheetData>
  <mergeCells count="28">
    <mergeCell ref="B2:R2"/>
    <mergeCell ref="B3:R3"/>
    <mergeCell ref="C6:D6"/>
    <mergeCell ref="F6:F8"/>
    <mergeCell ref="H6:R6"/>
    <mergeCell ref="P11:P12"/>
    <mergeCell ref="R11:R12"/>
    <mergeCell ref="F15:F16"/>
    <mergeCell ref="H15:H16"/>
    <mergeCell ref="F18:F19"/>
    <mergeCell ref="H18:H19"/>
    <mergeCell ref="F11:F12"/>
    <mergeCell ref="H11:H12"/>
    <mergeCell ref="J11:J12"/>
    <mergeCell ref="L11:L12"/>
    <mergeCell ref="N11:N12"/>
    <mergeCell ref="F21:F22"/>
    <mergeCell ref="H21:H22"/>
    <mergeCell ref="F24:F25"/>
    <mergeCell ref="H24:H25"/>
    <mergeCell ref="F27:F28"/>
    <mergeCell ref="H27:H28"/>
    <mergeCell ref="F30:F31"/>
    <mergeCell ref="H30:H31"/>
    <mergeCell ref="F33:F34"/>
    <mergeCell ref="H33:H34"/>
    <mergeCell ref="F36:F37"/>
    <mergeCell ref="H36:H37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1B056-3D5D-46AE-85A6-0E5A166481B3}">
  <dimension ref="B1:S41"/>
  <sheetViews>
    <sheetView zoomScaleNormal="100" zoomScaleSheetLayoutView="85" workbookViewId="0">
      <selection activeCell="W22" sqref="W22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.7109375" style="220" customWidth="1"/>
    <col min="5" max="5" width="4.5703125" style="220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3" customWidth="1"/>
    <col min="15" max="15" width="0.85546875" style="3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33" t="s">
        <v>135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221"/>
    </row>
    <row r="3" spans="2:19" ht="12" customHeight="1">
      <c r="B3" s="534" t="s">
        <v>136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221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112</v>
      </c>
      <c r="D6" s="501"/>
      <c r="E6" s="141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93"/>
      <c r="D7" s="93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10.1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50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20">
        <f>F15+F18+F21+F24+F27+F30+F33+F36</f>
        <v>12595</v>
      </c>
      <c r="G11" s="171"/>
      <c r="H11" s="520">
        <f>H15+H18+H21+H24+H27+H30+H33+H36</f>
        <v>2974909.0880000005</v>
      </c>
      <c r="I11" s="171"/>
      <c r="J11" s="520">
        <f>J15+J18+J21+J24+J27+J30+J33+J36</f>
        <v>2022955.5620000002</v>
      </c>
      <c r="K11" s="171"/>
      <c r="L11" s="520">
        <f>L15+L18+L21+L24+L27+L30+L33+L36</f>
        <v>7288.6850000000004</v>
      </c>
      <c r="M11" s="171"/>
      <c r="N11" s="520">
        <f>N15+N18+N21+N24+N27+N30+N33+N36</f>
        <v>48204.459000000003</v>
      </c>
      <c r="O11" s="171"/>
      <c r="P11" s="520">
        <f>P15+P18+P21+P24+P27+P30+P33+P36</f>
        <v>843873.02000000014</v>
      </c>
      <c r="Q11" s="171"/>
      <c r="R11" s="520">
        <f>R15+R18+R21+R24+R27+R30+R33+R36</f>
        <v>52587.362000000001</v>
      </c>
    </row>
    <row r="12" spans="2:19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  <c r="Q12" s="293"/>
      <c r="R12" s="520"/>
    </row>
    <row r="13" spans="2:19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71"/>
      <c r="R13" s="71"/>
      <c r="S13" s="8"/>
    </row>
    <row r="14" spans="2:19" ht="20.100000000000001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  <c r="Q14" s="299"/>
      <c r="R14" s="299"/>
    </row>
    <row r="15" spans="2:19" ht="12" customHeight="1">
      <c r="B15" s="19"/>
      <c r="C15" s="281" t="s">
        <v>113</v>
      </c>
      <c r="D15" s="282"/>
      <c r="E15" s="177"/>
      <c r="F15" s="536">
        <v>1483</v>
      </c>
      <c r="G15" s="298"/>
      <c r="H15" s="538">
        <f>J15+L15+N15+P15+R15</f>
        <v>38302.745999999999</v>
      </c>
      <c r="I15" s="298"/>
      <c r="J15" s="212">
        <v>32024.735000000001</v>
      </c>
      <c r="K15" s="178"/>
      <c r="L15" s="212">
        <v>15.785</v>
      </c>
      <c r="M15" s="178"/>
      <c r="N15" s="212">
        <v>59.744</v>
      </c>
      <c r="O15" s="178"/>
      <c r="P15" s="212">
        <v>4268.6400000000003</v>
      </c>
      <c r="Q15" s="178"/>
      <c r="R15" s="212">
        <v>1933.8420000000001</v>
      </c>
    </row>
    <row r="16" spans="2:19" ht="12" customHeight="1">
      <c r="B16" s="19"/>
      <c r="C16" s="283" t="s">
        <v>114</v>
      </c>
      <c r="D16" s="282"/>
      <c r="E16" s="177"/>
      <c r="F16" s="536"/>
      <c r="G16" s="298"/>
      <c r="H16" s="538"/>
      <c r="I16" s="298"/>
      <c r="J16" s="212"/>
      <c r="K16" s="178"/>
      <c r="L16" s="212"/>
      <c r="M16" s="178"/>
      <c r="N16" s="212"/>
      <c r="O16" s="178"/>
      <c r="P16" s="212"/>
      <c r="Q16" s="178"/>
      <c r="R16" s="212"/>
    </row>
    <row r="17" spans="2:18" ht="14.1" customHeight="1">
      <c r="B17" s="19"/>
      <c r="C17" s="281"/>
      <c r="D17" s="282"/>
      <c r="E17" s="177"/>
      <c r="F17" s="300"/>
      <c r="G17" s="298"/>
      <c r="H17" s="76"/>
      <c r="I17" s="76"/>
      <c r="J17" s="192"/>
      <c r="K17" s="192"/>
      <c r="L17" s="192"/>
      <c r="M17" s="192"/>
      <c r="N17" s="268"/>
      <c r="O17" s="268"/>
      <c r="P17" s="192"/>
      <c r="Q17" s="192"/>
      <c r="R17" s="192"/>
    </row>
    <row r="18" spans="2:18" ht="12" customHeight="1">
      <c r="B18" s="19"/>
      <c r="C18" s="281" t="s">
        <v>115</v>
      </c>
      <c r="D18" s="282"/>
      <c r="E18" s="177"/>
      <c r="F18" s="536">
        <v>350</v>
      </c>
      <c r="G18" s="298"/>
      <c r="H18" s="538">
        <f>J18+L18+N18+P18+R18</f>
        <v>5391.478000000001</v>
      </c>
      <c r="I18" s="298"/>
      <c r="J18" s="212">
        <v>4399.6580000000004</v>
      </c>
      <c r="K18" s="178"/>
      <c r="L18" s="212">
        <v>245.1</v>
      </c>
      <c r="M18" s="178"/>
      <c r="N18" s="212">
        <v>84.37</v>
      </c>
      <c r="O18" s="178"/>
      <c r="P18" s="212">
        <v>487.13</v>
      </c>
      <c r="Q18" s="178"/>
      <c r="R18" s="212">
        <v>175.22</v>
      </c>
    </row>
    <row r="19" spans="2:18" ht="12" customHeight="1">
      <c r="B19" s="19"/>
      <c r="C19" s="283" t="s">
        <v>116</v>
      </c>
      <c r="D19" s="282"/>
      <c r="E19" s="177"/>
      <c r="F19" s="536"/>
      <c r="G19" s="298"/>
      <c r="H19" s="538"/>
      <c r="I19" s="298"/>
      <c r="J19" s="212"/>
      <c r="K19" s="178"/>
      <c r="L19" s="212"/>
      <c r="M19" s="178"/>
      <c r="N19" s="212"/>
      <c r="O19" s="178"/>
      <c r="P19" s="212"/>
      <c r="Q19" s="178"/>
      <c r="R19" s="212"/>
    </row>
    <row r="20" spans="2:18" ht="14.1" customHeight="1">
      <c r="B20" s="19"/>
      <c r="C20" s="281"/>
      <c r="D20" s="282"/>
      <c r="E20" s="177"/>
      <c r="F20" s="300"/>
      <c r="G20" s="298"/>
      <c r="H20" s="298"/>
      <c r="I20" s="298"/>
      <c r="J20" s="178"/>
      <c r="K20" s="178"/>
      <c r="L20" s="178"/>
      <c r="M20" s="178"/>
      <c r="N20" s="178"/>
      <c r="O20" s="178"/>
      <c r="P20" s="178"/>
      <c r="Q20" s="178"/>
      <c r="R20" s="178"/>
    </row>
    <row r="21" spans="2:18" ht="12" customHeight="1">
      <c r="B21" s="19"/>
      <c r="C21" s="281" t="s">
        <v>117</v>
      </c>
      <c r="D21" s="282"/>
      <c r="E21" s="177"/>
      <c r="F21" s="536">
        <v>29</v>
      </c>
      <c r="G21" s="298"/>
      <c r="H21" s="538">
        <f>J21+L21+N21+P21+R21</f>
        <v>1568.2809999999999</v>
      </c>
      <c r="I21" s="298"/>
      <c r="J21" s="212">
        <v>1366.3589999999999</v>
      </c>
      <c r="K21" s="178"/>
      <c r="L21" s="212">
        <v>0</v>
      </c>
      <c r="M21" s="178"/>
      <c r="N21" s="212">
        <v>0</v>
      </c>
      <c r="O21" s="178"/>
      <c r="P21" s="212">
        <v>201.922</v>
      </c>
      <c r="Q21" s="178"/>
      <c r="R21" s="212">
        <v>0</v>
      </c>
    </row>
    <row r="22" spans="2:18" ht="12" customHeight="1">
      <c r="B22" s="19"/>
      <c r="C22" s="283" t="s">
        <v>118</v>
      </c>
      <c r="D22" s="282"/>
      <c r="E22" s="177"/>
      <c r="F22" s="536"/>
      <c r="G22" s="298"/>
      <c r="H22" s="538"/>
      <c r="I22" s="298"/>
      <c r="J22" s="212"/>
      <c r="K22" s="178"/>
      <c r="L22" s="212"/>
      <c r="M22" s="178"/>
      <c r="N22" s="212"/>
      <c r="O22" s="178"/>
      <c r="P22" s="212"/>
      <c r="Q22" s="178"/>
      <c r="R22" s="212"/>
    </row>
    <row r="23" spans="2:18" ht="14.1" customHeight="1">
      <c r="B23" s="19"/>
      <c r="C23" s="281"/>
      <c r="D23" s="282"/>
      <c r="E23" s="177"/>
      <c r="F23" s="300"/>
      <c r="G23" s="298"/>
      <c r="H23" s="298"/>
      <c r="I23" s="298"/>
      <c r="J23" s="178"/>
      <c r="K23" s="178"/>
      <c r="L23" s="178"/>
      <c r="M23" s="178"/>
      <c r="N23" s="178"/>
      <c r="O23" s="178"/>
      <c r="P23" s="178"/>
      <c r="Q23" s="178"/>
      <c r="R23" s="178"/>
    </row>
    <row r="24" spans="2:18" ht="12" customHeight="1">
      <c r="B24" s="19"/>
      <c r="C24" s="281" t="s">
        <v>119</v>
      </c>
      <c r="D24" s="282"/>
      <c r="E24" s="177"/>
      <c r="F24" s="536">
        <v>10451</v>
      </c>
      <c r="G24" s="298"/>
      <c r="H24" s="538">
        <f>J24+L24+N24+P24+R24</f>
        <v>2839085.2570000002</v>
      </c>
      <c r="I24" s="298"/>
      <c r="J24" s="212">
        <v>1926489.0090000001</v>
      </c>
      <c r="K24" s="178"/>
      <c r="L24" s="212">
        <v>5252.8140000000003</v>
      </c>
      <c r="M24" s="178"/>
      <c r="N24" s="212">
        <v>44508.52</v>
      </c>
      <c r="O24" s="178"/>
      <c r="P24" s="212">
        <v>813978.92500000005</v>
      </c>
      <c r="Q24" s="178"/>
      <c r="R24" s="212">
        <v>48855.989000000001</v>
      </c>
    </row>
    <row r="25" spans="2:18" ht="12" customHeight="1">
      <c r="B25" s="19"/>
      <c r="C25" s="283" t="s">
        <v>120</v>
      </c>
      <c r="D25" s="282"/>
      <c r="E25" s="177"/>
      <c r="F25" s="536"/>
      <c r="G25" s="298"/>
      <c r="H25" s="538"/>
      <c r="I25" s="298"/>
      <c r="J25" s="212"/>
      <c r="K25" s="178"/>
      <c r="L25" s="212"/>
      <c r="M25" s="178"/>
      <c r="N25" s="212"/>
      <c r="O25" s="178"/>
      <c r="P25" s="212"/>
      <c r="Q25" s="178"/>
      <c r="R25" s="212"/>
    </row>
    <row r="26" spans="2:18" ht="14.1" customHeight="1">
      <c r="B26" s="19"/>
      <c r="C26" s="281"/>
      <c r="D26" s="282"/>
      <c r="E26" s="177"/>
      <c r="F26" s="300"/>
      <c r="G26" s="298"/>
      <c r="H26" s="298"/>
      <c r="I26" s="298"/>
      <c r="J26" s="178"/>
      <c r="K26" s="178"/>
      <c r="L26" s="178"/>
      <c r="M26" s="178"/>
      <c r="N26" s="178"/>
      <c r="O26" s="178"/>
      <c r="P26" s="178"/>
      <c r="Q26" s="178"/>
      <c r="R26" s="178"/>
    </row>
    <row r="27" spans="2:18" ht="12" customHeight="1">
      <c r="B27" s="19"/>
      <c r="C27" s="281" t="s">
        <v>121</v>
      </c>
      <c r="D27" s="282"/>
      <c r="E27" s="177"/>
      <c r="F27" s="536">
        <v>242</v>
      </c>
      <c r="G27" s="298"/>
      <c r="H27" s="538">
        <f>J27+L27+N27+P27+R27</f>
        <v>89684.892999999996</v>
      </c>
      <c r="I27" s="298"/>
      <c r="J27" s="212">
        <v>58572.961000000003</v>
      </c>
      <c r="K27" s="178"/>
      <c r="L27" s="212">
        <v>1773.9860000000001</v>
      </c>
      <c r="M27" s="178"/>
      <c r="N27" s="212">
        <v>3333.114</v>
      </c>
      <c r="O27" s="178"/>
      <c r="P27" s="212">
        <v>24419.946</v>
      </c>
      <c r="Q27" s="178"/>
      <c r="R27" s="212">
        <v>1584.886</v>
      </c>
    </row>
    <row r="28" spans="2:18" ht="12" customHeight="1">
      <c r="B28" s="19"/>
      <c r="C28" s="283" t="s">
        <v>122</v>
      </c>
      <c r="D28" s="282"/>
      <c r="E28" s="177"/>
      <c r="F28" s="536"/>
      <c r="G28" s="298"/>
      <c r="H28" s="538"/>
      <c r="I28" s="298"/>
      <c r="J28" s="212"/>
      <c r="K28" s="178"/>
      <c r="L28" s="212"/>
      <c r="M28" s="178"/>
      <c r="N28" s="212"/>
      <c r="O28" s="178"/>
      <c r="P28" s="212"/>
      <c r="Q28" s="178"/>
      <c r="R28" s="212"/>
    </row>
    <row r="29" spans="2:18" ht="14.1" customHeight="1">
      <c r="B29" s="19"/>
      <c r="C29" s="281"/>
      <c r="D29" s="282"/>
      <c r="E29" s="177"/>
      <c r="F29" s="300"/>
      <c r="G29" s="298"/>
      <c r="H29" s="298"/>
      <c r="I29" s="298"/>
      <c r="J29" s="178"/>
      <c r="K29" s="178"/>
      <c r="L29" s="178"/>
      <c r="M29" s="178"/>
      <c r="N29" s="178"/>
      <c r="O29" s="178"/>
      <c r="P29" s="178"/>
      <c r="Q29" s="178"/>
      <c r="R29" s="178"/>
    </row>
    <row r="30" spans="2:18" ht="12" customHeight="1">
      <c r="B30" s="19"/>
      <c r="C30" s="281" t="s">
        <v>123</v>
      </c>
      <c r="D30" s="282"/>
      <c r="E30" s="177"/>
      <c r="F30" s="536">
        <v>8</v>
      </c>
      <c r="G30" s="298"/>
      <c r="H30" s="538">
        <f>J30+L30+N30+P30+R30</f>
        <v>31.364999999999998</v>
      </c>
      <c r="I30" s="298"/>
      <c r="J30" s="212">
        <v>2</v>
      </c>
      <c r="K30" s="178"/>
      <c r="L30" s="212">
        <v>0</v>
      </c>
      <c r="M30" s="178"/>
      <c r="N30" s="212">
        <v>0</v>
      </c>
      <c r="O30" s="178"/>
      <c r="P30" s="212">
        <v>27.382999999999999</v>
      </c>
      <c r="Q30" s="178"/>
      <c r="R30" s="212">
        <v>1.982</v>
      </c>
    </row>
    <row r="31" spans="2:18" ht="12" customHeight="1">
      <c r="B31" s="19"/>
      <c r="C31" s="283" t="s">
        <v>124</v>
      </c>
      <c r="D31" s="282"/>
      <c r="E31" s="177"/>
      <c r="F31" s="536"/>
      <c r="G31" s="298"/>
      <c r="H31" s="538"/>
      <c r="I31" s="298"/>
      <c r="J31" s="212"/>
      <c r="K31" s="178"/>
      <c r="L31" s="212"/>
      <c r="M31" s="178"/>
      <c r="N31" s="212"/>
      <c r="O31" s="178"/>
      <c r="P31" s="212"/>
      <c r="Q31" s="178"/>
      <c r="R31" s="212"/>
    </row>
    <row r="32" spans="2:18" ht="14.1" customHeight="1">
      <c r="B32" s="19"/>
      <c r="C32" s="281"/>
      <c r="D32" s="282"/>
      <c r="E32" s="177"/>
      <c r="F32" s="300"/>
      <c r="G32" s="298"/>
      <c r="H32" s="298"/>
      <c r="I32" s="298"/>
      <c r="J32" s="178"/>
      <c r="K32" s="178"/>
      <c r="L32" s="178"/>
      <c r="M32" s="178"/>
      <c r="N32" s="178"/>
      <c r="O32" s="178"/>
      <c r="P32" s="178"/>
      <c r="Q32" s="178"/>
      <c r="R32" s="178"/>
    </row>
    <row r="33" spans="2:19" ht="12" customHeight="1">
      <c r="B33" s="19"/>
      <c r="C33" s="281" t="s">
        <v>125</v>
      </c>
      <c r="D33" s="282"/>
      <c r="E33" s="177"/>
      <c r="F33" s="536">
        <v>22</v>
      </c>
      <c r="G33" s="298"/>
      <c r="H33" s="538">
        <f>J33+L33+N33+P33+R33</f>
        <v>761.44500000000005</v>
      </c>
      <c r="I33" s="298"/>
      <c r="J33" s="212">
        <v>99.84</v>
      </c>
      <c r="K33" s="178"/>
      <c r="L33" s="212">
        <v>1</v>
      </c>
      <c r="M33" s="178"/>
      <c r="N33" s="212">
        <v>218.71100000000001</v>
      </c>
      <c r="O33" s="178"/>
      <c r="P33" s="212">
        <v>409.45100000000002</v>
      </c>
      <c r="Q33" s="178"/>
      <c r="R33" s="212">
        <v>32.442999999999998</v>
      </c>
    </row>
    <row r="34" spans="2:19" ht="12" customHeight="1">
      <c r="B34" s="19"/>
      <c r="C34" s="283" t="s">
        <v>126</v>
      </c>
      <c r="D34" s="282"/>
      <c r="E34" s="177"/>
      <c r="F34" s="536"/>
      <c r="G34" s="298"/>
      <c r="H34" s="538"/>
      <c r="I34" s="298"/>
      <c r="J34" s="212"/>
      <c r="K34" s="178"/>
      <c r="L34" s="212"/>
      <c r="M34" s="178"/>
      <c r="N34" s="212"/>
      <c r="O34" s="178"/>
      <c r="P34" s="212"/>
      <c r="Q34" s="178"/>
      <c r="R34" s="212"/>
    </row>
    <row r="35" spans="2:19" ht="14.1" customHeight="1">
      <c r="B35" s="19"/>
      <c r="C35" s="281"/>
      <c r="D35" s="282"/>
      <c r="E35" s="177"/>
      <c r="F35" s="300"/>
      <c r="G35" s="298"/>
      <c r="H35" s="298"/>
      <c r="I35" s="29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2:19" ht="12" customHeight="1">
      <c r="B36" s="19"/>
      <c r="C36" s="281" t="s">
        <v>127</v>
      </c>
      <c r="D36" s="282"/>
      <c r="E36" s="177"/>
      <c r="F36" s="536">
        <v>10</v>
      </c>
      <c r="G36" s="298"/>
      <c r="H36" s="538">
        <f>J36+L36+N36+P36+R36</f>
        <v>83.623000000000005</v>
      </c>
      <c r="I36" s="298"/>
      <c r="J36" s="212">
        <v>1</v>
      </c>
      <c r="K36" s="178"/>
      <c r="L36" s="212">
        <v>0</v>
      </c>
      <c r="M36" s="178"/>
      <c r="N36" s="212">
        <v>0</v>
      </c>
      <c r="O36" s="178"/>
      <c r="P36" s="212">
        <v>79.623000000000005</v>
      </c>
      <c r="Q36" s="178"/>
      <c r="R36" s="212">
        <v>3</v>
      </c>
    </row>
    <row r="37" spans="2:19" ht="12" customHeight="1">
      <c r="B37" s="19"/>
      <c r="C37" s="281" t="s">
        <v>129</v>
      </c>
      <c r="D37" s="282"/>
      <c r="E37" s="177"/>
      <c r="F37" s="536"/>
      <c r="G37" s="229"/>
      <c r="H37" s="538"/>
      <c r="I37" s="229"/>
      <c r="J37" s="212"/>
      <c r="K37" s="301"/>
      <c r="L37" s="212"/>
      <c r="M37" s="301"/>
      <c r="N37" s="212"/>
      <c r="O37" s="301"/>
      <c r="P37" s="212"/>
      <c r="Q37" s="301"/>
      <c r="R37" s="212"/>
    </row>
    <row r="38" spans="2:19" ht="12" customHeight="1">
      <c r="B38" s="19"/>
      <c r="C38" s="283" t="s">
        <v>130</v>
      </c>
      <c r="D38" s="282"/>
      <c r="E38" s="177"/>
      <c r="F38" s="229"/>
      <c r="G38" s="229"/>
      <c r="H38" s="229"/>
      <c r="I38" s="229"/>
      <c r="J38" s="230"/>
      <c r="K38" s="230"/>
      <c r="L38" s="230"/>
      <c r="M38" s="230"/>
      <c r="N38" s="230"/>
      <c r="O38" s="230"/>
      <c r="P38" s="230"/>
      <c r="Q38" s="230"/>
      <c r="R38" s="230"/>
    </row>
    <row r="39" spans="2:19" ht="12" customHeight="1">
      <c r="B39" s="19"/>
      <c r="C39" s="19"/>
      <c r="D39" s="177"/>
      <c r="E39" s="177"/>
      <c r="F39" s="229"/>
      <c r="G39" s="229"/>
      <c r="H39" s="229"/>
      <c r="I39" s="229"/>
      <c r="J39" s="230"/>
      <c r="K39" s="230"/>
      <c r="L39" s="230"/>
      <c r="M39" s="230"/>
      <c r="N39" s="230"/>
      <c r="O39" s="230"/>
      <c r="P39" s="230"/>
      <c r="Q39" s="230"/>
      <c r="R39" s="230"/>
    </row>
    <row r="40" spans="2:19" ht="9.75" customHeight="1" thickBot="1">
      <c r="B40" s="8"/>
      <c r="C40" s="8"/>
      <c r="D40" s="302"/>
      <c r="E40" s="302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8"/>
    </row>
    <row r="41" spans="2:19" ht="12" customHeight="1">
      <c r="B41" s="10"/>
      <c r="C41" s="10"/>
      <c r="D41" s="304"/>
      <c r="E41" s="304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</row>
  </sheetData>
  <mergeCells count="28">
    <mergeCell ref="B2:R2"/>
    <mergeCell ref="B3:R3"/>
    <mergeCell ref="C6:D6"/>
    <mergeCell ref="F6:F8"/>
    <mergeCell ref="H6:R6"/>
    <mergeCell ref="P11:P12"/>
    <mergeCell ref="R11:R12"/>
    <mergeCell ref="F15:F16"/>
    <mergeCell ref="H15:H16"/>
    <mergeCell ref="F18:F19"/>
    <mergeCell ref="H18:H19"/>
    <mergeCell ref="F11:F12"/>
    <mergeCell ref="H11:H12"/>
    <mergeCell ref="J11:J12"/>
    <mergeCell ref="L11:L12"/>
    <mergeCell ref="N11:N12"/>
    <mergeCell ref="F21:F22"/>
    <mergeCell ref="H21:H22"/>
    <mergeCell ref="F24:F25"/>
    <mergeCell ref="H24:H25"/>
    <mergeCell ref="F27:F28"/>
    <mergeCell ref="H27:H28"/>
    <mergeCell ref="F30:F31"/>
    <mergeCell ref="H30:H31"/>
    <mergeCell ref="F33:F34"/>
    <mergeCell ref="H33:H34"/>
    <mergeCell ref="F36:F37"/>
    <mergeCell ref="H36:H37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0A73-A247-47DB-AC98-B5C603C09C01}">
  <dimension ref="B1:Q41"/>
  <sheetViews>
    <sheetView zoomScaleNormal="100" zoomScaleSheetLayoutView="85" workbookViewId="0">
      <selection activeCell="W22" sqref="W22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.7109375" style="220" customWidth="1"/>
    <col min="5" max="5" width="10.140625" style="220" customWidth="1"/>
    <col min="6" max="6" width="17.5703125" style="2" customWidth="1"/>
    <col min="7" max="7" width="0.85546875" style="2" customWidth="1"/>
    <col min="8" max="8" width="16.28515625" style="2" customWidth="1"/>
    <col min="9" max="9" width="0.85546875" style="2" customWidth="1"/>
    <col min="10" max="10" width="15.7109375" style="2" customWidth="1"/>
    <col min="11" max="11" width="0.85546875" style="2" customWidth="1"/>
    <col min="12" max="12" width="16.28515625" style="2" customWidth="1"/>
    <col min="13" max="13" width="0.85546875" style="2" customWidth="1"/>
    <col min="14" max="14" width="14.7109375" style="3" customWidth="1"/>
    <col min="15" max="15" width="0.85546875" style="3" customWidth="1"/>
    <col min="16" max="16" width="14.710937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137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138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30" customHeight="1" thickBot="1">
      <c r="B6" s="92"/>
      <c r="C6" s="501" t="s">
        <v>112</v>
      </c>
      <c r="D6" s="501"/>
      <c r="E6" s="141"/>
      <c r="F6" s="506" t="s">
        <v>105</v>
      </c>
      <c r="G6" s="146"/>
      <c r="H6" s="507" t="s">
        <v>139</v>
      </c>
      <c r="I6" s="507"/>
      <c r="J6" s="507"/>
      <c r="K6" s="507"/>
      <c r="L6" s="507"/>
      <c r="M6" s="507"/>
      <c r="N6" s="507"/>
      <c r="O6" s="507"/>
      <c r="P6" s="507"/>
      <c r="Q6" s="223"/>
    </row>
    <row r="7" spans="2:17" s="11" customFormat="1" ht="3" customHeight="1">
      <c r="B7" s="92"/>
      <c r="C7" s="93"/>
      <c r="D7" s="93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10.1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41</v>
      </c>
      <c r="K8" s="145"/>
      <c r="L8" s="145" t="s">
        <v>44</v>
      </c>
      <c r="M8" s="145"/>
      <c r="N8" s="145" t="s">
        <v>42</v>
      </c>
      <c r="O8" s="92"/>
      <c r="P8" s="145" t="s">
        <v>43</v>
      </c>
      <c r="Q8" s="92"/>
    </row>
    <row r="9" spans="2:17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0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0">
        <f>F15+F18+F21+F24+F27+F30+F33+F36</f>
        <v>12595</v>
      </c>
      <c r="G11" s="171"/>
      <c r="H11" s="520">
        <f>H15+H18+H21+H24+H27+H30+H33+H36</f>
        <v>2511952.9564917311</v>
      </c>
      <c r="I11" s="171"/>
      <c r="J11" s="520">
        <f>J15+J18+J21+J24+J27+J30+J33+J36</f>
        <v>941586.21449603303</v>
      </c>
      <c r="K11" s="171"/>
      <c r="L11" s="520">
        <f>L15+L18+L21+L24+L27+L30+L33+L36</f>
        <v>6566.3530000000001</v>
      </c>
      <c r="M11" s="171"/>
      <c r="N11" s="520">
        <f>N15+N18+N21+N24+N27+N30+N33+N36</f>
        <v>1390094.4679999999</v>
      </c>
      <c r="O11" s="171"/>
      <c r="P11" s="520">
        <f>P15+P18+P21+P24+P27+P30+P33+P36</f>
        <v>173705.9209956975</v>
      </c>
    </row>
    <row r="12" spans="2:17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</row>
    <row r="13" spans="2:17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8"/>
    </row>
    <row r="14" spans="2:17" ht="20.100000000000001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</row>
    <row r="15" spans="2:17" ht="12" customHeight="1">
      <c r="B15" s="19"/>
      <c r="C15" s="281" t="s">
        <v>113</v>
      </c>
      <c r="D15" s="282"/>
      <c r="E15" s="177"/>
      <c r="F15" s="536">
        <v>1483</v>
      </c>
      <c r="G15" s="298"/>
      <c r="H15" s="306">
        <f>J15+L15+N15+P15</f>
        <v>34771.152999999998</v>
      </c>
      <c r="I15" s="298"/>
      <c r="J15" s="212">
        <v>30665.886999999999</v>
      </c>
      <c r="K15" s="178"/>
      <c r="L15" s="212">
        <v>160.15299999999999</v>
      </c>
      <c r="M15" s="178"/>
      <c r="N15" s="212">
        <v>2546.134</v>
      </c>
      <c r="O15" s="178"/>
      <c r="P15" s="212">
        <v>1398.979</v>
      </c>
    </row>
    <row r="16" spans="2:17" ht="12" customHeight="1">
      <c r="B16" s="19"/>
      <c r="C16" s="283" t="s">
        <v>114</v>
      </c>
      <c r="D16" s="282"/>
      <c r="E16" s="177"/>
      <c r="F16" s="536"/>
      <c r="G16" s="298"/>
      <c r="H16" s="306"/>
      <c r="I16" s="298"/>
      <c r="J16" s="212"/>
      <c r="K16" s="178"/>
      <c r="L16" s="212"/>
      <c r="M16" s="178"/>
      <c r="N16" s="212"/>
      <c r="O16" s="178"/>
      <c r="P16" s="212"/>
    </row>
    <row r="17" spans="2:16" ht="14.1" customHeight="1">
      <c r="B17" s="19"/>
      <c r="C17" s="281"/>
      <c r="D17" s="282"/>
      <c r="E17" s="177"/>
      <c r="F17" s="300"/>
      <c r="G17" s="298"/>
      <c r="H17" s="76"/>
      <c r="I17" s="76"/>
      <c r="J17" s="192"/>
      <c r="K17" s="192"/>
      <c r="L17" s="192"/>
      <c r="M17" s="192"/>
      <c r="N17" s="268"/>
      <c r="O17" s="268"/>
      <c r="P17" s="192"/>
    </row>
    <row r="18" spans="2:16" ht="12" customHeight="1">
      <c r="B18" s="19"/>
      <c r="C18" s="281" t="s">
        <v>115</v>
      </c>
      <c r="D18" s="282"/>
      <c r="E18" s="177"/>
      <c r="F18" s="536">
        <v>350</v>
      </c>
      <c r="G18" s="298"/>
      <c r="H18" s="306">
        <f>J18+L18+N18+P18</f>
        <v>4541.4859999999999</v>
      </c>
      <c r="I18" s="298"/>
      <c r="J18" s="212">
        <v>4208.0540000000001</v>
      </c>
      <c r="K18" s="178"/>
      <c r="L18" s="212">
        <v>1.075</v>
      </c>
      <c r="M18" s="178"/>
      <c r="N18" s="212">
        <v>122.175</v>
      </c>
      <c r="O18" s="178"/>
      <c r="P18" s="212">
        <v>210.18199999999999</v>
      </c>
    </row>
    <row r="19" spans="2:16" ht="12" customHeight="1">
      <c r="B19" s="19"/>
      <c r="C19" s="283" t="s">
        <v>116</v>
      </c>
      <c r="D19" s="282"/>
      <c r="E19" s="177"/>
      <c r="F19" s="536"/>
      <c r="G19" s="298"/>
      <c r="H19" s="306"/>
      <c r="I19" s="298"/>
      <c r="J19" s="212"/>
      <c r="K19" s="178"/>
      <c r="L19" s="212"/>
      <c r="M19" s="178"/>
      <c r="N19" s="212"/>
      <c r="O19" s="178"/>
      <c r="P19" s="212"/>
    </row>
    <row r="20" spans="2:16" ht="14.1" customHeight="1">
      <c r="B20" s="19"/>
      <c r="C20" s="281"/>
      <c r="D20" s="282"/>
      <c r="E20" s="177"/>
      <c r="F20" s="300"/>
      <c r="G20" s="298"/>
      <c r="H20" s="298"/>
      <c r="I20" s="298"/>
      <c r="J20" s="178"/>
      <c r="K20" s="178"/>
      <c r="L20" s="178"/>
      <c r="M20" s="178"/>
      <c r="N20" s="178"/>
      <c r="O20" s="178"/>
      <c r="P20" s="178"/>
    </row>
    <row r="21" spans="2:16" ht="12" customHeight="1">
      <c r="B21" s="19"/>
      <c r="C21" s="281" t="s">
        <v>117</v>
      </c>
      <c r="D21" s="282"/>
      <c r="E21" s="177"/>
      <c r="F21" s="536">
        <v>29</v>
      </c>
      <c r="G21" s="298"/>
      <c r="H21" s="306">
        <f>J21+L21+N21+P21</f>
        <v>1366.3589999999999</v>
      </c>
      <c r="I21" s="298"/>
      <c r="J21" s="212">
        <v>1343.3589999999999</v>
      </c>
      <c r="K21" s="178"/>
      <c r="L21" s="212">
        <v>0</v>
      </c>
      <c r="M21" s="178"/>
      <c r="N21" s="212">
        <v>0</v>
      </c>
      <c r="O21" s="178"/>
      <c r="P21" s="212">
        <v>23</v>
      </c>
    </row>
    <row r="22" spans="2:16" ht="12" customHeight="1">
      <c r="B22" s="19"/>
      <c r="C22" s="283" t="s">
        <v>118</v>
      </c>
      <c r="D22" s="282"/>
      <c r="E22" s="177"/>
      <c r="F22" s="536"/>
      <c r="G22" s="298"/>
      <c r="H22" s="306"/>
      <c r="I22" s="298"/>
      <c r="J22" s="212"/>
      <c r="K22" s="178"/>
      <c r="L22" s="212"/>
      <c r="M22" s="178"/>
      <c r="N22" s="212"/>
      <c r="O22" s="178"/>
      <c r="P22" s="212"/>
    </row>
    <row r="23" spans="2:16" ht="14.1" customHeight="1">
      <c r="B23" s="19"/>
      <c r="C23" s="281"/>
      <c r="D23" s="282"/>
      <c r="E23" s="177"/>
      <c r="F23" s="300"/>
      <c r="G23" s="298"/>
      <c r="H23" s="298"/>
      <c r="I23" s="298"/>
      <c r="J23" s="178"/>
      <c r="K23" s="178"/>
      <c r="L23" s="178"/>
      <c r="M23" s="178"/>
      <c r="N23" s="178"/>
      <c r="O23" s="178"/>
      <c r="P23" s="178"/>
    </row>
    <row r="24" spans="2:16" ht="12" customHeight="1">
      <c r="B24" s="19"/>
      <c r="C24" s="281" t="s">
        <v>119</v>
      </c>
      <c r="D24" s="282"/>
      <c r="E24" s="177"/>
      <c r="F24" s="536">
        <v>10451</v>
      </c>
      <c r="G24" s="298"/>
      <c r="H24" s="306">
        <f>J24+L24+N24+P24</f>
        <v>2400961.5444917306</v>
      </c>
      <c r="I24" s="298"/>
      <c r="J24" s="212">
        <v>881176.47249603295</v>
      </c>
      <c r="K24" s="178"/>
      <c r="L24" s="212">
        <v>6381.625</v>
      </c>
      <c r="M24" s="178"/>
      <c r="N24" s="212">
        <v>1348506.821</v>
      </c>
      <c r="O24" s="178"/>
      <c r="P24" s="212">
        <v>164896.62599569751</v>
      </c>
    </row>
    <row r="25" spans="2:16" ht="12" customHeight="1">
      <c r="B25" s="19"/>
      <c r="C25" s="283" t="s">
        <v>120</v>
      </c>
      <c r="D25" s="282"/>
      <c r="E25" s="177"/>
      <c r="F25" s="536"/>
      <c r="G25" s="298"/>
      <c r="H25" s="306"/>
      <c r="I25" s="298"/>
      <c r="J25" s="212"/>
      <c r="K25" s="178"/>
      <c r="L25" s="212"/>
      <c r="M25" s="178"/>
      <c r="N25" s="212"/>
      <c r="O25" s="178"/>
      <c r="P25" s="212"/>
    </row>
    <row r="26" spans="2:16" ht="14.1" customHeight="1">
      <c r="B26" s="19"/>
      <c r="C26" s="281"/>
      <c r="D26" s="282"/>
      <c r="E26" s="177"/>
      <c r="F26" s="300"/>
      <c r="G26" s="298"/>
      <c r="H26" s="298"/>
      <c r="I26" s="298"/>
      <c r="J26" s="178"/>
      <c r="K26" s="178"/>
      <c r="L26" s="178"/>
      <c r="M26" s="178"/>
      <c r="N26" s="178"/>
      <c r="O26" s="178"/>
      <c r="P26" s="178"/>
    </row>
    <row r="27" spans="2:16" ht="12" customHeight="1">
      <c r="B27" s="19"/>
      <c r="C27" s="281" t="s">
        <v>121</v>
      </c>
      <c r="D27" s="282"/>
      <c r="E27" s="177"/>
      <c r="F27" s="536">
        <v>242</v>
      </c>
      <c r="G27" s="298"/>
      <c r="H27" s="306">
        <f>J27+L27+N27+P27</f>
        <v>70179.629000000001</v>
      </c>
      <c r="I27" s="298"/>
      <c r="J27" s="212">
        <v>24094.822</v>
      </c>
      <c r="K27" s="178"/>
      <c r="L27" s="212">
        <v>23.5</v>
      </c>
      <c r="M27" s="178"/>
      <c r="N27" s="212">
        <v>38885.173000000003</v>
      </c>
      <c r="O27" s="178"/>
      <c r="P27" s="212">
        <v>7176.134</v>
      </c>
    </row>
    <row r="28" spans="2:16" ht="12" customHeight="1">
      <c r="B28" s="19"/>
      <c r="C28" s="283" t="s">
        <v>122</v>
      </c>
      <c r="D28" s="282"/>
      <c r="E28" s="177"/>
      <c r="F28" s="536"/>
      <c r="G28" s="298"/>
      <c r="H28" s="306"/>
      <c r="I28" s="298"/>
      <c r="J28" s="212"/>
      <c r="K28" s="178"/>
      <c r="L28" s="212"/>
      <c r="M28" s="178"/>
      <c r="N28" s="212"/>
      <c r="O28" s="178"/>
      <c r="P28" s="212"/>
    </row>
    <row r="29" spans="2:16" ht="14.1" customHeight="1">
      <c r="B29" s="19"/>
      <c r="C29" s="281"/>
      <c r="D29" s="282"/>
      <c r="E29" s="177"/>
      <c r="F29" s="300"/>
      <c r="G29" s="298"/>
      <c r="H29" s="298"/>
      <c r="I29" s="298"/>
      <c r="J29" s="178"/>
      <c r="K29" s="178"/>
      <c r="L29" s="178"/>
      <c r="M29" s="178"/>
      <c r="N29" s="178"/>
      <c r="O29" s="178"/>
      <c r="P29" s="178"/>
    </row>
    <row r="30" spans="2:16" ht="12" customHeight="1">
      <c r="B30" s="19"/>
      <c r="C30" s="281" t="s">
        <v>123</v>
      </c>
      <c r="D30" s="282"/>
      <c r="E30" s="177"/>
      <c r="F30" s="536">
        <v>8</v>
      </c>
      <c r="G30" s="298"/>
      <c r="H30" s="306">
        <f>J30+L30+N30+P30</f>
        <v>3.5</v>
      </c>
      <c r="I30" s="298"/>
      <c r="J30" s="212">
        <v>3.5</v>
      </c>
      <c r="K30" s="178"/>
      <c r="L30" s="212">
        <v>0</v>
      </c>
      <c r="M30" s="178"/>
      <c r="N30" s="212">
        <v>0</v>
      </c>
      <c r="O30" s="178"/>
      <c r="P30" s="212">
        <v>0</v>
      </c>
    </row>
    <row r="31" spans="2:16" ht="12" customHeight="1">
      <c r="B31" s="19"/>
      <c r="C31" s="283" t="s">
        <v>124</v>
      </c>
      <c r="D31" s="282"/>
      <c r="E31" s="177"/>
      <c r="F31" s="536"/>
      <c r="G31" s="298"/>
      <c r="H31" s="306"/>
      <c r="I31" s="298"/>
      <c r="J31" s="212"/>
      <c r="K31" s="178"/>
      <c r="L31" s="212"/>
      <c r="M31" s="178"/>
      <c r="N31" s="212"/>
      <c r="O31" s="178"/>
      <c r="P31" s="212"/>
    </row>
    <row r="32" spans="2:16" ht="14.1" customHeight="1">
      <c r="B32" s="19"/>
      <c r="C32" s="281"/>
      <c r="D32" s="282"/>
      <c r="E32" s="177"/>
      <c r="F32" s="300"/>
      <c r="G32" s="298"/>
      <c r="H32" s="298"/>
      <c r="I32" s="298"/>
      <c r="J32" s="178"/>
      <c r="K32" s="178"/>
      <c r="L32" s="178"/>
      <c r="M32" s="178"/>
      <c r="N32" s="178"/>
      <c r="O32" s="178"/>
      <c r="P32" s="178"/>
    </row>
    <row r="33" spans="2:17" ht="12" customHeight="1">
      <c r="B33" s="19"/>
      <c r="C33" s="281" t="s">
        <v>125</v>
      </c>
      <c r="D33" s="282"/>
      <c r="E33" s="177"/>
      <c r="F33" s="536">
        <v>22</v>
      </c>
      <c r="G33" s="298"/>
      <c r="H33" s="306">
        <f>J33+L33+N33+P33</f>
        <v>128.285</v>
      </c>
      <c r="I33" s="298"/>
      <c r="J33" s="212">
        <v>94.12</v>
      </c>
      <c r="K33" s="178"/>
      <c r="L33" s="212">
        <v>0</v>
      </c>
      <c r="M33" s="178"/>
      <c r="N33" s="212">
        <v>34.164999999999999</v>
      </c>
      <c r="O33" s="178"/>
      <c r="P33" s="212">
        <v>0</v>
      </c>
    </row>
    <row r="34" spans="2:17" ht="12" customHeight="1">
      <c r="B34" s="19"/>
      <c r="C34" s="283" t="s">
        <v>126</v>
      </c>
      <c r="D34" s="282"/>
      <c r="E34" s="177"/>
      <c r="F34" s="536"/>
      <c r="G34" s="298"/>
      <c r="H34" s="306"/>
      <c r="I34" s="298"/>
      <c r="J34" s="212"/>
      <c r="K34" s="178"/>
      <c r="L34" s="212"/>
      <c r="M34" s="178"/>
      <c r="N34" s="212"/>
      <c r="O34" s="178"/>
      <c r="P34" s="212"/>
    </row>
    <row r="35" spans="2:17" ht="14.1" customHeight="1">
      <c r="B35" s="19"/>
      <c r="C35" s="281"/>
      <c r="D35" s="282"/>
      <c r="E35" s="177"/>
      <c r="F35" s="300"/>
      <c r="G35" s="298"/>
      <c r="H35" s="298"/>
      <c r="I35" s="298"/>
      <c r="J35" s="178"/>
      <c r="K35" s="178"/>
      <c r="L35" s="178"/>
      <c r="M35" s="178"/>
      <c r="N35" s="178"/>
      <c r="O35" s="178"/>
      <c r="P35" s="178"/>
    </row>
    <row r="36" spans="2:17" ht="12" customHeight="1">
      <c r="B36" s="19"/>
      <c r="C36" s="281" t="s">
        <v>127</v>
      </c>
      <c r="D36" s="282"/>
      <c r="E36" s="177"/>
      <c r="F36" s="536">
        <v>10</v>
      </c>
      <c r="G36" s="298"/>
      <c r="H36" s="306">
        <f>J36+L36+N36+P36</f>
        <v>1</v>
      </c>
      <c r="I36" s="298"/>
      <c r="J36" s="212">
        <v>0</v>
      </c>
      <c r="K36" s="178"/>
      <c r="L36" s="212">
        <v>0</v>
      </c>
      <c r="M36" s="178"/>
      <c r="N36" s="212">
        <v>0</v>
      </c>
      <c r="O36" s="178"/>
      <c r="P36" s="212">
        <v>1</v>
      </c>
    </row>
    <row r="37" spans="2:17" ht="12" customHeight="1">
      <c r="B37" s="19"/>
      <c r="C37" s="281" t="s">
        <v>129</v>
      </c>
      <c r="D37" s="282"/>
      <c r="E37" s="177"/>
      <c r="F37" s="536"/>
      <c r="G37" s="229"/>
      <c r="H37" s="306"/>
      <c r="I37" s="229"/>
      <c r="J37" s="212"/>
      <c r="K37" s="301"/>
      <c r="L37" s="212"/>
      <c r="M37" s="301"/>
      <c r="N37" s="212"/>
      <c r="O37" s="301"/>
      <c r="P37" s="212"/>
    </row>
    <row r="38" spans="2:17" ht="12" customHeight="1">
      <c r="B38" s="19"/>
      <c r="C38" s="283" t="s">
        <v>130</v>
      </c>
      <c r="D38" s="282"/>
      <c r="E38" s="177"/>
      <c r="F38" s="229"/>
      <c r="G38" s="229"/>
      <c r="H38" s="229"/>
      <c r="I38" s="229"/>
      <c r="J38" s="230"/>
      <c r="K38" s="230"/>
      <c r="L38" s="230"/>
      <c r="M38" s="230"/>
      <c r="N38" s="230"/>
      <c r="O38" s="230"/>
      <c r="P38" s="230"/>
    </row>
    <row r="39" spans="2:17" ht="12" customHeight="1">
      <c r="B39" s="19"/>
      <c r="C39" s="19"/>
      <c r="D39" s="177"/>
      <c r="E39" s="177"/>
      <c r="F39" s="229"/>
      <c r="G39" s="229"/>
      <c r="H39" s="229"/>
      <c r="I39" s="229"/>
      <c r="J39" s="230"/>
      <c r="K39" s="230"/>
      <c r="L39" s="230"/>
      <c r="M39" s="230"/>
      <c r="N39" s="230"/>
      <c r="O39" s="230"/>
      <c r="P39" s="230"/>
    </row>
    <row r="40" spans="2:17" ht="9.75" customHeight="1" thickBot="1">
      <c r="B40" s="8"/>
      <c r="C40" s="8"/>
      <c r="D40" s="302"/>
      <c r="E40" s="302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8"/>
    </row>
    <row r="41" spans="2:17" ht="12" customHeight="1">
      <c r="B41" s="10"/>
      <c r="C41" s="10"/>
      <c r="D41" s="304"/>
      <c r="E41" s="304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</row>
  </sheetData>
  <mergeCells count="19">
    <mergeCell ref="B2:Q2"/>
    <mergeCell ref="B3:Q3"/>
    <mergeCell ref="C6:D6"/>
    <mergeCell ref="F6:F8"/>
    <mergeCell ref="H6:P6"/>
    <mergeCell ref="F30:F31"/>
    <mergeCell ref="F33:F34"/>
    <mergeCell ref="F36:F37"/>
    <mergeCell ref="P11:P12"/>
    <mergeCell ref="F15:F16"/>
    <mergeCell ref="F18:F19"/>
    <mergeCell ref="F21:F22"/>
    <mergeCell ref="F24:F25"/>
    <mergeCell ref="F27:F28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0"/>
  <sheetViews>
    <sheetView zoomScaleNormal="100" zoomScaleSheetLayoutView="85" workbookViewId="0">
      <selection activeCell="AA25" sqref="AA25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2.42578125" style="44" customWidth="1"/>
    <col min="5" max="5" width="11.5703125" style="2" customWidth="1"/>
    <col min="6" max="6" width="17.5703125" style="2" customWidth="1"/>
    <col min="7" max="7" width="0.85546875" style="2" customWidth="1"/>
    <col min="8" max="8" width="13.7109375" style="2" customWidth="1"/>
    <col min="9" max="9" width="1.140625" style="2" customWidth="1"/>
    <col min="10" max="10" width="13.7109375" style="2" customWidth="1"/>
    <col min="11" max="11" width="1.140625" style="2" customWidth="1"/>
    <col min="12" max="12" width="13.7109375" style="2" customWidth="1"/>
    <col min="13" max="13" width="1.140625" style="2" customWidth="1"/>
    <col min="14" max="14" width="13.7109375" style="2" customWidth="1"/>
    <col min="15" max="15" width="1.140625" style="2" customWidth="1"/>
    <col min="16" max="16" width="13.7109375" style="2" customWidth="1"/>
    <col min="17" max="17" width="1.14062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53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54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18</v>
      </c>
      <c r="D6" s="501"/>
      <c r="E6" s="108"/>
      <c r="F6" s="506" t="s">
        <v>40</v>
      </c>
      <c r="G6" s="108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92"/>
      <c r="D7" s="89"/>
      <c r="E7" s="108"/>
      <c r="F7" s="506"/>
      <c r="G7" s="108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09.9" customHeight="1">
      <c r="B8" s="92"/>
      <c r="C8" s="92"/>
      <c r="D8" s="89"/>
      <c r="E8" s="108"/>
      <c r="F8" s="506"/>
      <c r="G8" s="108"/>
      <c r="H8" s="108" t="s">
        <v>27</v>
      </c>
      <c r="I8" s="108"/>
      <c r="J8" s="99" t="s">
        <v>28</v>
      </c>
      <c r="K8" s="99"/>
      <c r="L8" s="99" t="s">
        <v>29</v>
      </c>
      <c r="M8" s="99"/>
      <c r="N8" s="99" t="s">
        <v>30</v>
      </c>
      <c r="O8" s="92"/>
      <c r="P8" s="99" t="s">
        <v>31</v>
      </c>
      <c r="Q8" s="92"/>
      <c r="R8" s="99" t="s">
        <v>32</v>
      </c>
      <c r="S8" s="92"/>
    </row>
    <row r="9" spans="2:19" s="30" customFormat="1" ht="19.5" customHeight="1" thickBot="1">
      <c r="B9" s="112"/>
      <c r="C9" s="112"/>
      <c r="D9" s="104"/>
      <c r="E9" s="104"/>
      <c r="F9" s="94"/>
      <c r="G9" s="94"/>
      <c r="H9" s="113" t="s">
        <v>0</v>
      </c>
      <c r="I9" s="104"/>
      <c r="J9" s="113" t="s">
        <v>0</v>
      </c>
      <c r="K9" s="104"/>
      <c r="L9" s="113" t="s">
        <v>0</v>
      </c>
      <c r="M9" s="104"/>
      <c r="N9" s="113" t="s">
        <v>0</v>
      </c>
      <c r="O9" s="104"/>
      <c r="P9" s="113" t="s">
        <v>0</v>
      </c>
      <c r="Q9" s="104"/>
      <c r="R9" s="113" t="s">
        <v>0</v>
      </c>
      <c r="S9" s="104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32">
        <f>SUM(F14:F29)</f>
        <v>12595</v>
      </c>
      <c r="G11" s="32"/>
      <c r="H11" s="32">
        <f>SUM(H14:H29)</f>
        <v>3688863.4794917302</v>
      </c>
      <c r="I11" s="33"/>
      <c r="J11" s="32">
        <f>SUM(J14:J29)</f>
        <v>2511952.9564917311</v>
      </c>
      <c r="L11" s="32">
        <f>SUM(L14:L29)</f>
        <v>8018.3760000000002</v>
      </c>
      <c r="N11" s="32">
        <f>SUM(N14:N29)</f>
        <v>53626.167000000001</v>
      </c>
      <c r="P11" s="32">
        <f>SUM(P14:P29)</f>
        <v>1060705.3890000002</v>
      </c>
      <c r="R11" s="32">
        <f>SUM(R14:R29)</f>
        <v>54560.591</v>
      </c>
    </row>
    <row r="12" spans="2:19" s="10" customFormat="1" ht="5.25" customHeight="1" thickBot="1">
      <c r="B12" s="8"/>
      <c r="C12" s="8"/>
      <c r="D12" s="34"/>
      <c r="E12" s="35"/>
      <c r="F12" s="36"/>
      <c r="G12" s="36"/>
      <c r="H12" s="36"/>
      <c r="I12" s="3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2:19" s="10" customFormat="1" ht="10.15" customHeight="1">
      <c r="D13" s="38"/>
      <c r="E13" s="39"/>
      <c r="F13" s="40"/>
      <c r="G13" s="40"/>
      <c r="H13" s="40"/>
      <c r="I13" s="41"/>
    </row>
    <row r="14" spans="2:19" s="5" customFormat="1" ht="20.100000000000001" customHeight="1">
      <c r="C14" s="21" t="s">
        <v>2</v>
      </c>
      <c r="E14" s="16"/>
      <c r="F14" s="84">
        <v>1453</v>
      </c>
      <c r="G14" s="42"/>
      <c r="H14" s="84">
        <f t="shared" ref="H14:H29" si="0">J14+L14+N14+P14+R14</f>
        <v>876012.41900000011</v>
      </c>
      <c r="I14" s="42"/>
      <c r="J14" s="119">
        <v>658800.23100000003</v>
      </c>
      <c r="K14" s="43"/>
      <c r="L14" s="119">
        <v>1331.028</v>
      </c>
      <c r="M14" s="43"/>
      <c r="N14" s="119">
        <v>5890.2719999999999</v>
      </c>
      <c r="O14" s="43"/>
      <c r="P14" s="119">
        <v>197965.20699999999</v>
      </c>
      <c r="Q14" s="43"/>
      <c r="R14" s="119">
        <v>12025.680999999999</v>
      </c>
      <c r="S14" s="16"/>
    </row>
    <row r="15" spans="2:19" s="5" customFormat="1" ht="20.100000000000001" customHeight="1">
      <c r="C15" s="21" t="s">
        <v>3</v>
      </c>
      <c r="E15" s="16"/>
      <c r="F15" s="84">
        <v>296</v>
      </c>
      <c r="G15" s="42"/>
      <c r="H15" s="84">
        <f t="shared" si="0"/>
        <v>151453.72999999998</v>
      </c>
      <c r="I15" s="42"/>
      <c r="J15" s="119">
        <v>104866.95</v>
      </c>
      <c r="K15" s="43"/>
      <c r="L15" s="119">
        <v>41.661000000000001</v>
      </c>
      <c r="M15" s="43"/>
      <c r="N15" s="119">
        <v>1073.239</v>
      </c>
      <c r="O15" s="43"/>
      <c r="P15" s="119">
        <v>40036.116000000002</v>
      </c>
      <c r="Q15" s="43"/>
      <c r="R15" s="119">
        <v>5435.7640000000001</v>
      </c>
      <c r="S15" s="16"/>
    </row>
    <row r="16" spans="2:19" s="5" customFormat="1" ht="20.100000000000001" customHeight="1">
      <c r="C16" s="21" t="s">
        <v>4</v>
      </c>
      <c r="E16" s="16"/>
      <c r="F16" s="84">
        <v>39</v>
      </c>
      <c r="G16" s="42"/>
      <c r="H16" s="84">
        <f t="shared" si="0"/>
        <v>18434.758999999998</v>
      </c>
      <c r="I16" s="42"/>
      <c r="J16" s="119">
        <v>12546.669</v>
      </c>
      <c r="K16" s="43"/>
      <c r="L16" s="119">
        <v>845.93899999999996</v>
      </c>
      <c r="M16" s="43"/>
      <c r="N16" s="119">
        <v>1112.8889999999999</v>
      </c>
      <c r="O16" s="43"/>
      <c r="P16" s="119">
        <v>3910.0720000000001</v>
      </c>
      <c r="Q16" s="43"/>
      <c r="R16" s="119">
        <v>19.190000000000001</v>
      </c>
      <c r="S16" s="16"/>
    </row>
    <row r="17" spans="2:19" s="5" customFormat="1" ht="20.100000000000001" customHeight="1">
      <c r="C17" s="21" t="s">
        <v>5</v>
      </c>
      <c r="E17" s="16"/>
      <c r="F17" s="84">
        <v>151</v>
      </c>
      <c r="G17" s="42"/>
      <c r="H17" s="84">
        <f t="shared" si="0"/>
        <v>106693.70700000001</v>
      </c>
      <c r="I17" s="42"/>
      <c r="J17" s="119">
        <v>64368.567999999999</v>
      </c>
      <c r="K17" s="43"/>
      <c r="L17" s="119">
        <v>0</v>
      </c>
      <c r="M17" s="43"/>
      <c r="N17" s="119">
        <v>368.69200000000001</v>
      </c>
      <c r="O17" s="43"/>
      <c r="P17" s="119">
        <v>41793.877</v>
      </c>
      <c r="Q17" s="43"/>
      <c r="R17" s="119">
        <v>162.57</v>
      </c>
      <c r="S17" s="16"/>
    </row>
    <row r="18" spans="2:19" s="5" customFormat="1" ht="20.100000000000001" customHeight="1">
      <c r="C18" s="21" t="s">
        <v>6</v>
      </c>
      <c r="E18" s="16"/>
      <c r="F18" s="84">
        <v>309</v>
      </c>
      <c r="G18" s="42"/>
      <c r="H18" s="84">
        <f t="shared" si="0"/>
        <v>83068.342999999993</v>
      </c>
      <c r="I18" s="42"/>
      <c r="J18" s="119">
        <v>45714.040999999997</v>
      </c>
      <c r="K18" s="43"/>
      <c r="L18" s="119">
        <v>223.85300000000001</v>
      </c>
      <c r="M18" s="43"/>
      <c r="N18" s="119">
        <v>3066.9960000000001</v>
      </c>
      <c r="O18" s="43"/>
      <c r="P18" s="119">
        <v>33897.775999999998</v>
      </c>
      <c r="Q18" s="43"/>
      <c r="R18" s="119">
        <v>165.67699999999999</v>
      </c>
      <c r="S18" s="16"/>
    </row>
    <row r="19" spans="2:19" s="5" customFormat="1" ht="20.100000000000001" customHeight="1">
      <c r="C19" s="21" t="s">
        <v>7</v>
      </c>
      <c r="E19" s="16"/>
      <c r="F19" s="84">
        <v>274</v>
      </c>
      <c r="G19" s="42"/>
      <c r="H19" s="84">
        <f t="shared" si="0"/>
        <v>328843.00400000002</v>
      </c>
      <c r="I19" s="42"/>
      <c r="J19" s="119">
        <v>161934.981</v>
      </c>
      <c r="K19" s="43"/>
      <c r="L19" s="119">
        <v>18.545000000000002</v>
      </c>
      <c r="M19" s="43"/>
      <c r="N19" s="119">
        <v>1126.3309999999999</v>
      </c>
      <c r="O19" s="43"/>
      <c r="P19" s="119">
        <v>165527.18</v>
      </c>
      <c r="Q19" s="43"/>
      <c r="R19" s="119">
        <v>235.96700000000001</v>
      </c>
      <c r="S19" s="16"/>
    </row>
    <row r="20" spans="2:19" s="5" customFormat="1" ht="20.100000000000001" customHeight="1">
      <c r="C20" s="21" t="s">
        <v>10</v>
      </c>
      <c r="E20" s="16"/>
      <c r="F20" s="84">
        <v>608</v>
      </c>
      <c r="G20" s="42"/>
      <c r="H20" s="84">
        <f t="shared" si="0"/>
        <v>213866.685</v>
      </c>
      <c r="I20" s="42"/>
      <c r="J20" s="119">
        <v>121763.428</v>
      </c>
      <c r="K20" s="43"/>
      <c r="L20" s="119">
        <v>51.465000000000003</v>
      </c>
      <c r="M20" s="43"/>
      <c r="N20" s="119">
        <v>2705.56</v>
      </c>
      <c r="O20" s="43"/>
      <c r="P20" s="119">
        <v>78531.842000000004</v>
      </c>
      <c r="Q20" s="43"/>
      <c r="R20" s="119">
        <v>10814.390000000001</v>
      </c>
      <c r="S20" s="16"/>
    </row>
    <row r="21" spans="2:19" s="5" customFormat="1" ht="20.100000000000001" customHeight="1">
      <c r="C21" s="21" t="s">
        <v>8</v>
      </c>
      <c r="E21" s="16"/>
      <c r="F21" s="84">
        <v>489</v>
      </c>
      <c r="G21" s="42"/>
      <c r="H21" s="84">
        <f t="shared" si="0"/>
        <v>123326.27800000002</v>
      </c>
      <c r="I21" s="42"/>
      <c r="J21" s="119">
        <v>91032.792000000016</v>
      </c>
      <c r="K21" s="43"/>
      <c r="L21" s="119">
        <v>307.74299999999999</v>
      </c>
      <c r="M21" s="43"/>
      <c r="N21" s="119">
        <v>2294.8140000000003</v>
      </c>
      <c r="O21" s="43"/>
      <c r="P21" s="119">
        <v>27948.429</v>
      </c>
      <c r="Q21" s="43"/>
      <c r="R21" s="119">
        <v>1742.5</v>
      </c>
      <c r="S21" s="16"/>
    </row>
    <row r="22" spans="2:19" s="5" customFormat="1" ht="20.100000000000001" customHeight="1">
      <c r="C22" s="21" t="s">
        <v>9</v>
      </c>
      <c r="E22" s="16"/>
      <c r="F22" s="84">
        <v>23</v>
      </c>
      <c r="G22" s="42"/>
      <c r="H22" s="84">
        <f t="shared" si="0"/>
        <v>9547.3090000000011</v>
      </c>
      <c r="I22" s="42"/>
      <c r="J22" s="119">
        <v>5921.2759999999998</v>
      </c>
      <c r="K22" s="43"/>
      <c r="L22" s="119">
        <v>0</v>
      </c>
      <c r="M22" s="43"/>
      <c r="N22" s="119">
        <v>21.134</v>
      </c>
      <c r="O22" s="43"/>
      <c r="P22" s="119">
        <v>3579.3970000000004</v>
      </c>
      <c r="Q22" s="43"/>
      <c r="R22" s="119">
        <v>25.501999999999999</v>
      </c>
      <c r="S22" s="16"/>
    </row>
    <row r="23" spans="2:19" s="5" customFormat="1" ht="20.100000000000001" customHeight="1">
      <c r="C23" s="21" t="s">
        <v>13</v>
      </c>
      <c r="F23" s="87">
        <v>7603</v>
      </c>
      <c r="G23" s="43"/>
      <c r="H23" s="84">
        <f t="shared" si="0"/>
        <v>995648.98749173048</v>
      </c>
      <c r="I23" s="43"/>
      <c r="J23" s="120">
        <v>789765.92749173043</v>
      </c>
      <c r="K23" s="43"/>
      <c r="L23" s="120">
        <v>24.251999999999999</v>
      </c>
      <c r="M23" s="43"/>
      <c r="N23" s="120">
        <v>7240.1570000000002</v>
      </c>
      <c r="O23" s="43"/>
      <c r="P23" s="120">
        <v>197315.44900000002</v>
      </c>
      <c r="Q23" s="43"/>
      <c r="R23" s="120">
        <v>1303.202</v>
      </c>
      <c r="S23" s="16"/>
    </row>
    <row r="24" spans="2:19" s="5" customFormat="1" ht="20.100000000000001" customHeight="1">
      <c r="C24" s="21" t="s">
        <v>14</v>
      </c>
      <c r="F24" s="87">
        <v>226</v>
      </c>
      <c r="G24" s="43"/>
      <c r="H24" s="84">
        <f t="shared" si="0"/>
        <v>203933.772</v>
      </c>
      <c r="I24" s="43"/>
      <c r="J24" s="120">
        <v>155375.32800000001</v>
      </c>
      <c r="K24" s="43"/>
      <c r="L24" s="120">
        <v>123.60599999999999</v>
      </c>
      <c r="M24" s="43"/>
      <c r="N24" s="120">
        <v>1462.41</v>
      </c>
      <c r="O24" s="43"/>
      <c r="P24" s="120">
        <v>43617.502999999997</v>
      </c>
      <c r="Q24" s="43"/>
      <c r="R24" s="120">
        <v>3354.9250000000002</v>
      </c>
      <c r="S24" s="16"/>
    </row>
    <row r="25" spans="2:19" s="5" customFormat="1" ht="20.100000000000001" customHeight="1">
      <c r="C25" s="23" t="s">
        <v>11</v>
      </c>
      <c r="F25" s="87">
        <v>573</v>
      </c>
      <c r="G25" s="43"/>
      <c r="H25" s="84">
        <f t="shared" si="0"/>
        <v>132047.66700000002</v>
      </c>
      <c r="I25" s="43"/>
      <c r="J25" s="120">
        <v>87887.911999999997</v>
      </c>
      <c r="K25" s="43"/>
      <c r="L25" s="120">
        <v>2490.232</v>
      </c>
      <c r="M25" s="43"/>
      <c r="N25" s="120">
        <v>5635.0649999999996</v>
      </c>
      <c r="O25" s="43"/>
      <c r="P25" s="120">
        <v>24789.947</v>
      </c>
      <c r="Q25" s="43"/>
      <c r="R25" s="120">
        <v>11244.511</v>
      </c>
      <c r="S25" s="16"/>
    </row>
    <row r="26" spans="2:19" s="5" customFormat="1" ht="20.100000000000001" customHeight="1">
      <c r="C26" s="21" t="s">
        <v>12</v>
      </c>
      <c r="F26" s="87">
        <v>346</v>
      </c>
      <c r="G26" s="43"/>
      <c r="H26" s="84">
        <f t="shared" si="0"/>
        <v>258779.85600000003</v>
      </c>
      <c r="I26" s="43"/>
      <c r="J26" s="120">
        <v>144905.981</v>
      </c>
      <c r="K26" s="43"/>
      <c r="L26" s="120">
        <v>981.45799999999997</v>
      </c>
      <c r="M26" s="43"/>
      <c r="N26" s="120">
        <v>14678.16</v>
      </c>
      <c r="O26" s="43"/>
      <c r="P26" s="120">
        <v>91999.619000000006</v>
      </c>
      <c r="Q26" s="43"/>
      <c r="R26" s="120">
        <v>6214.6379999999999</v>
      </c>
      <c r="S26" s="16"/>
    </row>
    <row r="27" spans="2:19" s="5" customFormat="1" ht="20.100000000000001" customHeight="1">
      <c r="C27" s="24" t="s">
        <v>15</v>
      </c>
      <c r="F27" s="87">
        <v>189</v>
      </c>
      <c r="G27" s="43"/>
      <c r="H27" s="84">
        <f t="shared" si="0"/>
        <v>184082.508</v>
      </c>
      <c r="I27" s="43"/>
      <c r="J27" s="120">
        <v>66106.877999999997</v>
      </c>
      <c r="K27" s="43"/>
      <c r="L27" s="120">
        <v>1578.5940000000001</v>
      </c>
      <c r="M27" s="43"/>
      <c r="N27" s="120">
        <v>6924.5739999999996</v>
      </c>
      <c r="O27" s="43"/>
      <c r="P27" s="120">
        <v>107656.38800000001</v>
      </c>
      <c r="Q27" s="43"/>
      <c r="R27" s="120">
        <v>1816.0740000000001</v>
      </c>
      <c r="S27" s="16"/>
    </row>
    <row r="28" spans="2:19" s="5" customFormat="1" ht="20.100000000000001" customHeight="1">
      <c r="C28" s="21" t="s">
        <v>16</v>
      </c>
      <c r="F28" s="87">
        <v>10</v>
      </c>
      <c r="G28" s="43"/>
      <c r="H28" s="84">
        <f t="shared" si="0"/>
        <v>2789.2449999999999</v>
      </c>
      <c r="I28" s="43"/>
      <c r="J28" s="120">
        <v>909.09</v>
      </c>
      <c r="K28" s="43"/>
      <c r="L28" s="120">
        <v>0</v>
      </c>
      <c r="M28" s="43"/>
      <c r="N28" s="120">
        <v>0</v>
      </c>
      <c r="O28" s="43"/>
      <c r="P28" s="120">
        <v>1880.155</v>
      </c>
      <c r="Q28" s="43"/>
      <c r="R28" s="120">
        <v>0</v>
      </c>
      <c r="S28" s="16"/>
    </row>
    <row r="29" spans="2:19" s="5" customFormat="1" ht="20.100000000000001" customHeight="1">
      <c r="C29" s="21" t="s">
        <v>17</v>
      </c>
      <c r="F29" s="87">
        <v>6</v>
      </c>
      <c r="G29" s="43"/>
      <c r="H29" s="84">
        <f t="shared" si="0"/>
        <v>335.21000000000004</v>
      </c>
      <c r="I29" s="43"/>
      <c r="J29" s="120">
        <v>52.904000000000003</v>
      </c>
      <c r="K29" s="43"/>
      <c r="L29" s="120">
        <v>0</v>
      </c>
      <c r="M29" s="43"/>
      <c r="N29" s="120">
        <v>25.873999999999999</v>
      </c>
      <c r="O29" s="43"/>
      <c r="P29" s="120">
        <v>256.43200000000002</v>
      </c>
      <c r="Q29" s="43"/>
      <c r="R29" s="120">
        <v>0</v>
      </c>
      <c r="S29" s="16"/>
    </row>
    <row r="30" spans="2:19" ht="12" customHeight="1" thickBot="1">
      <c r="B30" s="8"/>
      <c r="C30" s="8"/>
      <c r="D30" s="29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</sheetData>
  <mergeCells count="6">
    <mergeCell ref="F6:F8"/>
    <mergeCell ref="H6:R6"/>
    <mergeCell ref="C11:D11"/>
    <mergeCell ref="C6:D6"/>
    <mergeCell ref="B2:S2"/>
    <mergeCell ref="B3:S3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1292-1431-453E-BBCA-64540BAD6CC9}">
  <dimension ref="B1:Q41"/>
  <sheetViews>
    <sheetView zoomScaleNormal="100" zoomScaleSheetLayoutView="85" workbookViewId="0">
      <selection activeCell="W22" sqref="W22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.7109375" style="220" customWidth="1"/>
    <col min="5" max="5" width="11.28515625" style="220" customWidth="1"/>
    <col min="6" max="6" width="17.5703125" style="2" customWidth="1"/>
    <col min="7" max="7" width="0.85546875" style="2" customWidth="1"/>
    <col min="8" max="8" width="15.28515625" style="2" customWidth="1"/>
    <col min="9" max="9" width="0.85546875" style="2" customWidth="1"/>
    <col min="10" max="10" width="15.28515625" style="2" customWidth="1"/>
    <col min="11" max="11" width="0.85546875" style="2" customWidth="1"/>
    <col min="12" max="12" width="15.28515625" style="2" customWidth="1"/>
    <col min="13" max="13" width="0.85546875" style="2" customWidth="1"/>
    <col min="14" max="14" width="15.28515625" style="3" customWidth="1"/>
    <col min="15" max="15" width="0.85546875" style="3" customWidth="1"/>
    <col min="16" max="16" width="15.2851562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140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141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30" customHeight="1" thickBot="1">
      <c r="B6" s="92"/>
      <c r="C6" s="501" t="s">
        <v>112</v>
      </c>
      <c r="D6" s="501"/>
      <c r="E6" s="141"/>
      <c r="F6" s="506" t="s">
        <v>105</v>
      </c>
      <c r="G6" s="146"/>
      <c r="H6" s="511" t="s">
        <v>45</v>
      </c>
      <c r="I6" s="512"/>
      <c r="J6" s="512"/>
      <c r="K6" s="512"/>
      <c r="L6" s="512"/>
      <c r="M6" s="512"/>
      <c r="N6" s="512"/>
      <c r="O6" s="512"/>
      <c r="P6" s="512"/>
      <c r="Q6" s="223"/>
    </row>
    <row r="7" spans="2:17" s="11" customFormat="1" ht="3" customHeight="1">
      <c r="B7" s="92"/>
      <c r="C7" s="93"/>
      <c r="D7" s="93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10.1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6" t="s">
        <v>46</v>
      </c>
      <c r="K8" s="145"/>
      <c r="L8" s="146" t="s">
        <v>47</v>
      </c>
      <c r="M8" s="145"/>
      <c r="N8" s="133" t="s">
        <v>48</v>
      </c>
      <c r="O8" s="92"/>
      <c r="P8" s="146" t="s">
        <v>49</v>
      </c>
      <c r="Q8" s="92"/>
    </row>
    <row r="9" spans="2:17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0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0">
        <f>F15+F18+F21+F24+F27+F30+F33+F36</f>
        <v>12595</v>
      </c>
      <c r="G11" s="171"/>
      <c r="H11" s="520">
        <f>H15+H18+H21+H24+H27+H30+H33+H36</f>
        <v>2511952.9564917311</v>
      </c>
      <c r="I11" s="171"/>
      <c r="J11" s="520">
        <f>J15+J18+J21+J24+J27+J30+J33+J36</f>
        <v>807657.13500000013</v>
      </c>
      <c r="K11" s="171"/>
      <c r="L11" s="520">
        <f>L15+L18+L21+L24+L27+L30+L33+L36</f>
        <v>1245824.6574917305</v>
      </c>
      <c r="M11" s="171"/>
      <c r="N11" s="520">
        <f>N15+N18+N21+N24+N27+N30+N33+N36</f>
        <v>167529.22900000002</v>
      </c>
      <c r="O11" s="171"/>
      <c r="P11" s="520">
        <f>P15+P18+P21+P24+P27+P30+P33+P36</f>
        <v>290941.93500000006</v>
      </c>
    </row>
    <row r="12" spans="2:17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</row>
    <row r="13" spans="2:17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8"/>
    </row>
    <row r="14" spans="2:17" ht="20.100000000000001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</row>
    <row r="15" spans="2:17" ht="12" customHeight="1">
      <c r="B15" s="19"/>
      <c r="C15" s="281" t="s">
        <v>113</v>
      </c>
      <c r="D15" s="282"/>
      <c r="E15" s="177"/>
      <c r="F15" s="536">
        <v>1483</v>
      </c>
      <c r="G15" s="298"/>
      <c r="H15" s="306">
        <f>J15+L15+N15+P15</f>
        <v>34771.152999999998</v>
      </c>
      <c r="I15" s="298"/>
      <c r="J15" s="212">
        <v>11446.275</v>
      </c>
      <c r="K15" s="178"/>
      <c r="L15" s="212">
        <v>6136.4719999999998</v>
      </c>
      <c r="M15" s="178"/>
      <c r="N15" s="212">
        <v>5405.0429999999997</v>
      </c>
      <c r="O15" s="178"/>
      <c r="P15" s="212">
        <v>11783.362999999999</v>
      </c>
    </row>
    <row r="16" spans="2:17" ht="12" customHeight="1">
      <c r="B16" s="19"/>
      <c r="C16" s="283" t="s">
        <v>114</v>
      </c>
      <c r="D16" s="282"/>
      <c r="E16" s="177"/>
      <c r="F16" s="536"/>
      <c r="G16" s="298"/>
      <c r="H16" s="306"/>
      <c r="I16" s="298"/>
      <c r="J16" s="212"/>
      <c r="K16" s="178"/>
      <c r="L16" s="212"/>
      <c r="M16" s="178"/>
      <c r="N16" s="212"/>
      <c r="O16" s="178"/>
      <c r="P16" s="212"/>
    </row>
    <row r="17" spans="2:16" ht="14.1" customHeight="1">
      <c r="B17" s="19"/>
      <c r="C17" s="281"/>
      <c r="D17" s="282"/>
      <c r="E17" s="177"/>
      <c r="F17" s="300"/>
      <c r="G17" s="298"/>
      <c r="H17" s="76"/>
      <c r="I17" s="76"/>
      <c r="J17" s="192"/>
      <c r="K17" s="192"/>
      <c r="L17" s="192"/>
      <c r="M17" s="192"/>
      <c r="N17" s="268"/>
      <c r="O17" s="268"/>
      <c r="P17" s="192"/>
    </row>
    <row r="18" spans="2:16" ht="12" customHeight="1">
      <c r="B18" s="19"/>
      <c r="C18" s="281" t="s">
        <v>115</v>
      </c>
      <c r="D18" s="282"/>
      <c r="E18" s="177"/>
      <c r="F18" s="536">
        <v>350</v>
      </c>
      <c r="G18" s="298"/>
      <c r="H18" s="306">
        <f>J18+L18+N18+P18</f>
        <v>4541.4859999999999</v>
      </c>
      <c r="I18" s="298"/>
      <c r="J18" s="212">
        <v>1432.0840000000001</v>
      </c>
      <c r="K18" s="178"/>
      <c r="L18" s="212">
        <v>980.798</v>
      </c>
      <c r="M18" s="178"/>
      <c r="N18" s="212">
        <v>690.33</v>
      </c>
      <c r="O18" s="178"/>
      <c r="P18" s="212">
        <v>1438.2739999999999</v>
      </c>
    </row>
    <row r="19" spans="2:16" ht="12" customHeight="1">
      <c r="B19" s="19"/>
      <c r="C19" s="283" t="s">
        <v>116</v>
      </c>
      <c r="D19" s="282"/>
      <c r="E19" s="177"/>
      <c r="F19" s="536"/>
      <c r="G19" s="298"/>
      <c r="H19" s="306"/>
      <c r="I19" s="298"/>
      <c r="J19" s="212"/>
      <c r="K19" s="178"/>
      <c r="L19" s="212"/>
      <c r="M19" s="178"/>
      <c r="N19" s="212"/>
      <c r="O19" s="178"/>
      <c r="P19" s="212"/>
    </row>
    <row r="20" spans="2:16" ht="14.1" customHeight="1">
      <c r="B20" s="19"/>
      <c r="C20" s="281"/>
      <c r="D20" s="282"/>
      <c r="E20" s="177"/>
      <c r="F20" s="300"/>
      <c r="G20" s="298"/>
      <c r="H20" s="298"/>
      <c r="I20" s="298"/>
      <c r="J20" s="178"/>
      <c r="K20" s="178"/>
      <c r="L20" s="178"/>
      <c r="M20" s="178"/>
      <c r="N20" s="178"/>
      <c r="O20" s="178"/>
      <c r="P20" s="178"/>
    </row>
    <row r="21" spans="2:16" ht="12" customHeight="1">
      <c r="B21" s="19"/>
      <c r="C21" s="281" t="s">
        <v>117</v>
      </c>
      <c r="D21" s="282"/>
      <c r="E21" s="177"/>
      <c r="F21" s="536">
        <v>29</v>
      </c>
      <c r="G21" s="298"/>
      <c r="H21" s="306">
        <f>J21+L21+N21+P21</f>
        <v>1366.3589999999999</v>
      </c>
      <c r="I21" s="298"/>
      <c r="J21" s="212">
        <v>494.529</v>
      </c>
      <c r="K21" s="178"/>
      <c r="L21" s="212">
        <v>54.844000000000001</v>
      </c>
      <c r="M21" s="178"/>
      <c r="N21" s="212">
        <v>276.94499999999999</v>
      </c>
      <c r="O21" s="178"/>
      <c r="P21" s="212">
        <v>540.04100000000005</v>
      </c>
    </row>
    <row r="22" spans="2:16" ht="12" customHeight="1">
      <c r="B22" s="19"/>
      <c r="C22" s="283" t="s">
        <v>118</v>
      </c>
      <c r="D22" s="282"/>
      <c r="E22" s="177"/>
      <c r="F22" s="536"/>
      <c r="G22" s="298"/>
      <c r="H22" s="306"/>
      <c r="I22" s="298"/>
      <c r="J22" s="212"/>
      <c r="K22" s="178"/>
      <c r="L22" s="212"/>
      <c r="M22" s="178"/>
      <c r="N22" s="212"/>
      <c r="O22" s="178"/>
      <c r="P22" s="212"/>
    </row>
    <row r="23" spans="2:16" ht="14.1" customHeight="1">
      <c r="B23" s="19"/>
      <c r="C23" s="281"/>
      <c r="D23" s="282"/>
      <c r="E23" s="177"/>
      <c r="F23" s="300"/>
      <c r="G23" s="298"/>
      <c r="H23" s="298"/>
      <c r="I23" s="298"/>
      <c r="J23" s="178"/>
      <c r="K23" s="178"/>
      <c r="L23" s="178"/>
      <c r="M23" s="178"/>
      <c r="N23" s="178"/>
      <c r="O23" s="178"/>
      <c r="P23" s="178"/>
    </row>
    <row r="24" spans="2:16" ht="12" customHeight="1">
      <c r="B24" s="19"/>
      <c r="C24" s="281" t="s">
        <v>119</v>
      </c>
      <c r="D24" s="282"/>
      <c r="E24" s="177"/>
      <c r="F24" s="536">
        <v>10451</v>
      </c>
      <c r="G24" s="298"/>
      <c r="H24" s="306">
        <f>J24+L24+N24+P24</f>
        <v>2400961.5444917306</v>
      </c>
      <c r="I24" s="298"/>
      <c r="J24" s="212">
        <v>781653.20700000005</v>
      </c>
      <c r="K24" s="178"/>
      <c r="L24" s="212">
        <v>1199136.6864917304</v>
      </c>
      <c r="M24" s="178"/>
      <c r="N24" s="212">
        <v>154566.03400000001</v>
      </c>
      <c r="O24" s="178"/>
      <c r="P24" s="212">
        <v>265605.61700000003</v>
      </c>
    </row>
    <row r="25" spans="2:16" ht="12" customHeight="1">
      <c r="B25" s="19"/>
      <c r="C25" s="283" t="s">
        <v>120</v>
      </c>
      <c r="D25" s="282"/>
      <c r="E25" s="177"/>
      <c r="F25" s="536"/>
      <c r="G25" s="298"/>
      <c r="H25" s="306"/>
      <c r="I25" s="298"/>
      <c r="J25" s="212"/>
      <c r="K25" s="178"/>
      <c r="L25" s="212"/>
      <c r="M25" s="178"/>
      <c r="N25" s="212"/>
      <c r="O25" s="178"/>
      <c r="P25" s="212"/>
    </row>
    <row r="26" spans="2:16" ht="14.1" customHeight="1">
      <c r="B26" s="19"/>
      <c r="C26" s="281"/>
      <c r="D26" s="282"/>
      <c r="E26" s="177"/>
      <c r="F26" s="300"/>
      <c r="G26" s="298"/>
      <c r="H26" s="298"/>
      <c r="I26" s="298"/>
      <c r="J26" s="178"/>
      <c r="K26" s="178"/>
      <c r="L26" s="178"/>
      <c r="M26" s="178"/>
      <c r="N26" s="178"/>
      <c r="O26" s="178"/>
      <c r="P26" s="178"/>
    </row>
    <row r="27" spans="2:16" ht="12" customHeight="1">
      <c r="B27" s="19"/>
      <c r="C27" s="281" t="s">
        <v>121</v>
      </c>
      <c r="D27" s="282"/>
      <c r="E27" s="177"/>
      <c r="F27" s="536">
        <v>242</v>
      </c>
      <c r="G27" s="298"/>
      <c r="H27" s="306">
        <f>J27+L27+N27+P27</f>
        <v>70179.628999999986</v>
      </c>
      <c r="I27" s="298"/>
      <c r="J27" s="212">
        <v>12620.64</v>
      </c>
      <c r="K27" s="178"/>
      <c r="L27" s="212">
        <v>39468.201999999997</v>
      </c>
      <c r="M27" s="178"/>
      <c r="N27" s="212">
        <v>6548.7550000000001</v>
      </c>
      <c r="O27" s="178"/>
      <c r="P27" s="212">
        <v>11542.031999999999</v>
      </c>
    </row>
    <row r="28" spans="2:16" ht="12" customHeight="1">
      <c r="B28" s="19"/>
      <c r="C28" s="283" t="s">
        <v>122</v>
      </c>
      <c r="D28" s="282"/>
      <c r="E28" s="177"/>
      <c r="F28" s="536"/>
      <c r="G28" s="298"/>
      <c r="H28" s="306"/>
      <c r="I28" s="298"/>
      <c r="J28" s="212"/>
      <c r="K28" s="178"/>
      <c r="L28" s="212"/>
      <c r="M28" s="178"/>
      <c r="N28" s="212"/>
      <c r="O28" s="178"/>
      <c r="P28" s="212"/>
    </row>
    <row r="29" spans="2:16" ht="14.1" customHeight="1">
      <c r="B29" s="19"/>
      <c r="C29" s="281"/>
      <c r="D29" s="282"/>
      <c r="E29" s="177"/>
      <c r="F29" s="300"/>
      <c r="G29" s="298"/>
      <c r="H29" s="298"/>
      <c r="I29" s="298"/>
      <c r="J29" s="178"/>
      <c r="K29" s="178"/>
      <c r="L29" s="178"/>
      <c r="M29" s="178"/>
      <c r="N29" s="178"/>
      <c r="O29" s="178"/>
      <c r="P29" s="178"/>
    </row>
    <row r="30" spans="2:16" ht="12" customHeight="1">
      <c r="B30" s="19"/>
      <c r="C30" s="281" t="s">
        <v>123</v>
      </c>
      <c r="D30" s="282"/>
      <c r="E30" s="177"/>
      <c r="F30" s="536">
        <v>8</v>
      </c>
      <c r="G30" s="298"/>
      <c r="H30" s="306">
        <f>J30+L30+N30+P30</f>
        <v>3.5</v>
      </c>
      <c r="I30" s="298"/>
      <c r="J30" s="212">
        <v>0</v>
      </c>
      <c r="K30" s="178"/>
      <c r="L30" s="212">
        <v>0</v>
      </c>
      <c r="M30" s="178"/>
      <c r="N30" s="212">
        <v>3.5</v>
      </c>
      <c r="O30" s="178"/>
      <c r="P30" s="212">
        <v>0</v>
      </c>
    </row>
    <row r="31" spans="2:16" ht="12" customHeight="1">
      <c r="B31" s="19"/>
      <c r="C31" s="283" t="s">
        <v>124</v>
      </c>
      <c r="D31" s="282"/>
      <c r="E31" s="177"/>
      <c r="F31" s="536"/>
      <c r="G31" s="298"/>
      <c r="H31" s="306"/>
      <c r="I31" s="298"/>
      <c r="J31" s="212"/>
      <c r="K31" s="178"/>
      <c r="L31" s="212"/>
      <c r="M31" s="178"/>
      <c r="N31" s="212"/>
      <c r="O31" s="178"/>
      <c r="P31" s="212"/>
    </row>
    <row r="32" spans="2:16" ht="14.1" customHeight="1">
      <c r="B32" s="19"/>
      <c r="C32" s="281"/>
      <c r="D32" s="282"/>
      <c r="E32" s="177"/>
      <c r="F32" s="300"/>
      <c r="G32" s="298"/>
      <c r="H32" s="298"/>
      <c r="I32" s="298"/>
      <c r="J32" s="178"/>
      <c r="K32" s="178"/>
      <c r="L32" s="178"/>
      <c r="M32" s="178"/>
      <c r="N32" s="178"/>
      <c r="O32" s="178"/>
      <c r="P32" s="178"/>
    </row>
    <row r="33" spans="2:17" ht="12" customHeight="1">
      <c r="B33" s="19"/>
      <c r="C33" s="281" t="s">
        <v>125</v>
      </c>
      <c r="D33" s="282"/>
      <c r="E33" s="177"/>
      <c r="F33" s="536">
        <v>22</v>
      </c>
      <c r="G33" s="298"/>
      <c r="H33" s="306">
        <f>J33+L33+N33+P33</f>
        <v>128.285</v>
      </c>
      <c r="I33" s="298"/>
      <c r="J33" s="212">
        <v>10.4</v>
      </c>
      <c r="K33" s="178"/>
      <c r="L33" s="212">
        <v>46.655000000000001</v>
      </c>
      <c r="M33" s="178"/>
      <c r="N33" s="212">
        <v>38.622</v>
      </c>
      <c r="O33" s="178"/>
      <c r="P33" s="212">
        <v>32.607999999999997</v>
      </c>
    </row>
    <row r="34" spans="2:17" ht="12" customHeight="1">
      <c r="B34" s="19"/>
      <c r="C34" s="283" t="s">
        <v>126</v>
      </c>
      <c r="D34" s="282"/>
      <c r="E34" s="177"/>
      <c r="F34" s="536"/>
      <c r="G34" s="298"/>
      <c r="H34" s="306"/>
      <c r="I34" s="298"/>
      <c r="J34" s="212"/>
      <c r="K34" s="178"/>
      <c r="L34" s="212"/>
      <c r="M34" s="178"/>
      <c r="N34" s="212"/>
      <c r="O34" s="178"/>
      <c r="P34" s="212"/>
    </row>
    <row r="35" spans="2:17" ht="14.1" customHeight="1">
      <c r="B35" s="19"/>
      <c r="C35" s="281"/>
      <c r="D35" s="282"/>
      <c r="E35" s="177"/>
      <c r="F35" s="300"/>
      <c r="G35" s="298"/>
      <c r="H35" s="298"/>
      <c r="I35" s="298"/>
      <c r="J35" s="178"/>
      <c r="K35" s="178"/>
      <c r="L35" s="178"/>
      <c r="M35" s="178"/>
      <c r="N35" s="178"/>
      <c r="O35" s="178"/>
      <c r="P35" s="178"/>
    </row>
    <row r="36" spans="2:17" ht="12" customHeight="1">
      <c r="B36" s="19"/>
      <c r="C36" s="281" t="s">
        <v>127</v>
      </c>
      <c r="D36" s="282"/>
      <c r="E36" s="177"/>
      <c r="F36" s="536">
        <v>10</v>
      </c>
      <c r="G36" s="298"/>
      <c r="H36" s="306">
        <f>J36+L36+N36+P36</f>
        <v>1</v>
      </c>
      <c r="I36" s="298"/>
      <c r="J36" s="212">
        <v>0</v>
      </c>
      <c r="K36" s="178"/>
      <c r="L36" s="212">
        <v>1</v>
      </c>
      <c r="M36" s="178"/>
      <c r="N36" s="212">
        <v>0</v>
      </c>
      <c r="O36" s="178"/>
      <c r="P36" s="212">
        <v>0</v>
      </c>
    </row>
    <row r="37" spans="2:17" ht="12" customHeight="1">
      <c r="B37" s="19"/>
      <c r="C37" s="281" t="s">
        <v>129</v>
      </c>
      <c r="D37" s="282"/>
      <c r="E37" s="177"/>
      <c r="F37" s="536"/>
      <c r="G37" s="229"/>
      <c r="H37" s="306"/>
      <c r="I37" s="229"/>
      <c r="J37" s="212"/>
      <c r="K37" s="301"/>
      <c r="L37" s="212"/>
      <c r="M37" s="301"/>
      <c r="N37" s="212"/>
      <c r="O37" s="301"/>
      <c r="P37" s="212"/>
    </row>
    <row r="38" spans="2:17" ht="12" customHeight="1">
      <c r="B38" s="19"/>
      <c r="C38" s="283" t="s">
        <v>130</v>
      </c>
      <c r="D38" s="282"/>
      <c r="E38" s="177"/>
      <c r="F38" s="229"/>
      <c r="G38" s="229"/>
      <c r="H38" s="229"/>
      <c r="I38" s="229"/>
      <c r="J38" s="230"/>
      <c r="K38" s="230"/>
      <c r="L38" s="230"/>
      <c r="M38" s="230"/>
      <c r="N38" s="230"/>
      <c r="O38" s="230"/>
      <c r="P38" s="230"/>
    </row>
    <row r="39" spans="2:17" ht="12" customHeight="1">
      <c r="B39" s="19"/>
      <c r="C39" s="19"/>
      <c r="D39" s="177"/>
      <c r="E39" s="177"/>
      <c r="F39" s="229"/>
      <c r="G39" s="229"/>
      <c r="H39" s="229"/>
      <c r="I39" s="229"/>
      <c r="J39" s="230"/>
      <c r="K39" s="230"/>
      <c r="L39" s="230"/>
      <c r="M39" s="230"/>
      <c r="N39" s="230"/>
      <c r="O39" s="230"/>
      <c r="P39" s="230"/>
    </row>
    <row r="40" spans="2:17" ht="9.75" customHeight="1" thickBot="1">
      <c r="B40" s="8"/>
      <c r="C40" s="8"/>
      <c r="D40" s="302"/>
      <c r="E40" s="302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8"/>
    </row>
    <row r="41" spans="2:17" ht="12" customHeight="1">
      <c r="B41" s="10"/>
      <c r="C41" s="10"/>
      <c r="D41" s="304"/>
      <c r="E41" s="304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</row>
  </sheetData>
  <mergeCells count="19">
    <mergeCell ref="B2:Q2"/>
    <mergeCell ref="B3:Q3"/>
    <mergeCell ref="C6:D6"/>
    <mergeCell ref="F6:F8"/>
    <mergeCell ref="H6:P6"/>
    <mergeCell ref="F30:F31"/>
    <mergeCell ref="F33:F34"/>
    <mergeCell ref="F36:F37"/>
    <mergeCell ref="P11:P12"/>
    <mergeCell ref="F15:F16"/>
    <mergeCell ref="F18:F19"/>
    <mergeCell ref="F21:F22"/>
    <mergeCell ref="F24:F25"/>
    <mergeCell ref="F27:F28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BD43-FA6C-4B45-ABB6-7E2C4A42F8B8}">
  <dimension ref="B1:O39"/>
  <sheetViews>
    <sheetView zoomScaleNormal="100" zoomScaleSheetLayoutView="85" workbookViewId="0">
      <selection activeCell="W22" sqref="W22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44.28515625" style="220" customWidth="1"/>
    <col min="5" max="5" width="5.7109375" style="265" customWidth="1"/>
    <col min="6" max="6" width="19.42578125" style="2" customWidth="1"/>
    <col min="7" max="7" width="5.7109375" style="2" customWidth="1"/>
    <col min="8" max="8" width="15.7109375" style="2" customWidth="1"/>
    <col min="9" max="9" width="1.7109375" style="2" customWidth="1"/>
    <col min="10" max="10" width="14.7109375" style="2" customWidth="1"/>
    <col min="11" max="11" width="1.7109375" style="2" customWidth="1"/>
    <col min="12" max="12" width="14.7109375" style="2" customWidth="1"/>
    <col min="13" max="13" width="1.7109375" style="2" customWidth="1"/>
    <col min="14" max="14" width="14.7109375" style="3" customWidth="1"/>
    <col min="15" max="15" width="0.85546875" style="2" customWidth="1"/>
    <col min="16" max="16384" width="9.140625" style="2"/>
  </cols>
  <sheetData>
    <row r="1" spans="2:15" ht="12" customHeight="1"/>
    <row r="2" spans="2:15" ht="12" customHeight="1">
      <c r="B2" s="524" t="s">
        <v>142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</row>
    <row r="3" spans="2:15" ht="12" customHeight="1">
      <c r="B3" s="525" t="s">
        <v>143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</row>
    <row r="4" spans="2:15" ht="10.15" customHeight="1" thickBot="1">
      <c r="B4" s="7"/>
      <c r="C4" s="7"/>
      <c r="D4" s="222"/>
      <c r="E4" s="261"/>
      <c r="F4" s="8"/>
      <c r="G4" s="8"/>
      <c r="H4" s="8"/>
      <c r="I4" s="8"/>
      <c r="J4" s="8"/>
      <c r="K4" s="8"/>
      <c r="L4" s="8"/>
      <c r="M4" s="8"/>
      <c r="N4" s="9"/>
      <c r="O4" s="8"/>
    </row>
    <row r="5" spans="2:15" s="10" customFormat="1" ht="8.25" customHeight="1">
      <c r="B5" s="90"/>
      <c r="C5" s="90"/>
      <c r="D5" s="90"/>
      <c r="E5" s="262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2:15" s="11" customFormat="1" ht="33" customHeight="1" thickBot="1">
      <c r="B6" s="92"/>
      <c r="C6" s="501" t="s">
        <v>112</v>
      </c>
      <c r="D6" s="501"/>
      <c r="E6" s="146"/>
      <c r="F6" s="506" t="s">
        <v>105</v>
      </c>
      <c r="G6" s="146"/>
      <c r="H6" s="507" t="s">
        <v>37</v>
      </c>
      <c r="I6" s="507"/>
      <c r="J6" s="507"/>
      <c r="K6" s="507"/>
      <c r="L6" s="507"/>
      <c r="M6" s="507"/>
      <c r="N6" s="507"/>
      <c r="O6" s="92"/>
    </row>
    <row r="7" spans="2:15" s="11" customFormat="1" ht="3" customHeight="1">
      <c r="B7" s="92"/>
      <c r="C7" s="92"/>
      <c r="D7" s="93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92"/>
    </row>
    <row r="8" spans="2:15" s="11" customFormat="1" ht="129.94999999999999" customHeight="1" thickBot="1">
      <c r="B8" s="96"/>
      <c r="C8" s="96"/>
      <c r="D8" s="93"/>
      <c r="E8" s="146"/>
      <c r="F8" s="506"/>
      <c r="G8" s="146"/>
      <c r="H8" s="146" t="s">
        <v>27</v>
      </c>
      <c r="I8" s="146"/>
      <c r="J8" s="146" t="s">
        <v>106</v>
      </c>
      <c r="K8" s="145"/>
      <c r="L8" s="133" t="s">
        <v>107</v>
      </c>
      <c r="M8" s="92"/>
      <c r="N8" s="146" t="s">
        <v>39</v>
      </c>
      <c r="O8" s="92"/>
    </row>
    <row r="9" spans="2:15" s="11" customFormat="1" ht="5.25" customHeight="1">
      <c r="B9" s="307"/>
      <c r="C9" s="307"/>
      <c r="D9" s="308"/>
      <c r="E9" s="309"/>
      <c r="F9" s="310"/>
      <c r="G9" s="310"/>
      <c r="H9" s="311"/>
      <c r="I9" s="311"/>
      <c r="J9" s="311"/>
      <c r="K9" s="311"/>
      <c r="L9" s="310"/>
      <c r="M9" s="310"/>
      <c r="N9" s="312"/>
      <c r="O9" s="311"/>
    </row>
    <row r="10" spans="2:15" s="10" customFormat="1" ht="11.1" customHeight="1">
      <c r="C10" s="169" t="s">
        <v>69</v>
      </c>
      <c r="E10" s="239"/>
      <c r="F10" s="520">
        <f>F14+F17+F20+F23+F26+F29+F32+F35</f>
        <v>12595</v>
      </c>
      <c r="G10" s="171"/>
      <c r="H10" s="520">
        <f>H14+H17+H23+H26+H32</f>
        <v>1426</v>
      </c>
      <c r="I10" s="171"/>
      <c r="J10" s="520">
        <f>J14+J17+J23+J26+J32</f>
        <v>973</v>
      </c>
      <c r="K10" s="171"/>
      <c r="L10" s="520">
        <f>L14+L17+L23+L26+L32</f>
        <v>371</v>
      </c>
      <c r="M10" s="171"/>
      <c r="N10" s="520">
        <f>N14+N17+N23+N26+N32</f>
        <v>82</v>
      </c>
    </row>
    <row r="11" spans="2:15" s="10" customFormat="1" ht="11.1" customHeight="1">
      <c r="C11" s="173" t="s">
        <v>70</v>
      </c>
      <c r="E11" s="239"/>
      <c r="F11" s="520"/>
      <c r="G11" s="171"/>
      <c r="H11" s="520"/>
      <c r="I11" s="171"/>
      <c r="J11" s="520"/>
      <c r="K11" s="68"/>
      <c r="L11" s="520"/>
      <c r="M11" s="292"/>
      <c r="N11" s="520"/>
    </row>
    <row r="12" spans="2:15" s="10" customFormat="1" ht="5.25" customHeight="1" thickBot="1">
      <c r="B12" s="8"/>
      <c r="C12" s="8"/>
      <c r="D12" s="45"/>
      <c r="E12" s="264"/>
      <c r="F12" s="289"/>
      <c r="G12" s="289"/>
      <c r="H12" s="289"/>
      <c r="I12" s="289"/>
      <c r="J12" s="289"/>
      <c r="K12" s="289"/>
      <c r="L12" s="290"/>
      <c r="M12" s="290"/>
      <c r="N12" s="290"/>
      <c r="O12" s="8"/>
    </row>
    <row r="13" spans="2:15" s="265" customFormat="1" ht="20.100000000000001" customHeight="1">
      <c r="B13" s="231"/>
      <c r="C13" s="231"/>
      <c r="D13" s="177"/>
      <c r="E13" s="230"/>
      <c r="F13" s="298"/>
      <c r="G13" s="298"/>
      <c r="H13" s="299"/>
      <c r="I13" s="299"/>
      <c r="J13" s="299"/>
      <c r="K13" s="299"/>
      <c r="L13" s="299"/>
      <c r="M13" s="299"/>
      <c r="N13" s="299"/>
    </row>
    <row r="14" spans="2:15" s="265" customFormat="1" ht="12" customHeight="1">
      <c r="B14" s="231"/>
      <c r="C14" s="281" t="s">
        <v>113</v>
      </c>
      <c r="D14" s="282"/>
      <c r="E14" s="230"/>
      <c r="F14" s="536">
        <v>1483</v>
      </c>
      <c r="G14" s="298"/>
      <c r="H14" s="313">
        <f>J14+L14+N14</f>
        <v>17</v>
      </c>
      <c r="I14" s="266"/>
      <c r="J14" s="313">
        <v>3</v>
      </c>
      <c r="K14" s="266"/>
      <c r="L14" s="313">
        <v>5</v>
      </c>
      <c r="M14" s="266"/>
      <c r="N14" s="313">
        <v>9</v>
      </c>
    </row>
    <row r="15" spans="2:15" s="265" customFormat="1" ht="12" customHeight="1">
      <c r="B15" s="231"/>
      <c r="C15" s="283" t="s">
        <v>114</v>
      </c>
      <c r="D15" s="282"/>
      <c r="E15" s="230"/>
      <c r="F15" s="536"/>
      <c r="G15" s="298"/>
      <c r="H15" s="313"/>
      <c r="I15" s="266"/>
    </row>
    <row r="16" spans="2:15" s="265" customFormat="1" ht="14.1" customHeight="1">
      <c r="B16" s="231"/>
      <c r="C16" s="281"/>
      <c r="D16" s="282"/>
      <c r="E16" s="230"/>
      <c r="F16" s="300"/>
      <c r="G16" s="298"/>
      <c r="H16" s="266"/>
      <c r="I16" s="266"/>
    </row>
    <row r="17" spans="2:14" s="265" customFormat="1" ht="12" customHeight="1">
      <c r="B17" s="231"/>
      <c r="C17" s="281" t="s">
        <v>115</v>
      </c>
      <c r="D17" s="282"/>
      <c r="E17" s="230"/>
      <c r="F17" s="536">
        <v>350</v>
      </c>
      <c r="G17" s="298"/>
      <c r="H17" s="313">
        <f>J17+L17+N17</f>
        <v>2</v>
      </c>
      <c r="I17" s="266"/>
      <c r="J17" s="313">
        <v>1</v>
      </c>
      <c r="K17" s="266"/>
      <c r="L17" s="313">
        <v>1</v>
      </c>
      <c r="M17" s="266"/>
      <c r="N17" s="313">
        <v>0</v>
      </c>
    </row>
    <row r="18" spans="2:14" s="265" customFormat="1" ht="12" customHeight="1">
      <c r="B18" s="231"/>
      <c r="C18" s="283" t="s">
        <v>116</v>
      </c>
      <c r="D18" s="282"/>
      <c r="E18" s="230"/>
      <c r="F18" s="536"/>
      <c r="G18" s="298"/>
      <c r="H18" s="313"/>
      <c r="I18" s="266"/>
    </row>
    <row r="19" spans="2:14" s="265" customFormat="1" ht="14.1" customHeight="1">
      <c r="B19" s="231"/>
      <c r="C19" s="281"/>
      <c r="D19" s="282"/>
      <c r="E19" s="230"/>
      <c r="F19" s="300"/>
      <c r="G19" s="298"/>
      <c r="H19" s="266"/>
      <c r="I19" s="266"/>
    </row>
    <row r="20" spans="2:14" s="265" customFormat="1" ht="12" customHeight="1">
      <c r="B20" s="231"/>
      <c r="C20" s="281" t="s">
        <v>117</v>
      </c>
      <c r="D20" s="282"/>
      <c r="E20" s="230"/>
      <c r="F20" s="536">
        <v>29</v>
      </c>
      <c r="G20" s="298"/>
      <c r="H20" s="267" t="s">
        <v>128</v>
      </c>
      <c r="I20" s="266"/>
      <c r="J20" s="267" t="s">
        <v>128</v>
      </c>
      <c r="K20" s="266"/>
      <c r="L20" s="267" t="s">
        <v>128</v>
      </c>
      <c r="M20" s="266"/>
      <c r="N20" s="267" t="s">
        <v>128</v>
      </c>
    </row>
    <row r="21" spans="2:14" s="265" customFormat="1" ht="12" customHeight="1">
      <c r="B21" s="231"/>
      <c r="C21" s="283" t="s">
        <v>118</v>
      </c>
      <c r="D21" s="282"/>
      <c r="E21" s="230"/>
      <c r="F21" s="536"/>
      <c r="G21" s="298"/>
      <c r="H21" s="313"/>
      <c r="I21" s="266"/>
    </row>
    <row r="22" spans="2:14" s="265" customFormat="1" ht="14.1" customHeight="1">
      <c r="B22" s="231"/>
      <c r="C22" s="281"/>
      <c r="D22" s="282"/>
      <c r="E22" s="230"/>
      <c r="F22" s="300"/>
      <c r="G22" s="298"/>
      <c r="H22" s="266"/>
      <c r="I22" s="266"/>
    </row>
    <row r="23" spans="2:14" s="265" customFormat="1" ht="12" customHeight="1">
      <c r="B23" s="231"/>
      <c r="C23" s="281" t="s">
        <v>119</v>
      </c>
      <c r="D23" s="282"/>
      <c r="E23" s="230"/>
      <c r="F23" s="536">
        <v>10451</v>
      </c>
      <c r="G23" s="298"/>
      <c r="H23" s="313">
        <f>J23+L23+N23</f>
        <v>1309</v>
      </c>
      <c r="I23" s="266"/>
      <c r="J23" s="313">
        <v>929</v>
      </c>
      <c r="K23" s="266"/>
      <c r="L23" s="313">
        <v>312</v>
      </c>
      <c r="M23" s="266"/>
      <c r="N23" s="314">
        <v>68</v>
      </c>
    </row>
    <row r="24" spans="2:14" s="265" customFormat="1" ht="12" customHeight="1">
      <c r="B24" s="231"/>
      <c r="C24" s="283" t="s">
        <v>120</v>
      </c>
      <c r="D24" s="282"/>
      <c r="E24" s="230"/>
      <c r="F24" s="536"/>
      <c r="G24" s="298"/>
      <c r="H24" s="313"/>
      <c r="I24" s="266"/>
    </row>
    <row r="25" spans="2:14" s="265" customFormat="1" ht="14.1" customHeight="1">
      <c r="B25" s="231"/>
      <c r="C25" s="281"/>
      <c r="D25" s="282"/>
      <c r="E25" s="230"/>
      <c r="F25" s="300"/>
      <c r="G25" s="298"/>
      <c r="H25" s="266"/>
      <c r="I25" s="266"/>
    </row>
    <row r="26" spans="2:14" s="265" customFormat="1" ht="12" customHeight="1">
      <c r="B26" s="231"/>
      <c r="C26" s="281" t="s">
        <v>121</v>
      </c>
      <c r="D26" s="282"/>
      <c r="E26" s="230"/>
      <c r="F26" s="536">
        <v>242</v>
      </c>
      <c r="G26" s="298"/>
      <c r="H26" s="313">
        <f>J26+L26+N26</f>
        <v>92</v>
      </c>
      <c r="I26" s="266"/>
      <c r="J26" s="313">
        <v>37</v>
      </c>
      <c r="K26" s="266"/>
      <c r="L26" s="313">
        <v>51</v>
      </c>
      <c r="M26" s="266"/>
      <c r="N26" s="314">
        <v>4</v>
      </c>
    </row>
    <row r="27" spans="2:14" s="265" customFormat="1" ht="12" customHeight="1">
      <c r="B27" s="231"/>
      <c r="C27" s="283" t="s">
        <v>122</v>
      </c>
      <c r="D27" s="282"/>
      <c r="E27" s="230"/>
      <c r="F27" s="536"/>
      <c r="G27" s="298"/>
      <c r="H27" s="313"/>
      <c r="I27" s="266"/>
    </row>
    <row r="28" spans="2:14" s="265" customFormat="1" ht="14.1" customHeight="1">
      <c r="B28" s="231"/>
      <c r="C28" s="281"/>
      <c r="D28" s="282"/>
      <c r="E28" s="230"/>
      <c r="F28" s="300"/>
      <c r="G28" s="298"/>
      <c r="H28" s="266"/>
      <c r="I28" s="266"/>
    </row>
    <row r="29" spans="2:14" s="265" customFormat="1" ht="12" customHeight="1">
      <c r="B29" s="231"/>
      <c r="C29" s="281" t="s">
        <v>123</v>
      </c>
      <c r="D29" s="282"/>
      <c r="E29" s="230"/>
      <c r="F29" s="536">
        <v>8</v>
      </c>
      <c r="G29" s="298"/>
      <c r="H29" s="267" t="s">
        <v>128</v>
      </c>
      <c r="I29" s="266"/>
      <c r="J29" s="267" t="s">
        <v>128</v>
      </c>
      <c r="K29" s="266"/>
      <c r="L29" s="267" t="s">
        <v>128</v>
      </c>
      <c r="M29" s="266"/>
      <c r="N29" s="267" t="s">
        <v>128</v>
      </c>
    </row>
    <row r="30" spans="2:14" s="265" customFormat="1" ht="12" customHeight="1">
      <c r="B30" s="231"/>
      <c r="C30" s="283" t="s">
        <v>124</v>
      </c>
      <c r="D30" s="282"/>
      <c r="E30" s="230"/>
      <c r="F30" s="536"/>
      <c r="G30" s="298"/>
      <c r="H30" s="313"/>
      <c r="I30" s="266"/>
    </row>
    <row r="31" spans="2:14" s="265" customFormat="1" ht="14.1" customHeight="1">
      <c r="B31" s="231"/>
      <c r="C31" s="281"/>
      <c r="D31" s="282"/>
      <c r="E31" s="230"/>
      <c r="F31" s="300"/>
      <c r="G31" s="298"/>
      <c r="H31" s="266"/>
      <c r="I31" s="266"/>
    </row>
    <row r="32" spans="2:14" s="265" customFormat="1" ht="12" customHeight="1">
      <c r="B32" s="231"/>
      <c r="C32" s="281" t="s">
        <v>125</v>
      </c>
      <c r="D32" s="282"/>
      <c r="E32" s="230"/>
      <c r="F32" s="536">
        <v>22</v>
      </c>
      <c r="G32" s="298"/>
      <c r="H32" s="313">
        <f>J32+L32+N32</f>
        <v>6</v>
      </c>
      <c r="I32" s="266"/>
      <c r="J32" s="313">
        <v>3</v>
      </c>
      <c r="K32" s="266"/>
      <c r="L32" s="313">
        <v>2</v>
      </c>
      <c r="M32" s="266"/>
      <c r="N32" s="313">
        <v>1</v>
      </c>
    </row>
    <row r="33" spans="2:15" s="265" customFormat="1" ht="12" customHeight="1">
      <c r="B33" s="231"/>
      <c r="C33" s="283" t="s">
        <v>126</v>
      </c>
      <c r="D33" s="282"/>
      <c r="E33" s="230"/>
      <c r="F33" s="536"/>
      <c r="G33" s="298"/>
      <c r="H33" s="313"/>
      <c r="I33" s="266"/>
    </row>
    <row r="34" spans="2:15" s="265" customFormat="1" ht="14.1" customHeight="1">
      <c r="B34" s="231"/>
      <c r="C34" s="281"/>
      <c r="D34" s="282"/>
      <c r="E34" s="230"/>
      <c r="F34" s="300"/>
      <c r="G34" s="298"/>
      <c r="H34" s="266"/>
      <c r="I34" s="266"/>
      <c r="J34" s="266"/>
      <c r="K34" s="266"/>
      <c r="L34" s="266"/>
      <c r="M34" s="266"/>
      <c r="N34" s="266"/>
    </row>
    <row r="35" spans="2:15" s="265" customFormat="1" ht="12" customHeight="1">
      <c r="B35" s="231"/>
      <c r="C35" s="281" t="s">
        <v>127</v>
      </c>
      <c r="D35" s="282"/>
      <c r="E35" s="230"/>
      <c r="F35" s="536">
        <v>10</v>
      </c>
      <c r="G35" s="298"/>
      <c r="H35" s="267" t="s">
        <v>128</v>
      </c>
      <c r="I35" s="266"/>
      <c r="J35" s="267" t="s">
        <v>128</v>
      </c>
      <c r="K35" s="266"/>
      <c r="L35" s="267" t="s">
        <v>128</v>
      </c>
      <c r="M35" s="266"/>
      <c r="N35" s="267" t="s">
        <v>128</v>
      </c>
    </row>
    <row r="36" spans="2:15" s="265" customFormat="1" ht="12" customHeight="1">
      <c r="B36" s="231"/>
      <c r="C36" s="281" t="s">
        <v>129</v>
      </c>
      <c r="D36" s="282"/>
      <c r="E36" s="230"/>
      <c r="F36" s="536"/>
      <c r="G36" s="229"/>
      <c r="H36" s="313"/>
      <c r="I36" s="315"/>
      <c r="J36" s="313"/>
      <c r="K36" s="315"/>
      <c r="L36" s="313"/>
      <c r="M36" s="315"/>
      <c r="N36" s="313"/>
    </row>
    <row r="37" spans="2:15" s="265" customFormat="1" ht="12" customHeight="1">
      <c r="B37" s="231"/>
      <c r="C37" s="283" t="s">
        <v>130</v>
      </c>
      <c r="D37" s="282"/>
      <c r="E37" s="230"/>
      <c r="F37" s="229"/>
      <c r="G37" s="229"/>
      <c r="H37" s="315"/>
      <c r="I37" s="315"/>
      <c r="J37" s="315"/>
      <c r="K37" s="315"/>
      <c r="L37" s="315"/>
      <c r="M37" s="315"/>
      <c r="N37" s="315"/>
    </row>
    <row r="38" spans="2:15" ht="20.25" customHeight="1" thickBot="1">
      <c r="B38" s="272"/>
      <c r="C38" s="272"/>
      <c r="D38" s="250"/>
      <c r="E38" s="45"/>
      <c r="F38" s="26"/>
      <c r="G38" s="26"/>
      <c r="H38" s="26"/>
      <c r="I38" s="26"/>
      <c r="J38" s="26"/>
      <c r="K38" s="26"/>
      <c r="L38" s="26"/>
      <c r="M38" s="26"/>
      <c r="N38" s="26"/>
      <c r="O38" s="8"/>
    </row>
    <row r="39" spans="2:15" ht="6" customHeight="1"/>
  </sheetData>
  <mergeCells count="18">
    <mergeCell ref="F10:F11"/>
    <mergeCell ref="H10:H11"/>
    <mergeCell ref="J10:J11"/>
    <mergeCell ref="L10:L11"/>
    <mergeCell ref="N10:N11"/>
    <mergeCell ref="B2:N2"/>
    <mergeCell ref="B3:N3"/>
    <mergeCell ref="C6:D6"/>
    <mergeCell ref="F6:F8"/>
    <mergeCell ref="H6:N6"/>
    <mergeCell ref="F32:F33"/>
    <mergeCell ref="F35:F36"/>
    <mergeCell ref="F14:F15"/>
    <mergeCell ref="F17:F18"/>
    <mergeCell ref="F20:F21"/>
    <mergeCell ref="F23:F24"/>
    <mergeCell ref="F26:F27"/>
    <mergeCell ref="F29:F30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2F06-F916-4D4B-863A-40796F72698E}">
  <dimension ref="B1:S38"/>
  <sheetViews>
    <sheetView zoomScaleNormal="100" zoomScaleSheetLayoutView="70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5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5.7109375" style="2" customWidth="1"/>
    <col min="10" max="10" width="12.7109375" style="2" customWidth="1"/>
    <col min="11" max="11" width="2.5703125" style="3" customWidth="1"/>
    <col min="12" max="12" width="11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33" t="s">
        <v>144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2:19" s="5" customFormat="1" ht="12" customHeight="1">
      <c r="B3" s="534" t="s">
        <v>145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42" t="s">
        <v>146</v>
      </c>
      <c r="D6" s="542"/>
      <c r="E6" s="504" t="s">
        <v>19</v>
      </c>
      <c r="F6" s="504"/>
      <c r="G6" s="504"/>
      <c r="H6" s="504"/>
      <c r="I6" s="93"/>
      <c r="J6" s="504" t="s">
        <v>20</v>
      </c>
      <c r="K6" s="504"/>
      <c r="L6" s="504"/>
      <c r="M6" s="504"/>
      <c r="N6" s="504"/>
      <c r="O6" s="504"/>
      <c r="P6" s="504"/>
      <c r="Q6" s="504"/>
      <c r="R6" s="504"/>
      <c r="S6" s="144"/>
    </row>
    <row r="7" spans="2:19" s="11" customFormat="1" ht="3" customHeight="1">
      <c r="B7" s="92"/>
      <c r="C7" s="542"/>
      <c r="D7" s="542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151">
        <f>E14+E21+E28</f>
        <v>12595</v>
      </c>
      <c r="F11" s="65"/>
      <c r="G11" s="66">
        <f>E11/E11*100</f>
        <v>100</v>
      </c>
      <c r="H11" s="64"/>
      <c r="I11" s="65"/>
      <c r="J11" s="151">
        <f>J14+J21+J28</f>
        <v>3688863.4794917302</v>
      </c>
      <c r="K11" s="151"/>
      <c r="L11" s="151">
        <f>L14+L21+L28</f>
        <v>713954.39149173046</v>
      </c>
      <c r="M11" s="65"/>
      <c r="N11" s="66">
        <f>L11/$J$11*100</f>
        <v>19.354318625803486</v>
      </c>
      <c r="O11" s="65"/>
      <c r="P11" s="151">
        <f>P14+P21+P28</f>
        <v>2974909.088</v>
      </c>
      <c r="Q11" s="65"/>
      <c r="R11" s="68">
        <f>P11/$J$11*100</f>
        <v>80.645681374196528</v>
      </c>
      <c r="S11" s="17"/>
    </row>
    <row r="12" spans="2:19" s="10" customFormat="1" ht="5.25" customHeight="1" thickBot="1">
      <c r="B12" s="8"/>
      <c r="C12" s="8"/>
      <c r="D12" s="8"/>
      <c r="E12" s="72"/>
      <c r="F12" s="69"/>
      <c r="G12" s="70"/>
      <c r="H12" s="71"/>
      <c r="I12" s="69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19" ht="30" customHeight="1">
      <c r="B13" s="19"/>
      <c r="C13" s="19"/>
      <c r="D13" s="19"/>
      <c r="E13" s="88"/>
      <c r="F13" s="74"/>
      <c r="G13" s="75"/>
      <c r="H13" s="76"/>
      <c r="I13" s="74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19" ht="12" customHeight="1">
      <c r="B14" s="19"/>
      <c r="C14" s="41" t="s">
        <v>147</v>
      </c>
      <c r="D14" s="282"/>
      <c r="E14" s="528">
        <v>11827</v>
      </c>
      <c r="F14" s="74"/>
      <c r="G14" s="539">
        <f>E14/E11*100</f>
        <v>93.902342199285428</v>
      </c>
      <c r="H14" s="76"/>
      <c r="I14" s="74"/>
      <c r="J14" s="530">
        <f>L14+P14</f>
        <v>2535359.2304917304</v>
      </c>
      <c r="K14" s="77"/>
      <c r="L14" s="212">
        <v>398073.0894917305</v>
      </c>
      <c r="M14" s="78"/>
      <c r="N14" s="540">
        <f>L14/J14*100</f>
        <v>15.700855512081599</v>
      </c>
      <c r="O14" s="78"/>
      <c r="P14" s="212">
        <v>2137286.1409999998</v>
      </c>
      <c r="Q14" s="78"/>
      <c r="R14" s="211">
        <f>P14/J14*100</f>
        <v>84.299144487918397</v>
      </c>
      <c r="S14" s="20"/>
    </row>
    <row r="15" spans="2:19" ht="12" customHeight="1">
      <c r="B15" s="19"/>
      <c r="C15" s="316" t="s">
        <v>148</v>
      </c>
      <c r="D15" s="282"/>
      <c r="E15" s="528"/>
      <c r="F15" s="74"/>
      <c r="G15" s="539"/>
      <c r="H15" s="76"/>
      <c r="I15" s="74"/>
      <c r="J15" s="530"/>
      <c r="K15" s="77"/>
      <c r="L15" s="212"/>
      <c r="M15" s="78"/>
      <c r="N15" s="540"/>
      <c r="O15" s="78"/>
      <c r="P15" s="212"/>
      <c r="Q15" s="78"/>
      <c r="R15" s="211"/>
      <c r="S15" s="20"/>
    </row>
    <row r="16" spans="2:19" ht="12" customHeight="1">
      <c r="B16" s="19"/>
      <c r="C16" s="317"/>
      <c r="D16" s="282"/>
      <c r="E16" s="318"/>
      <c r="F16" s="74"/>
      <c r="G16" s="75"/>
      <c r="H16" s="76"/>
      <c r="I16" s="74"/>
      <c r="J16" s="77"/>
      <c r="K16" s="77"/>
      <c r="L16" s="218"/>
      <c r="M16" s="78"/>
      <c r="N16" s="79"/>
      <c r="O16" s="78"/>
      <c r="P16" s="218"/>
      <c r="Q16" s="78"/>
      <c r="R16" s="80"/>
      <c r="S16" s="20"/>
    </row>
    <row r="17" spans="2:19" ht="12" customHeight="1">
      <c r="B17" s="19"/>
      <c r="C17" s="317"/>
      <c r="D17" s="282"/>
      <c r="E17" s="318"/>
      <c r="F17" s="74"/>
      <c r="G17" s="75"/>
      <c r="H17" s="76"/>
      <c r="I17" s="74"/>
      <c r="J17" s="77"/>
      <c r="K17" s="77"/>
      <c r="L17" s="208"/>
      <c r="M17" s="78"/>
      <c r="N17" s="79"/>
      <c r="O17" s="78"/>
      <c r="P17" s="208"/>
      <c r="Q17" s="78"/>
      <c r="R17" s="80"/>
      <c r="S17" s="20"/>
    </row>
    <row r="18" spans="2:19" ht="12" customHeight="1">
      <c r="B18" s="19"/>
      <c r="C18" s="316"/>
      <c r="D18" s="282"/>
      <c r="E18" s="318"/>
      <c r="F18" s="74"/>
      <c r="G18" s="75"/>
      <c r="H18" s="76"/>
      <c r="I18" s="74"/>
      <c r="J18" s="77"/>
      <c r="K18" s="77"/>
      <c r="L18" s="208"/>
      <c r="M18" s="78"/>
      <c r="N18" s="79"/>
      <c r="O18" s="78"/>
      <c r="P18" s="208"/>
      <c r="Q18" s="78"/>
      <c r="R18" s="80"/>
      <c r="S18" s="20"/>
    </row>
    <row r="19" spans="2:19" ht="12" customHeight="1">
      <c r="B19" s="19"/>
      <c r="C19" s="156"/>
      <c r="D19" s="282"/>
      <c r="E19" s="88"/>
      <c r="F19" s="74"/>
      <c r="G19" s="75"/>
      <c r="H19" s="76"/>
      <c r="I19" s="74"/>
      <c r="J19" s="77"/>
      <c r="K19" s="77"/>
      <c r="L19" s="208"/>
      <c r="M19" s="78"/>
      <c r="N19" s="79"/>
      <c r="O19" s="78"/>
      <c r="P19" s="208"/>
      <c r="Q19" s="78"/>
      <c r="R19" s="80"/>
      <c r="S19" s="20"/>
    </row>
    <row r="20" spans="2:19" ht="12" customHeight="1">
      <c r="B20" s="19"/>
      <c r="C20" s="140"/>
      <c r="D20" s="282"/>
      <c r="E20" s="88"/>
      <c r="F20" s="74"/>
      <c r="G20" s="75"/>
      <c r="H20" s="76"/>
      <c r="I20" s="74"/>
      <c r="J20" s="77"/>
      <c r="K20" s="77"/>
      <c r="L20" s="208"/>
      <c r="M20" s="78"/>
      <c r="N20" s="79"/>
      <c r="O20" s="78"/>
      <c r="P20" s="208"/>
      <c r="Q20" s="78"/>
      <c r="R20" s="80"/>
      <c r="S20" s="20"/>
    </row>
    <row r="21" spans="2:19" ht="12" customHeight="1">
      <c r="B21" s="19"/>
      <c r="C21" s="41" t="s">
        <v>149</v>
      </c>
      <c r="D21" s="282"/>
      <c r="E21" s="528">
        <v>488</v>
      </c>
      <c r="F21" s="74"/>
      <c r="G21" s="539">
        <f>E21/E11*100</f>
        <v>3.8745533942040491</v>
      </c>
      <c r="H21" s="76"/>
      <c r="I21" s="74"/>
      <c r="J21" s="530">
        <f>L21+P21</f>
        <v>829425.54300000006</v>
      </c>
      <c r="K21" s="77"/>
      <c r="L21" s="212">
        <v>202340.54699999999</v>
      </c>
      <c r="M21" s="78"/>
      <c r="N21" s="540">
        <f>L21/J21*100</f>
        <v>24.395263530001991</v>
      </c>
      <c r="O21" s="78"/>
      <c r="P21" s="212">
        <v>627084.99600000004</v>
      </c>
      <c r="Q21" s="78"/>
      <c r="R21" s="211">
        <f>P21/J21*100</f>
        <v>75.604736469998002</v>
      </c>
      <c r="S21" s="20"/>
    </row>
    <row r="22" spans="2:19" ht="12" customHeight="1">
      <c r="B22" s="19"/>
      <c r="C22" s="316" t="s">
        <v>150</v>
      </c>
      <c r="D22" s="282"/>
      <c r="E22" s="528"/>
      <c r="F22" s="74"/>
      <c r="G22" s="539"/>
      <c r="H22" s="76"/>
      <c r="I22" s="74"/>
      <c r="J22" s="530"/>
      <c r="K22" s="77"/>
      <c r="L22" s="212"/>
      <c r="M22" s="78"/>
      <c r="N22" s="540"/>
      <c r="O22" s="78"/>
      <c r="P22" s="212"/>
      <c r="Q22" s="78"/>
      <c r="R22" s="211"/>
      <c r="S22" s="20"/>
    </row>
    <row r="23" spans="2:19" ht="12" customHeight="1">
      <c r="B23" s="19"/>
      <c r="C23" s="317"/>
      <c r="D23" s="282"/>
      <c r="E23" s="88"/>
      <c r="F23" s="74"/>
      <c r="G23" s="75"/>
      <c r="H23" s="76"/>
      <c r="I23" s="74"/>
      <c r="J23" s="77"/>
      <c r="K23" s="77"/>
      <c r="L23" s="208"/>
      <c r="M23" s="78"/>
      <c r="N23" s="79"/>
      <c r="O23" s="78"/>
      <c r="P23" s="208"/>
      <c r="Q23" s="78"/>
      <c r="R23" s="80"/>
      <c r="S23" s="20"/>
    </row>
    <row r="24" spans="2:19" ht="12" customHeight="1">
      <c r="B24" s="19"/>
      <c r="C24" s="317"/>
      <c r="D24" s="282"/>
      <c r="E24" s="88"/>
      <c r="F24" s="74"/>
      <c r="G24" s="75"/>
      <c r="H24" s="76"/>
      <c r="I24" s="74"/>
      <c r="J24" s="77"/>
      <c r="K24" s="77"/>
      <c r="L24" s="208"/>
      <c r="M24" s="78"/>
      <c r="N24" s="79"/>
      <c r="O24" s="78"/>
      <c r="P24" s="208"/>
      <c r="Q24" s="78"/>
      <c r="R24" s="80"/>
      <c r="S24" s="20"/>
    </row>
    <row r="25" spans="2:19" ht="12" customHeight="1">
      <c r="B25" s="19"/>
      <c r="C25" s="316"/>
      <c r="D25" s="282"/>
      <c r="E25" s="88"/>
      <c r="F25" s="74"/>
      <c r="G25" s="75"/>
      <c r="H25" s="76"/>
      <c r="I25" s="74"/>
      <c r="J25" s="77"/>
      <c r="K25" s="77"/>
      <c r="L25" s="208"/>
      <c r="M25" s="78"/>
      <c r="N25" s="79"/>
      <c r="O25" s="78"/>
      <c r="P25" s="208"/>
      <c r="Q25" s="78"/>
      <c r="R25" s="80"/>
      <c r="S25" s="20"/>
    </row>
    <row r="26" spans="2:19" ht="12" customHeight="1">
      <c r="B26" s="19"/>
      <c r="C26" s="10"/>
      <c r="D26" s="282"/>
      <c r="E26" s="88"/>
      <c r="F26" s="74"/>
      <c r="G26" s="75"/>
      <c r="H26" s="76"/>
      <c r="I26" s="74"/>
      <c r="J26" s="77"/>
      <c r="K26" s="77"/>
      <c r="L26" s="208"/>
      <c r="M26" s="78"/>
      <c r="N26" s="79"/>
      <c r="O26" s="78"/>
      <c r="P26" s="208"/>
      <c r="Q26" s="78"/>
      <c r="R26" s="80"/>
      <c r="S26" s="20"/>
    </row>
    <row r="27" spans="2:19" ht="12" customHeight="1">
      <c r="B27" s="19"/>
      <c r="C27" s="140"/>
      <c r="D27" s="282"/>
      <c r="E27" s="88"/>
      <c r="F27" s="74"/>
      <c r="G27" s="75"/>
      <c r="H27" s="76"/>
      <c r="I27" s="74"/>
      <c r="J27" s="77"/>
      <c r="K27" s="77"/>
      <c r="L27" s="208"/>
      <c r="M27" s="78"/>
      <c r="N27" s="79"/>
      <c r="O27" s="78"/>
      <c r="P27" s="208"/>
      <c r="Q27" s="78"/>
      <c r="R27" s="80"/>
      <c r="S27" s="20"/>
    </row>
    <row r="28" spans="2:19" ht="12" customHeight="1">
      <c r="B28" s="19"/>
      <c r="C28" s="510" t="s">
        <v>151</v>
      </c>
      <c r="D28" s="510"/>
      <c r="E28" s="528">
        <v>280</v>
      </c>
      <c r="F28" s="74"/>
      <c r="G28" s="539">
        <f>E28/E11*100</f>
        <v>2.2231044065105201</v>
      </c>
      <c r="H28" s="76"/>
      <c r="I28" s="74"/>
      <c r="J28" s="530">
        <f>L28+P28</f>
        <v>324078.70600000001</v>
      </c>
      <c r="K28" s="77"/>
      <c r="L28" s="212">
        <v>113540.755</v>
      </c>
      <c r="M28" s="78"/>
      <c r="N28" s="540">
        <f>L28/J28*100</f>
        <v>35.03493222414928</v>
      </c>
      <c r="O28" s="78"/>
      <c r="P28" s="212">
        <v>210537.951</v>
      </c>
      <c r="Q28" s="78"/>
      <c r="R28" s="211">
        <f>P28/J28*100</f>
        <v>64.965067775850713</v>
      </c>
      <c r="S28" s="20"/>
    </row>
    <row r="29" spans="2:19" ht="12" customHeight="1">
      <c r="B29" s="19"/>
      <c r="C29" s="541" t="s">
        <v>152</v>
      </c>
      <c r="D29" s="541"/>
      <c r="E29" s="528"/>
      <c r="F29" s="74"/>
      <c r="G29" s="539"/>
      <c r="H29" s="76"/>
      <c r="I29" s="74"/>
      <c r="J29" s="530"/>
      <c r="K29" s="77"/>
      <c r="L29" s="285"/>
      <c r="M29" s="78"/>
      <c r="N29" s="540"/>
      <c r="O29" s="78"/>
      <c r="P29" s="285"/>
      <c r="Q29" s="78"/>
      <c r="R29" s="211"/>
      <c r="S29" s="20"/>
    </row>
    <row r="30" spans="2:19" ht="12" customHeight="1">
      <c r="B30" s="19"/>
      <c r="C30" s="231"/>
      <c r="D30" s="177"/>
      <c r="E30" s="319"/>
      <c r="F30" s="279"/>
      <c r="G30" s="280"/>
      <c r="I30" s="279"/>
      <c r="J30" s="284"/>
      <c r="K30" s="284"/>
      <c r="L30" s="284"/>
      <c r="M30" s="286"/>
      <c r="N30" s="288"/>
      <c r="O30" s="286"/>
      <c r="P30" s="284"/>
      <c r="Q30" s="286"/>
      <c r="R30" s="20"/>
      <c r="S30" s="20"/>
    </row>
    <row r="31" spans="2:19" ht="12" customHeight="1">
      <c r="B31" s="19"/>
      <c r="C31" s="19"/>
      <c r="D31" s="19"/>
      <c r="E31" s="319"/>
      <c r="F31" s="279"/>
      <c r="G31" s="280"/>
      <c r="I31" s="279"/>
      <c r="J31" s="284"/>
      <c r="K31" s="284"/>
      <c r="L31" s="284"/>
      <c r="M31" s="286"/>
      <c r="N31" s="288"/>
      <c r="O31" s="286"/>
      <c r="P31" s="284"/>
      <c r="Q31" s="286"/>
      <c r="R31" s="20"/>
      <c r="S31" s="20"/>
    </row>
    <row r="32" spans="2:19" ht="12" customHeight="1">
      <c r="B32" s="19"/>
      <c r="C32" s="19"/>
      <c r="D32" s="19"/>
      <c r="E32" s="319"/>
      <c r="F32" s="279"/>
      <c r="G32" s="280"/>
      <c r="I32" s="279"/>
      <c r="J32" s="284"/>
      <c r="K32" s="284"/>
      <c r="L32" s="284"/>
      <c r="M32" s="286"/>
      <c r="N32" s="288"/>
      <c r="O32" s="286"/>
      <c r="P32" s="284"/>
      <c r="Q32" s="286"/>
      <c r="R32" s="20"/>
      <c r="S32" s="20"/>
    </row>
    <row r="33" spans="2:19" ht="12" customHeight="1">
      <c r="B33" s="19"/>
      <c r="C33" s="19"/>
      <c r="D33" s="19"/>
      <c r="E33" s="319"/>
      <c r="F33" s="279"/>
      <c r="G33" s="280"/>
      <c r="I33" s="279"/>
      <c r="J33" s="284"/>
      <c r="K33" s="284"/>
      <c r="L33" s="284"/>
      <c r="M33" s="286"/>
      <c r="N33" s="288"/>
      <c r="O33" s="286"/>
      <c r="P33" s="284"/>
      <c r="Q33" s="286"/>
      <c r="R33" s="20"/>
      <c r="S33" s="20"/>
    </row>
    <row r="34" spans="2:19" ht="12" customHeight="1">
      <c r="B34" s="19"/>
      <c r="C34" s="19"/>
      <c r="D34" s="19"/>
      <c r="E34" s="319"/>
      <c r="F34" s="279"/>
      <c r="G34" s="280"/>
      <c r="I34" s="279"/>
      <c r="J34" s="284"/>
      <c r="K34" s="284"/>
      <c r="L34" s="284"/>
      <c r="M34" s="286"/>
      <c r="N34" s="288"/>
      <c r="O34" s="286"/>
      <c r="P34" s="284"/>
      <c r="Q34" s="286"/>
      <c r="R34" s="20"/>
      <c r="S34" s="20"/>
    </row>
    <row r="35" spans="2:19" ht="12" customHeight="1">
      <c r="B35" s="19"/>
      <c r="C35" s="19"/>
      <c r="D35" s="19"/>
      <c r="E35" s="319"/>
      <c r="F35" s="279"/>
      <c r="G35" s="280"/>
      <c r="I35" s="279"/>
      <c r="J35" s="284"/>
      <c r="K35" s="284"/>
      <c r="L35" s="284"/>
      <c r="M35" s="286"/>
      <c r="N35" s="288"/>
      <c r="O35" s="286"/>
      <c r="P35" s="284"/>
      <c r="Q35" s="286"/>
      <c r="R35" s="20"/>
      <c r="S35" s="20"/>
    </row>
    <row r="36" spans="2:19" ht="12" customHeight="1">
      <c r="B36" s="19"/>
      <c r="C36" s="19"/>
      <c r="D36" s="19"/>
      <c r="E36" s="319"/>
      <c r="F36" s="279"/>
      <c r="G36" s="280"/>
      <c r="I36" s="279"/>
      <c r="J36" s="284"/>
      <c r="K36" s="284"/>
      <c r="L36" s="284"/>
      <c r="M36" s="286"/>
      <c r="N36" s="288"/>
      <c r="O36" s="286"/>
      <c r="P36" s="284"/>
      <c r="Q36" s="286"/>
      <c r="R36" s="20"/>
      <c r="S36" s="20"/>
    </row>
    <row r="37" spans="2:19" ht="12" customHeight="1">
      <c r="B37" s="19"/>
      <c r="C37" s="19"/>
      <c r="D37" s="19"/>
      <c r="E37" s="319"/>
      <c r="F37" s="279"/>
      <c r="G37" s="280"/>
      <c r="I37" s="279"/>
      <c r="J37" s="284"/>
      <c r="K37" s="284"/>
      <c r="L37" s="284"/>
      <c r="M37" s="286"/>
      <c r="N37" s="288"/>
      <c r="O37" s="286"/>
      <c r="P37" s="284"/>
      <c r="Q37" s="286"/>
      <c r="R37" s="20"/>
      <c r="S37" s="20"/>
    </row>
    <row r="38" spans="2:19" s="16" customFormat="1" ht="71.25" customHeight="1" thickBot="1">
      <c r="B38" s="25"/>
      <c r="C38" s="25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</sheetData>
  <mergeCells count="22">
    <mergeCell ref="E21:E22"/>
    <mergeCell ref="G21:G22"/>
    <mergeCell ref="J21:J22"/>
    <mergeCell ref="N21:N22"/>
    <mergeCell ref="B2:S2"/>
    <mergeCell ref="B3:S3"/>
    <mergeCell ref="C6:D7"/>
    <mergeCell ref="E6:H6"/>
    <mergeCell ref="J6:R6"/>
    <mergeCell ref="L8:N8"/>
    <mergeCell ref="P8:R8"/>
    <mergeCell ref="C11:D11"/>
    <mergeCell ref="E14:E15"/>
    <mergeCell ref="G14:G15"/>
    <mergeCell ref="J14:J15"/>
    <mergeCell ref="N14:N15"/>
    <mergeCell ref="C28:D28"/>
    <mergeCell ref="E28:E29"/>
    <mergeCell ref="G28:G29"/>
    <mergeCell ref="J28:J29"/>
    <mergeCell ref="N28:N29"/>
    <mergeCell ref="C29:D2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92DB-D724-4943-9DB8-5511E5BF2A43}">
  <dimension ref="B1:S36"/>
  <sheetViews>
    <sheetView zoomScaleNormal="100" zoomScaleSheetLayoutView="85" workbookViewId="0">
      <selection activeCell="X11" sqref="X11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9.28515625" style="44" customWidth="1"/>
    <col min="5" max="5" width="6.14062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153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154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42" t="s">
        <v>146</v>
      </c>
      <c r="D6" s="542"/>
      <c r="E6" s="146"/>
      <c r="F6" s="506" t="s">
        <v>40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542"/>
      <c r="D7" s="542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20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71">
        <f>F14+F21+F28</f>
        <v>12595</v>
      </c>
      <c r="G11" s="171"/>
      <c r="H11" s="171">
        <f>H14+H21+H28</f>
        <v>3688863.4794917302</v>
      </c>
      <c r="I11" s="46"/>
      <c r="J11" s="171">
        <f>J14+J21+J28</f>
        <v>2511952.9564917302</v>
      </c>
      <c r="K11" s="64"/>
      <c r="L11" s="171">
        <f>L14+L21+L28</f>
        <v>8018.3760000000002</v>
      </c>
      <c r="M11" s="64"/>
      <c r="N11" s="171">
        <f>N14+N21+N28</f>
        <v>53626.167000000001</v>
      </c>
      <c r="O11" s="64"/>
      <c r="P11" s="171">
        <f>P14+P21+P28</f>
        <v>1060705.389</v>
      </c>
      <c r="Q11" s="64"/>
      <c r="R11" s="171">
        <f>R14+R21+R28</f>
        <v>54560.590999999993</v>
      </c>
    </row>
    <row r="12" spans="2:19" s="10" customFormat="1" ht="5.25" customHeight="1" thickBot="1">
      <c r="B12" s="8"/>
      <c r="C12" s="8"/>
      <c r="D12" s="34"/>
      <c r="E12" s="35"/>
      <c r="F12" s="289"/>
      <c r="G12" s="289"/>
      <c r="H12" s="289"/>
      <c r="I12" s="290"/>
      <c r="J12" s="71"/>
      <c r="K12" s="71"/>
      <c r="L12" s="71"/>
      <c r="M12" s="71"/>
      <c r="N12" s="71"/>
      <c r="O12" s="71"/>
      <c r="P12" s="71"/>
      <c r="Q12" s="71"/>
      <c r="R12" s="71"/>
      <c r="S12" s="8"/>
    </row>
    <row r="13" spans="2:19" s="10" customFormat="1" ht="30" customHeight="1">
      <c r="D13" s="38"/>
      <c r="E13" s="39"/>
      <c r="F13" s="291"/>
      <c r="G13" s="291"/>
      <c r="H13" s="291"/>
      <c r="I13" s="292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2:19" s="10" customFormat="1" ht="12" customHeight="1">
      <c r="C14" s="41" t="s">
        <v>147</v>
      </c>
      <c r="D14" s="282"/>
      <c r="E14" s="39"/>
      <c r="F14" s="206">
        <v>11827</v>
      </c>
      <c r="G14" s="291"/>
      <c r="H14" s="206">
        <f>J14+L14+N14+P14+R14</f>
        <v>2535359.2304917304</v>
      </c>
      <c r="I14" s="190"/>
      <c r="J14" s="320">
        <v>1797595.4094917304</v>
      </c>
      <c r="K14" s="206"/>
      <c r="L14" s="320">
        <v>5195.6099999999997</v>
      </c>
      <c r="M14" s="206"/>
      <c r="N14" s="320">
        <v>35199.61</v>
      </c>
      <c r="O14" s="206"/>
      <c r="P14" s="320">
        <v>650216.96499999997</v>
      </c>
      <c r="Q14" s="206"/>
      <c r="R14" s="320">
        <v>47151.635999999999</v>
      </c>
    </row>
    <row r="15" spans="2:19" s="10" customFormat="1" ht="12" customHeight="1">
      <c r="C15" s="316" t="s">
        <v>148</v>
      </c>
      <c r="D15" s="282"/>
      <c r="E15" s="39"/>
      <c r="F15" s="206"/>
      <c r="G15" s="291"/>
      <c r="H15" s="206"/>
      <c r="I15" s="190"/>
      <c r="J15" s="206"/>
      <c r="K15" s="206"/>
      <c r="L15" s="206"/>
      <c r="M15" s="206"/>
      <c r="N15" s="206"/>
      <c r="O15" s="206"/>
      <c r="P15" s="206"/>
      <c r="Q15" s="206"/>
      <c r="R15" s="206"/>
    </row>
    <row r="16" spans="2:19" s="10" customFormat="1" ht="12" customHeight="1">
      <c r="C16" s="317"/>
      <c r="D16" s="282"/>
      <c r="E16" s="39"/>
      <c r="F16" s="318"/>
      <c r="G16" s="291"/>
      <c r="H16" s="206"/>
      <c r="I16" s="190"/>
      <c r="J16" s="206"/>
      <c r="K16" s="206"/>
      <c r="L16" s="206"/>
      <c r="M16" s="206"/>
      <c r="N16" s="206"/>
      <c r="O16" s="206"/>
      <c r="P16" s="206"/>
      <c r="Q16" s="206"/>
      <c r="R16" s="206"/>
    </row>
    <row r="17" spans="3:18" s="10" customFormat="1" ht="12" customHeight="1">
      <c r="C17" s="317"/>
      <c r="D17" s="282"/>
      <c r="E17" s="39"/>
      <c r="F17" s="318"/>
      <c r="G17" s="291"/>
      <c r="H17" s="206"/>
      <c r="I17" s="190"/>
      <c r="J17" s="190"/>
      <c r="K17" s="206"/>
      <c r="L17" s="206"/>
      <c r="M17" s="206"/>
      <c r="N17" s="206"/>
      <c r="O17" s="206"/>
      <c r="P17" s="206"/>
      <c r="Q17" s="206"/>
      <c r="R17" s="206"/>
    </row>
    <row r="18" spans="3:18" s="10" customFormat="1" ht="12" customHeight="1">
      <c r="C18" s="316"/>
      <c r="D18" s="282"/>
      <c r="E18" s="39"/>
      <c r="F18" s="318"/>
      <c r="G18" s="291"/>
      <c r="H18" s="206"/>
      <c r="I18" s="190"/>
      <c r="J18" s="190"/>
      <c r="K18" s="206"/>
      <c r="L18" s="206"/>
      <c r="M18" s="206"/>
      <c r="N18" s="206"/>
      <c r="O18" s="206"/>
      <c r="P18" s="206"/>
      <c r="Q18" s="206"/>
      <c r="R18" s="206"/>
    </row>
    <row r="19" spans="3:18" s="10" customFormat="1" ht="12" customHeight="1">
      <c r="C19" s="156"/>
      <c r="D19" s="282"/>
      <c r="E19" s="39"/>
      <c r="F19" s="88"/>
      <c r="G19" s="291"/>
      <c r="H19" s="206"/>
      <c r="I19" s="190"/>
      <c r="J19" s="190"/>
      <c r="K19" s="206"/>
      <c r="L19" s="206"/>
      <c r="M19" s="206"/>
      <c r="N19" s="206"/>
      <c r="O19" s="206"/>
      <c r="P19" s="206"/>
      <c r="Q19" s="206"/>
      <c r="R19" s="206"/>
    </row>
    <row r="20" spans="3:18" s="10" customFormat="1" ht="12" customHeight="1">
      <c r="C20" s="140"/>
      <c r="D20" s="282"/>
      <c r="E20" s="39"/>
      <c r="F20" s="88"/>
      <c r="G20" s="291"/>
      <c r="H20" s="206"/>
      <c r="I20" s="190"/>
      <c r="J20" s="190"/>
      <c r="K20" s="206"/>
      <c r="L20" s="206"/>
      <c r="M20" s="206"/>
      <c r="N20" s="206"/>
      <c r="O20" s="206"/>
      <c r="P20" s="206"/>
      <c r="Q20" s="206"/>
      <c r="R20" s="206"/>
    </row>
    <row r="21" spans="3:18" s="10" customFormat="1" ht="12" customHeight="1">
      <c r="C21" s="41" t="s">
        <v>149</v>
      </c>
      <c r="D21" s="282"/>
      <c r="E21" s="39"/>
      <c r="F21" s="206">
        <v>488</v>
      </c>
      <c r="G21" s="291"/>
      <c r="H21" s="206">
        <f>J21+L21+N21+P21+R21</f>
        <v>829425.54299999995</v>
      </c>
      <c r="I21" s="190"/>
      <c r="J21" s="320">
        <v>487520.94500000001</v>
      </c>
      <c r="K21" s="206"/>
      <c r="L21" s="320">
        <v>1281.9780000000001</v>
      </c>
      <c r="M21" s="206"/>
      <c r="N21" s="320">
        <v>15690.93</v>
      </c>
      <c r="O21" s="206"/>
      <c r="P21" s="320">
        <v>320814.45199999999</v>
      </c>
      <c r="Q21" s="206"/>
      <c r="R21" s="320">
        <v>4117.2380000000003</v>
      </c>
    </row>
    <row r="22" spans="3:18" s="10" customFormat="1" ht="12" customHeight="1">
      <c r="C22" s="316" t="s">
        <v>150</v>
      </c>
      <c r="D22" s="282"/>
      <c r="E22" s="39"/>
      <c r="F22" s="206"/>
      <c r="G22" s="291"/>
      <c r="H22" s="206"/>
      <c r="I22" s="190"/>
      <c r="J22" s="206"/>
      <c r="K22" s="206"/>
      <c r="L22" s="206"/>
      <c r="M22" s="206"/>
      <c r="N22" s="206"/>
      <c r="O22" s="206"/>
      <c r="P22" s="206"/>
      <c r="Q22" s="206"/>
      <c r="R22" s="206"/>
    </row>
    <row r="23" spans="3:18" s="10" customFormat="1" ht="12" customHeight="1">
      <c r="C23" s="317"/>
      <c r="D23" s="282"/>
      <c r="E23" s="39"/>
      <c r="F23" s="88"/>
      <c r="G23" s="291"/>
      <c r="H23" s="206"/>
      <c r="I23" s="190"/>
      <c r="J23" s="190"/>
      <c r="K23" s="206"/>
      <c r="L23" s="206"/>
      <c r="M23" s="206"/>
      <c r="N23" s="206"/>
      <c r="O23" s="206"/>
      <c r="P23" s="206"/>
      <c r="Q23" s="206"/>
      <c r="R23" s="206"/>
    </row>
    <row r="24" spans="3:18" s="10" customFormat="1" ht="12" customHeight="1">
      <c r="C24" s="317"/>
      <c r="D24" s="282"/>
      <c r="E24" s="39"/>
      <c r="F24" s="88"/>
      <c r="G24" s="291"/>
      <c r="H24" s="206"/>
      <c r="I24" s="190"/>
      <c r="J24" s="190"/>
      <c r="K24" s="206"/>
      <c r="L24" s="206"/>
      <c r="M24" s="206"/>
      <c r="N24" s="206"/>
      <c r="O24" s="206"/>
      <c r="P24" s="206"/>
      <c r="Q24" s="206"/>
      <c r="R24" s="206"/>
    </row>
    <row r="25" spans="3:18" s="10" customFormat="1" ht="12" customHeight="1">
      <c r="C25" s="316"/>
      <c r="D25" s="282"/>
      <c r="E25" s="39"/>
      <c r="F25" s="88"/>
      <c r="G25" s="291"/>
      <c r="H25" s="206"/>
      <c r="I25" s="190"/>
      <c r="J25" s="190"/>
      <c r="K25" s="206"/>
      <c r="L25" s="206"/>
      <c r="M25" s="206"/>
      <c r="N25" s="206"/>
      <c r="O25" s="206"/>
      <c r="P25" s="206"/>
      <c r="Q25" s="206"/>
      <c r="R25" s="206"/>
    </row>
    <row r="26" spans="3:18" s="10" customFormat="1" ht="12" customHeight="1">
      <c r="D26" s="282"/>
      <c r="E26" s="39"/>
      <c r="F26" s="88"/>
      <c r="G26" s="291"/>
      <c r="H26" s="206"/>
      <c r="I26" s="190"/>
      <c r="J26" s="190"/>
      <c r="K26" s="206"/>
      <c r="L26" s="206"/>
      <c r="M26" s="206"/>
      <c r="N26" s="206"/>
      <c r="O26" s="206"/>
      <c r="P26" s="206"/>
      <c r="Q26" s="206"/>
      <c r="R26" s="206"/>
    </row>
    <row r="27" spans="3:18" s="10" customFormat="1" ht="12" customHeight="1">
      <c r="C27" s="140"/>
      <c r="D27" s="282"/>
      <c r="E27" s="39"/>
      <c r="F27" s="88"/>
      <c r="G27" s="291"/>
      <c r="H27" s="206"/>
      <c r="I27" s="190"/>
      <c r="J27" s="190"/>
      <c r="K27" s="206"/>
      <c r="L27" s="206"/>
      <c r="M27" s="206"/>
      <c r="N27" s="206"/>
      <c r="O27" s="206"/>
      <c r="P27" s="206"/>
      <c r="Q27" s="206"/>
      <c r="R27" s="206"/>
    </row>
    <row r="28" spans="3:18" s="10" customFormat="1" ht="12" customHeight="1">
      <c r="C28" s="510" t="s">
        <v>151</v>
      </c>
      <c r="D28" s="510"/>
      <c r="E28" s="39"/>
      <c r="F28" s="206">
        <v>280</v>
      </c>
      <c r="G28" s="291"/>
      <c r="H28" s="206">
        <f>J28+L28+N28+P28+R28</f>
        <v>324078.70600000001</v>
      </c>
      <c r="I28" s="190"/>
      <c r="J28" s="206">
        <v>226836.60200000001</v>
      </c>
      <c r="K28" s="206"/>
      <c r="L28" s="206">
        <v>1540.788</v>
      </c>
      <c r="M28" s="206"/>
      <c r="N28" s="206">
        <v>2735.627</v>
      </c>
      <c r="O28" s="206"/>
      <c r="P28" s="206">
        <v>89673.971999999994</v>
      </c>
      <c r="Q28" s="206"/>
      <c r="R28" s="206">
        <v>3291.7170000000001</v>
      </c>
    </row>
    <row r="29" spans="3:18" s="10" customFormat="1" ht="12" customHeight="1">
      <c r="C29" s="541" t="s">
        <v>152</v>
      </c>
      <c r="D29" s="541"/>
      <c r="E29" s="39"/>
      <c r="F29" s="206"/>
      <c r="G29" s="40"/>
      <c r="H29" s="321"/>
      <c r="I29" s="41"/>
      <c r="J29" s="297"/>
      <c r="L29" s="297"/>
      <c r="N29" s="297"/>
      <c r="P29" s="297"/>
    </row>
    <row r="30" spans="3:18" s="10" customFormat="1" ht="12" customHeight="1">
      <c r="C30" s="231"/>
      <c r="D30" s="177"/>
      <c r="E30" s="39"/>
      <c r="F30" s="40"/>
      <c r="G30" s="40"/>
      <c r="H30" s="40"/>
      <c r="I30" s="41"/>
    </row>
    <row r="31" spans="3:18" s="10" customFormat="1" ht="12" customHeight="1">
      <c r="D31" s="38"/>
      <c r="E31" s="39"/>
      <c r="F31" s="40"/>
      <c r="G31" s="40"/>
      <c r="H31" s="40"/>
      <c r="I31" s="41"/>
    </row>
    <row r="32" spans="3:18" s="10" customFormat="1" ht="12" customHeight="1">
      <c r="D32" s="38"/>
      <c r="E32" s="39"/>
      <c r="F32" s="40"/>
      <c r="G32" s="40"/>
      <c r="H32" s="40"/>
      <c r="I32" s="41"/>
    </row>
    <row r="33" spans="2:19" s="10" customFormat="1" ht="12" customHeight="1">
      <c r="D33" s="38"/>
      <c r="E33" s="39"/>
      <c r="F33" s="40"/>
      <c r="G33" s="40"/>
      <c r="H33" s="40"/>
      <c r="I33" s="41"/>
    </row>
    <row r="34" spans="2:19" s="10" customFormat="1" ht="12" customHeight="1">
      <c r="D34" s="38"/>
      <c r="E34" s="39"/>
      <c r="F34" s="40"/>
      <c r="G34" s="40"/>
      <c r="H34" s="40"/>
      <c r="I34" s="41"/>
    </row>
    <row r="35" spans="2:19" s="10" customFormat="1" ht="10.15" customHeight="1">
      <c r="D35" s="38"/>
      <c r="E35" s="39"/>
      <c r="F35" s="40"/>
      <c r="G35" s="40"/>
      <c r="H35" s="40"/>
      <c r="I35" s="41"/>
    </row>
    <row r="36" spans="2:19" ht="42.75" customHeight="1" thickBot="1">
      <c r="B36" s="8"/>
      <c r="C36" s="8"/>
      <c r="D36" s="2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</sheetData>
  <mergeCells count="8">
    <mergeCell ref="C28:D28"/>
    <mergeCell ref="C29:D29"/>
    <mergeCell ref="B2:S2"/>
    <mergeCell ref="B3:S3"/>
    <mergeCell ref="C6:D7"/>
    <mergeCell ref="F6:F8"/>
    <mergeCell ref="H6:R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ACC1-6B4F-45A0-ACF9-134B5059F76A}">
  <dimension ref="B1:S39"/>
  <sheetViews>
    <sheetView zoomScaleNormal="100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" style="220" customWidth="1"/>
    <col min="5" max="5" width="5.5703125" style="220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3" customWidth="1"/>
    <col min="15" max="15" width="0.85546875" style="3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33" t="s">
        <v>155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2:19" ht="12" customHeight="1">
      <c r="B3" s="534" t="s">
        <v>156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42" t="s">
        <v>146</v>
      </c>
      <c r="D6" s="542"/>
      <c r="E6" s="141"/>
      <c r="F6" s="506" t="s">
        <v>82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542"/>
      <c r="D7" s="542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20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50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20">
        <f>F15+F22+F29</f>
        <v>12595</v>
      </c>
      <c r="G11" s="171"/>
      <c r="H11" s="513">
        <f>H15+H22+H29</f>
        <v>713954.39149173046</v>
      </c>
      <c r="I11" s="151"/>
      <c r="J11" s="513">
        <f>J15+J22+J29</f>
        <v>488997.39449173049</v>
      </c>
      <c r="K11" s="151"/>
      <c r="L11" s="513">
        <f>L15+L22+L29</f>
        <v>729.69100000000003</v>
      </c>
      <c r="M11" s="151"/>
      <c r="N11" s="513">
        <f>N15+N22+N29</f>
        <v>5421.7080000000005</v>
      </c>
      <c r="O11" s="151"/>
      <c r="P11" s="513">
        <f>P15+P22+P29</f>
        <v>216832.36899999998</v>
      </c>
      <c r="Q11" s="151"/>
      <c r="R11" s="513">
        <f>R15+R22+R29</f>
        <v>1973.229</v>
      </c>
    </row>
    <row r="12" spans="2:19" s="10" customFormat="1" ht="11.65" customHeight="1">
      <c r="C12" s="173" t="s">
        <v>70</v>
      </c>
      <c r="E12" s="173"/>
      <c r="F12" s="520"/>
      <c r="G12" s="171"/>
      <c r="H12" s="543"/>
      <c r="I12" s="151"/>
      <c r="J12" s="543"/>
      <c r="K12" s="151"/>
      <c r="L12" s="543"/>
      <c r="M12" s="322"/>
      <c r="N12" s="543"/>
      <c r="O12" s="322"/>
      <c r="P12" s="543"/>
      <c r="Q12" s="88"/>
      <c r="R12" s="543"/>
    </row>
    <row r="13" spans="2:19" s="10" customFormat="1" ht="5.25" customHeight="1" thickBot="1">
      <c r="B13" s="8"/>
      <c r="C13" s="8"/>
      <c r="D13" s="45"/>
      <c r="E13" s="45"/>
      <c r="F13" s="289"/>
      <c r="G13" s="289"/>
      <c r="H13" s="72"/>
      <c r="I13" s="72"/>
      <c r="J13" s="72"/>
      <c r="K13" s="72"/>
      <c r="L13" s="72"/>
      <c r="M13" s="72"/>
      <c r="N13" s="72"/>
      <c r="O13" s="72"/>
      <c r="P13" s="323"/>
      <c r="Q13" s="323"/>
      <c r="R13" s="323"/>
      <c r="S13" s="8"/>
    </row>
    <row r="14" spans="2:19" ht="30" customHeight="1">
      <c r="B14" s="19"/>
      <c r="C14" s="19"/>
      <c r="D14" s="177"/>
      <c r="E14" s="177"/>
      <c r="F14" s="298"/>
      <c r="G14" s="298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</row>
    <row r="15" spans="2:19" ht="12" customHeight="1">
      <c r="B15" s="19"/>
      <c r="C15" s="41" t="s">
        <v>147</v>
      </c>
      <c r="D15" s="282"/>
      <c r="E15" s="177"/>
      <c r="F15" s="206">
        <v>11827</v>
      </c>
      <c r="G15" s="298"/>
      <c r="H15" s="260">
        <f>J15+L15+N15+P15+R15</f>
        <v>398073.0894917305</v>
      </c>
      <c r="I15" s="324"/>
      <c r="J15" s="320">
        <v>325652.09049173049</v>
      </c>
      <c r="K15" s="236"/>
      <c r="L15" s="320">
        <v>729.69100000000003</v>
      </c>
      <c r="M15" s="236"/>
      <c r="N15" s="320">
        <v>1486.038</v>
      </c>
      <c r="O15" s="236"/>
      <c r="P15" s="320">
        <v>68382.040999999997</v>
      </c>
      <c r="Q15" s="236"/>
      <c r="R15" s="320">
        <v>1823.229</v>
      </c>
    </row>
    <row r="16" spans="2:19" ht="12" customHeight="1">
      <c r="B16" s="19"/>
      <c r="C16" s="316" t="s">
        <v>148</v>
      </c>
      <c r="D16" s="282"/>
      <c r="E16" s="177"/>
      <c r="F16" s="206"/>
      <c r="G16" s="298"/>
      <c r="H16" s="260"/>
      <c r="I16" s="324"/>
      <c r="J16" s="235"/>
      <c r="K16" s="236"/>
      <c r="L16" s="320"/>
      <c r="M16" s="236"/>
      <c r="N16" s="235"/>
      <c r="O16" s="236"/>
      <c r="P16" s="235"/>
      <c r="Q16" s="236"/>
      <c r="R16" s="235"/>
    </row>
    <row r="17" spans="2:18" ht="12" customHeight="1">
      <c r="B17" s="19"/>
      <c r="C17" s="317"/>
      <c r="D17" s="282"/>
      <c r="E17" s="177"/>
      <c r="F17" s="206"/>
      <c r="G17" s="298"/>
      <c r="H17" s="325"/>
      <c r="I17" s="324"/>
      <c r="J17" s="235"/>
      <c r="K17" s="236"/>
      <c r="L17" s="208"/>
      <c r="M17" s="236"/>
      <c r="N17" s="208"/>
      <c r="O17" s="236"/>
      <c r="P17" s="235"/>
      <c r="Q17" s="236"/>
      <c r="R17" s="235"/>
    </row>
    <row r="18" spans="2:18" ht="12" customHeight="1">
      <c r="B18" s="19"/>
      <c r="C18" s="317"/>
      <c r="D18" s="282"/>
      <c r="E18" s="177"/>
      <c r="F18" s="206"/>
      <c r="G18" s="298"/>
      <c r="H18" s="325"/>
      <c r="I18" s="324"/>
      <c r="J18" s="236"/>
      <c r="K18" s="236"/>
      <c r="L18" s="236"/>
      <c r="M18" s="236"/>
      <c r="N18" s="320"/>
      <c r="O18" s="236"/>
      <c r="P18" s="236"/>
      <c r="Q18" s="236"/>
      <c r="R18" s="236"/>
    </row>
    <row r="19" spans="2:18" ht="12" customHeight="1">
      <c r="B19" s="19"/>
      <c r="C19" s="316"/>
      <c r="D19" s="282"/>
      <c r="E19" s="177"/>
      <c r="F19" s="206"/>
      <c r="G19" s="298"/>
      <c r="H19" s="325"/>
      <c r="I19" s="324"/>
      <c r="J19" s="236"/>
      <c r="K19" s="236"/>
      <c r="L19" s="236"/>
      <c r="M19" s="236"/>
      <c r="N19" s="236"/>
      <c r="O19" s="236"/>
      <c r="P19" s="236"/>
      <c r="Q19" s="236"/>
      <c r="R19" s="236"/>
    </row>
    <row r="20" spans="2:18" ht="12" customHeight="1">
      <c r="B20" s="19"/>
      <c r="C20" s="156"/>
      <c r="D20" s="282"/>
      <c r="E20" s="177"/>
      <c r="F20" s="206"/>
      <c r="G20" s="298"/>
      <c r="H20" s="325"/>
      <c r="I20" s="324"/>
      <c r="J20" s="236"/>
      <c r="K20" s="236"/>
      <c r="L20" s="236"/>
      <c r="M20" s="236"/>
      <c r="N20" s="236"/>
      <c r="O20" s="236"/>
      <c r="P20" s="236"/>
      <c r="Q20" s="236"/>
      <c r="R20" s="236"/>
    </row>
    <row r="21" spans="2:18" ht="12" customHeight="1">
      <c r="B21" s="19"/>
      <c r="C21" s="140"/>
      <c r="D21" s="282"/>
      <c r="E21" s="177"/>
      <c r="F21" s="206"/>
      <c r="G21" s="298"/>
      <c r="H21" s="325"/>
      <c r="I21" s="324"/>
      <c r="J21" s="236"/>
      <c r="K21" s="236"/>
      <c r="L21" s="236"/>
      <c r="M21" s="236"/>
      <c r="N21" s="236"/>
      <c r="O21" s="236"/>
      <c r="P21" s="236"/>
      <c r="Q21" s="236"/>
      <c r="R21" s="236"/>
    </row>
    <row r="22" spans="2:18" ht="12" customHeight="1">
      <c r="B22" s="19"/>
      <c r="C22" s="41" t="s">
        <v>149</v>
      </c>
      <c r="D22" s="282"/>
      <c r="E22" s="177"/>
      <c r="F22" s="206">
        <v>488</v>
      </c>
      <c r="G22" s="298"/>
      <c r="H22" s="260">
        <f>J22+L22+N22+P22+R22</f>
        <v>202340.54699999999</v>
      </c>
      <c r="I22" s="324"/>
      <c r="J22" s="320">
        <v>58843.286</v>
      </c>
      <c r="K22" s="236"/>
      <c r="L22" s="320">
        <v>0</v>
      </c>
      <c r="M22" s="236"/>
      <c r="N22" s="320">
        <v>3935.67</v>
      </c>
      <c r="O22" s="236"/>
      <c r="P22" s="320">
        <v>139411.59099999999</v>
      </c>
      <c r="Q22" s="236"/>
      <c r="R22" s="320">
        <v>150</v>
      </c>
    </row>
    <row r="23" spans="2:18" ht="12" customHeight="1">
      <c r="B23" s="19"/>
      <c r="C23" s="316" t="s">
        <v>150</v>
      </c>
      <c r="D23" s="282"/>
      <c r="E23" s="177"/>
      <c r="F23" s="206"/>
      <c r="G23" s="298"/>
      <c r="H23" s="260"/>
      <c r="I23" s="324"/>
      <c r="J23" s="235"/>
      <c r="K23" s="236"/>
      <c r="L23" s="320"/>
      <c r="M23" s="236"/>
      <c r="N23" s="320"/>
      <c r="O23" s="236"/>
      <c r="P23" s="235"/>
      <c r="Q23" s="236"/>
      <c r="R23" s="208"/>
    </row>
    <row r="24" spans="2:18" ht="12" customHeight="1">
      <c r="B24" s="19"/>
      <c r="C24" s="317"/>
      <c r="D24" s="282"/>
      <c r="E24" s="177"/>
      <c r="F24" s="206"/>
      <c r="G24" s="298"/>
      <c r="H24" s="325"/>
      <c r="I24" s="324"/>
      <c r="J24" s="236"/>
      <c r="K24" s="236"/>
      <c r="L24" s="236"/>
      <c r="M24" s="236"/>
      <c r="N24" s="236"/>
      <c r="O24" s="236"/>
      <c r="P24" s="236"/>
      <c r="Q24" s="236"/>
      <c r="R24" s="236"/>
    </row>
    <row r="25" spans="2:18" ht="12" customHeight="1">
      <c r="B25" s="19"/>
      <c r="C25" s="317"/>
      <c r="D25" s="282"/>
      <c r="E25" s="177"/>
      <c r="F25" s="206"/>
      <c r="G25" s="298"/>
      <c r="H25" s="325"/>
      <c r="I25" s="324"/>
      <c r="J25" s="236"/>
      <c r="K25" s="236"/>
      <c r="L25" s="236"/>
      <c r="M25" s="236"/>
      <c r="N25" s="236"/>
      <c r="O25" s="236"/>
      <c r="P25" s="236"/>
      <c r="Q25" s="236"/>
      <c r="R25" s="236"/>
    </row>
    <row r="26" spans="2:18" ht="12" customHeight="1">
      <c r="B26" s="19"/>
      <c r="C26" s="316"/>
      <c r="D26" s="282"/>
      <c r="E26" s="177"/>
      <c r="F26" s="206"/>
      <c r="G26" s="298"/>
      <c r="H26" s="325"/>
      <c r="I26" s="324"/>
      <c r="J26" s="236"/>
      <c r="K26" s="236"/>
      <c r="L26" s="236"/>
      <c r="M26" s="236"/>
      <c r="N26" s="236"/>
      <c r="O26" s="236"/>
      <c r="P26" s="236"/>
      <c r="Q26" s="236"/>
      <c r="R26" s="236"/>
    </row>
    <row r="27" spans="2:18" ht="12" customHeight="1">
      <c r="B27" s="19"/>
      <c r="C27" s="10"/>
      <c r="D27" s="282"/>
      <c r="E27" s="177"/>
      <c r="F27" s="206"/>
      <c r="G27" s="298"/>
      <c r="H27" s="325"/>
      <c r="I27" s="324"/>
      <c r="J27" s="236"/>
      <c r="K27" s="236"/>
      <c r="L27" s="236"/>
      <c r="M27" s="236"/>
      <c r="N27" s="236"/>
      <c r="O27" s="236"/>
      <c r="P27" s="236"/>
      <c r="Q27" s="236"/>
      <c r="R27" s="236"/>
    </row>
    <row r="28" spans="2:18" ht="12" customHeight="1">
      <c r="B28" s="19"/>
      <c r="C28" s="140"/>
      <c r="D28" s="282"/>
      <c r="E28" s="177"/>
      <c r="F28" s="206"/>
      <c r="G28" s="298"/>
      <c r="H28" s="325"/>
      <c r="I28" s="324"/>
      <c r="J28" s="236"/>
      <c r="K28" s="236"/>
      <c r="L28" s="236"/>
      <c r="M28" s="236"/>
      <c r="N28" s="236"/>
      <c r="O28" s="236"/>
      <c r="P28" s="236"/>
      <c r="Q28" s="236"/>
      <c r="R28" s="236"/>
    </row>
    <row r="29" spans="2:18" ht="12" customHeight="1">
      <c r="B29" s="19"/>
      <c r="C29" s="510" t="s">
        <v>151</v>
      </c>
      <c r="D29" s="510"/>
      <c r="E29" s="177"/>
      <c r="F29" s="206">
        <v>280</v>
      </c>
      <c r="G29" s="298"/>
      <c r="H29" s="260">
        <f>J29+L29+N29+P29+R29</f>
        <v>113540.75499999999</v>
      </c>
      <c r="I29" s="324"/>
      <c r="J29" s="208">
        <v>104502.018</v>
      </c>
      <c r="K29" s="236"/>
      <c r="L29" s="320">
        <v>0</v>
      </c>
      <c r="M29" s="236"/>
      <c r="N29" s="320">
        <v>0</v>
      </c>
      <c r="O29" s="236"/>
      <c r="P29" s="208">
        <v>9038.7369999999992</v>
      </c>
      <c r="Q29" s="236"/>
      <c r="R29" s="320">
        <v>0</v>
      </c>
    </row>
    <row r="30" spans="2:18" ht="12" customHeight="1">
      <c r="B30" s="19"/>
      <c r="C30" s="541" t="s">
        <v>152</v>
      </c>
      <c r="D30" s="541"/>
      <c r="E30" s="177"/>
      <c r="F30" s="203"/>
      <c r="G30" s="229"/>
      <c r="H30" s="326"/>
      <c r="I30" s="229"/>
      <c r="J30" s="285"/>
      <c r="K30" s="230"/>
      <c r="L30" s="285"/>
      <c r="M30" s="230"/>
      <c r="N30" s="285"/>
      <c r="O30" s="230"/>
      <c r="P30" s="285"/>
      <c r="Q30" s="230"/>
      <c r="R30" s="285"/>
    </row>
    <row r="31" spans="2:18" ht="12" customHeight="1">
      <c r="B31" s="19"/>
      <c r="C31" s="231"/>
      <c r="D31" s="177"/>
      <c r="E31" s="177"/>
      <c r="F31" s="229"/>
      <c r="G31" s="229"/>
      <c r="H31" s="229"/>
      <c r="I31" s="229"/>
      <c r="J31" s="230"/>
      <c r="K31" s="230"/>
      <c r="L31" s="230"/>
      <c r="M31" s="230"/>
      <c r="N31" s="230"/>
      <c r="O31" s="230"/>
      <c r="P31" s="230"/>
      <c r="Q31" s="230"/>
      <c r="R31" s="230"/>
    </row>
    <row r="32" spans="2:18" ht="12" customHeight="1">
      <c r="B32" s="19"/>
      <c r="C32" s="19"/>
      <c r="D32" s="177"/>
      <c r="E32" s="177"/>
      <c r="F32" s="229"/>
      <c r="G32" s="229"/>
      <c r="H32" s="229"/>
      <c r="I32" s="229"/>
      <c r="J32" s="230"/>
      <c r="K32" s="230"/>
      <c r="L32" s="230"/>
      <c r="M32" s="230"/>
      <c r="N32" s="230"/>
      <c r="O32" s="230"/>
      <c r="P32" s="230"/>
      <c r="Q32" s="230"/>
      <c r="R32" s="230"/>
    </row>
    <row r="33" spans="2:19" ht="12" customHeight="1">
      <c r="B33" s="19"/>
      <c r="C33" s="19"/>
      <c r="D33" s="177"/>
      <c r="E33" s="177"/>
      <c r="F33" s="229"/>
      <c r="G33" s="229"/>
      <c r="H33" s="229"/>
      <c r="I33" s="229"/>
      <c r="J33" s="230"/>
      <c r="K33" s="230"/>
      <c r="L33" s="230"/>
      <c r="M33" s="230"/>
      <c r="N33" s="230"/>
      <c r="O33" s="230"/>
      <c r="P33" s="230"/>
      <c r="Q33" s="230"/>
      <c r="R33" s="230"/>
    </row>
    <row r="34" spans="2:19" ht="12" customHeight="1">
      <c r="B34" s="19"/>
      <c r="C34" s="19"/>
      <c r="D34" s="177"/>
      <c r="E34" s="177"/>
      <c r="F34" s="229"/>
      <c r="G34" s="229"/>
      <c r="H34" s="229"/>
      <c r="I34" s="229"/>
      <c r="J34" s="230"/>
      <c r="K34" s="230"/>
      <c r="L34" s="230"/>
      <c r="M34" s="230"/>
      <c r="N34" s="230"/>
      <c r="O34" s="230"/>
      <c r="P34" s="230"/>
      <c r="Q34" s="230"/>
      <c r="R34" s="230"/>
    </row>
    <row r="35" spans="2:19" ht="12" customHeight="1">
      <c r="B35" s="19"/>
      <c r="C35" s="19"/>
      <c r="D35" s="177"/>
      <c r="E35" s="177"/>
      <c r="F35" s="229"/>
      <c r="G35" s="229"/>
      <c r="H35" s="229"/>
      <c r="I35" s="229"/>
      <c r="J35" s="230"/>
      <c r="K35" s="230"/>
      <c r="L35" s="230"/>
      <c r="M35" s="230"/>
      <c r="N35" s="230"/>
      <c r="O35" s="230"/>
      <c r="P35" s="230"/>
      <c r="Q35" s="230"/>
      <c r="R35" s="230"/>
    </row>
    <row r="36" spans="2:19" ht="12" customHeight="1">
      <c r="B36" s="19"/>
      <c r="C36" s="19"/>
      <c r="D36" s="177"/>
      <c r="E36" s="177"/>
      <c r="F36" s="229"/>
      <c r="G36" s="229"/>
      <c r="H36" s="229"/>
      <c r="I36" s="229"/>
      <c r="J36" s="230"/>
      <c r="K36" s="230"/>
      <c r="L36" s="230"/>
      <c r="M36" s="230"/>
      <c r="N36" s="230"/>
      <c r="O36" s="230"/>
      <c r="P36" s="230"/>
      <c r="Q36" s="230"/>
      <c r="R36" s="230"/>
    </row>
    <row r="37" spans="2:19" ht="12" customHeight="1">
      <c r="B37" s="19"/>
      <c r="C37" s="19"/>
      <c r="D37" s="177"/>
      <c r="E37" s="177"/>
      <c r="F37" s="229"/>
      <c r="G37" s="229"/>
      <c r="H37" s="229"/>
      <c r="I37" s="229"/>
      <c r="J37" s="230"/>
      <c r="K37" s="230"/>
      <c r="L37" s="230"/>
      <c r="M37" s="230"/>
      <c r="N37" s="230"/>
      <c r="O37" s="230"/>
      <c r="P37" s="230"/>
      <c r="Q37" s="230"/>
      <c r="R37" s="230"/>
    </row>
    <row r="38" spans="2:19" ht="27.75" customHeight="1" thickBot="1">
      <c r="B38" s="272"/>
      <c r="C38" s="272"/>
      <c r="D38" s="250"/>
      <c r="E38" s="250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251"/>
    </row>
    <row r="39" spans="2:19" ht="6" customHeight="1"/>
  </sheetData>
  <mergeCells count="14">
    <mergeCell ref="P11:P12"/>
    <mergeCell ref="R11:R12"/>
    <mergeCell ref="C29:D29"/>
    <mergeCell ref="C30:D30"/>
    <mergeCell ref="B2:S2"/>
    <mergeCell ref="B3:S3"/>
    <mergeCell ref="C6:D7"/>
    <mergeCell ref="F6:F8"/>
    <mergeCell ref="H6:R6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BC96-F426-4A3B-B7D4-280AC4545CB5}">
  <dimension ref="B1:S38"/>
  <sheetViews>
    <sheetView zoomScaleNormal="100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" style="220" customWidth="1"/>
    <col min="5" max="5" width="5.42578125" style="220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3" customWidth="1"/>
    <col min="15" max="15" width="0.85546875" style="3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33" t="s">
        <v>157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2:19" ht="12" customHeight="1">
      <c r="B3" s="534" t="s">
        <v>158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42" t="s">
        <v>146</v>
      </c>
      <c r="D6" s="542"/>
      <c r="E6" s="141"/>
      <c r="F6" s="506" t="s">
        <v>159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542"/>
      <c r="D7" s="542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20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50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20">
        <f>F15+F22+F29</f>
        <v>12595</v>
      </c>
      <c r="G11" s="171"/>
      <c r="H11" s="520">
        <f>H15+H22+H29</f>
        <v>2974909.088</v>
      </c>
      <c r="I11" s="171"/>
      <c r="J11" s="520">
        <f>J15+J22+J29</f>
        <v>2022955.5619999999</v>
      </c>
      <c r="K11" s="171"/>
      <c r="L11" s="520">
        <f>L15+L22+L29</f>
        <v>7288.6849999999995</v>
      </c>
      <c r="M11" s="171"/>
      <c r="N11" s="520">
        <f>N15+N22+N29</f>
        <v>48204.459000000003</v>
      </c>
      <c r="O11" s="171"/>
      <c r="P11" s="520">
        <f>P15+P22+P29</f>
        <v>843873.02</v>
      </c>
      <c r="Q11" s="171"/>
      <c r="R11" s="520">
        <f>R15+R22+R29</f>
        <v>52587.361999999994</v>
      </c>
    </row>
    <row r="12" spans="2:19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  <c r="Q12" s="293"/>
      <c r="R12" s="520"/>
    </row>
    <row r="13" spans="2:19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71"/>
      <c r="R13" s="71"/>
      <c r="S13" s="8"/>
    </row>
    <row r="14" spans="2:19" ht="30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  <c r="Q14" s="299"/>
      <c r="R14" s="299"/>
    </row>
    <row r="15" spans="2:19" ht="12" customHeight="1">
      <c r="B15" s="19"/>
      <c r="C15" s="41" t="s">
        <v>147</v>
      </c>
      <c r="D15" s="282"/>
      <c r="E15" s="177"/>
      <c r="F15" s="206">
        <v>11827</v>
      </c>
      <c r="G15" s="298"/>
      <c r="H15" s="530">
        <f>J15+L15+N15+P15+R15</f>
        <v>2137286.1409999998</v>
      </c>
      <c r="I15" s="324"/>
      <c r="J15" s="320">
        <v>1471943.3189999999</v>
      </c>
      <c r="K15" s="236"/>
      <c r="L15" s="320">
        <v>4465.9189999999999</v>
      </c>
      <c r="M15" s="236"/>
      <c r="N15" s="320">
        <v>33713.572</v>
      </c>
      <c r="O15" s="236"/>
      <c r="P15" s="320">
        <v>581834.924</v>
      </c>
      <c r="Q15" s="236"/>
      <c r="R15" s="320">
        <v>45328.406999999999</v>
      </c>
    </row>
    <row r="16" spans="2:19" ht="12" customHeight="1">
      <c r="B16" s="19"/>
      <c r="C16" s="316" t="s">
        <v>148</v>
      </c>
      <c r="D16" s="282"/>
      <c r="E16" s="177"/>
      <c r="F16" s="206"/>
      <c r="G16" s="298"/>
      <c r="H16" s="530"/>
      <c r="I16" s="324"/>
      <c r="J16" s="235"/>
      <c r="K16" s="235"/>
      <c r="L16" s="235"/>
      <c r="M16" s="235"/>
      <c r="N16" s="235"/>
      <c r="O16" s="235"/>
      <c r="P16" s="235"/>
      <c r="Q16" s="235"/>
      <c r="R16" s="235"/>
    </row>
    <row r="17" spans="2:18" ht="12" customHeight="1">
      <c r="B17" s="19"/>
      <c r="C17" s="317"/>
      <c r="D17" s="282"/>
      <c r="E17" s="177"/>
      <c r="F17" s="206"/>
      <c r="G17" s="298"/>
      <c r="H17" s="77"/>
      <c r="I17" s="324"/>
      <c r="J17" s="235"/>
      <c r="K17" s="235"/>
      <c r="L17" s="235"/>
      <c r="M17" s="235"/>
      <c r="N17" s="235"/>
      <c r="O17" s="235"/>
      <c r="P17" s="235"/>
      <c r="Q17" s="235"/>
      <c r="R17" s="235"/>
    </row>
    <row r="18" spans="2:18" ht="12" customHeight="1">
      <c r="B18" s="19"/>
      <c r="C18" s="317"/>
      <c r="D18" s="282"/>
      <c r="E18" s="177"/>
      <c r="F18" s="206"/>
      <c r="G18" s="298"/>
      <c r="H18" s="324"/>
      <c r="I18" s="324"/>
      <c r="J18" s="236"/>
      <c r="K18" s="236"/>
      <c r="L18" s="236"/>
      <c r="M18" s="236"/>
      <c r="N18" s="236"/>
      <c r="O18" s="236"/>
      <c r="P18" s="236"/>
      <c r="Q18" s="236"/>
      <c r="R18" s="236"/>
    </row>
    <row r="19" spans="2:18" ht="12" customHeight="1">
      <c r="B19" s="19"/>
      <c r="C19" s="316"/>
      <c r="D19" s="282"/>
      <c r="E19" s="177"/>
      <c r="F19" s="206"/>
      <c r="G19" s="298"/>
      <c r="H19" s="324"/>
      <c r="I19" s="324"/>
      <c r="J19" s="236"/>
      <c r="K19" s="236"/>
      <c r="L19" s="236"/>
      <c r="M19" s="236"/>
      <c r="N19" s="236"/>
      <c r="O19" s="236"/>
      <c r="P19" s="236"/>
      <c r="Q19" s="236"/>
      <c r="R19" s="236"/>
    </row>
    <row r="20" spans="2:18" ht="12" customHeight="1">
      <c r="B20" s="19"/>
      <c r="C20" s="156"/>
      <c r="D20" s="282"/>
      <c r="E20" s="177"/>
      <c r="F20" s="206"/>
      <c r="G20" s="298"/>
      <c r="H20" s="324"/>
      <c r="I20" s="324"/>
      <c r="J20" s="236"/>
      <c r="K20" s="236"/>
      <c r="L20" s="236"/>
      <c r="M20" s="236"/>
      <c r="N20" s="236"/>
      <c r="O20" s="236"/>
      <c r="P20" s="236"/>
      <c r="Q20" s="236"/>
      <c r="R20" s="236"/>
    </row>
    <row r="21" spans="2:18" ht="12" customHeight="1">
      <c r="B21" s="19"/>
      <c r="C21" s="140"/>
      <c r="D21" s="282"/>
      <c r="E21" s="177"/>
      <c r="F21" s="206"/>
      <c r="G21" s="298"/>
      <c r="H21" s="324"/>
      <c r="I21" s="324"/>
      <c r="J21" s="236"/>
      <c r="K21" s="236"/>
      <c r="L21" s="236"/>
      <c r="M21" s="236"/>
      <c r="N21" s="236"/>
      <c r="O21" s="236"/>
      <c r="P21" s="236"/>
      <c r="Q21" s="236"/>
      <c r="R21" s="236"/>
    </row>
    <row r="22" spans="2:18" ht="12" customHeight="1">
      <c r="B22" s="19"/>
      <c r="C22" s="41" t="s">
        <v>149</v>
      </c>
      <c r="D22" s="282"/>
      <c r="E22" s="177"/>
      <c r="F22" s="206">
        <v>488</v>
      </c>
      <c r="G22" s="298"/>
      <c r="H22" s="530">
        <f>J22+L22+N22+P22+R22</f>
        <v>627084.99600000004</v>
      </c>
      <c r="I22" s="324"/>
      <c r="J22" s="320">
        <v>428677.65899999999</v>
      </c>
      <c r="K22" s="236"/>
      <c r="L22" s="320">
        <v>1281.9780000000001</v>
      </c>
      <c r="M22" s="236"/>
      <c r="N22" s="320">
        <v>11755.26</v>
      </c>
      <c r="O22" s="236"/>
      <c r="P22" s="320">
        <v>181402.861</v>
      </c>
      <c r="Q22" s="236"/>
      <c r="R22" s="320">
        <v>3967.2379999999998</v>
      </c>
    </row>
    <row r="23" spans="2:18" ht="12" customHeight="1">
      <c r="B23" s="19"/>
      <c r="C23" s="316" t="s">
        <v>150</v>
      </c>
      <c r="D23" s="282"/>
      <c r="E23" s="177"/>
      <c r="F23" s="206"/>
      <c r="G23" s="298"/>
      <c r="H23" s="530"/>
      <c r="I23" s="324"/>
      <c r="J23" s="235"/>
      <c r="K23" s="235"/>
      <c r="L23" s="235"/>
      <c r="M23" s="235"/>
      <c r="N23" s="235"/>
      <c r="O23" s="235"/>
      <c r="P23" s="235"/>
      <c r="Q23" s="235"/>
      <c r="R23" s="235"/>
    </row>
    <row r="24" spans="2:18" ht="12" customHeight="1">
      <c r="B24" s="19"/>
      <c r="C24" s="317"/>
      <c r="D24" s="282"/>
      <c r="E24" s="177"/>
      <c r="F24" s="206"/>
      <c r="G24" s="298"/>
      <c r="H24" s="324"/>
      <c r="I24" s="324"/>
      <c r="J24" s="236"/>
      <c r="K24" s="236"/>
      <c r="L24" s="236"/>
      <c r="M24" s="236"/>
      <c r="N24" s="236"/>
      <c r="O24" s="236"/>
      <c r="P24" s="236"/>
      <c r="Q24" s="236"/>
      <c r="R24" s="208"/>
    </row>
    <row r="25" spans="2:18" ht="12" customHeight="1">
      <c r="B25" s="19"/>
      <c r="C25" s="317"/>
      <c r="D25" s="282"/>
      <c r="E25" s="177"/>
      <c r="F25" s="206"/>
      <c r="G25" s="298"/>
      <c r="H25" s="324"/>
      <c r="I25" s="324"/>
      <c r="J25" s="236"/>
      <c r="K25" s="236"/>
      <c r="L25" s="236"/>
      <c r="M25" s="236"/>
      <c r="N25" s="236"/>
      <c r="O25" s="236"/>
      <c r="P25" s="236"/>
      <c r="Q25" s="236"/>
      <c r="R25" s="236"/>
    </row>
    <row r="26" spans="2:18" ht="12" customHeight="1">
      <c r="B26" s="19"/>
      <c r="C26" s="316"/>
      <c r="D26" s="282"/>
      <c r="E26" s="177"/>
      <c r="F26" s="206"/>
      <c r="G26" s="298"/>
      <c r="H26" s="324"/>
      <c r="I26" s="324"/>
      <c r="J26" s="236"/>
      <c r="K26" s="236"/>
      <c r="L26" s="236"/>
      <c r="M26" s="236"/>
      <c r="N26" s="236"/>
      <c r="O26" s="236"/>
      <c r="P26" s="236"/>
      <c r="Q26" s="236"/>
      <c r="R26" s="236"/>
    </row>
    <row r="27" spans="2:18" ht="12" customHeight="1">
      <c r="B27" s="19"/>
      <c r="C27" s="10"/>
      <c r="D27" s="282"/>
      <c r="E27" s="177"/>
      <c r="F27" s="206"/>
      <c r="G27" s="298"/>
      <c r="H27" s="324"/>
      <c r="I27" s="324"/>
      <c r="J27" s="236"/>
      <c r="K27" s="236"/>
      <c r="L27" s="236"/>
      <c r="M27" s="236"/>
      <c r="N27" s="236"/>
      <c r="O27" s="236"/>
      <c r="P27" s="236"/>
      <c r="Q27" s="236"/>
      <c r="R27" s="236"/>
    </row>
    <row r="28" spans="2:18" ht="12" customHeight="1">
      <c r="B28" s="19"/>
      <c r="C28" s="140"/>
      <c r="D28" s="282"/>
      <c r="E28" s="177"/>
      <c r="F28" s="206"/>
      <c r="G28" s="298"/>
      <c r="H28" s="324"/>
      <c r="I28" s="324"/>
      <c r="J28" s="236"/>
      <c r="K28" s="236"/>
      <c r="L28" s="236"/>
      <c r="M28" s="236"/>
      <c r="N28" s="236"/>
      <c r="O28" s="236"/>
      <c r="P28" s="236"/>
      <c r="Q28" s="236"/>
      <c r="R28" s="236"/>
    </row>
    <row r="29" spans="2:18" ht="12" customHeight="1">
      <c r="B29" s="19"/>
      <c r="C29" s="510" t="s">
        <v>151</v>
      </c>
      <c r="D29" s="510"/>
      <c r="E29" s="177"/>
      <c r="F29" s="206">
        <v>280</v>
      </c>
      <c r="G29" s="298"/>
      <c r="H29" s="530">
        <f>J29+L29+N29+P29+R29</f>
        <v>210537.951</v>
      </c>
      <c r="I29" s="324"/>
      <c r="J29" s="208">
        <v>122334.584</v>
      </c>
      <c r="K29" s="236"/>
      <c r="L29" s="208">
        <v>1540.788</v>
      </c>
      <c r="M29" s="236"/>
      <c r="N29" s="208">
        <v>2735.627</v>
      </c>
      <c r="O29" s="236"/>
      <c r="P29" s="208">
        <v>80635.235000000001</v>
      </c>
      <c r="Q29" s="236"/>
      <c r="R29" s="208">
        <v>3291.7170000000001</v>
      </c>
    </row>
    <row r="30" spans="2:18" ht="12" customHeight="1">
      <c r="B30" s="19"/>
      <c r="C30" s="541" t="s">
        <v>152</v>
      </c>
      <c r="D30" s="541"/>
      <c r="E30" s="177"/>
      <c r="F30" s="327"/>
      <c r="G30" s="229"/>
      <c r="H30" s="530"/>
      <c r="I30" s="328"/>
      <c r="J30" s="329"/>
      <c r="K30" s="328"/>
      <c r="L30" s="329"/>
      <c r="M30" s="328"/>
      <c r="N30" s="329"/>
      <c r="O30" s="328"/>
      <c r="P30" s="329"/>
      <c r="Q30" s="328"/>
      <c r="R30" s="329"/>
    </row>
    <row r="31" spans="2:18" ht="12" customHeight="1">
      <c r="B31" s="19"/>
      <c r="C31" s="231"/>
      <c r="D31" s="177"/>
      <c r="E31" s="177"/>
      <c r="F31" s="229"/>
      <c r="G31" s="229"/>
      <c r="H31" s="229"/>
      <c r="I31" s="229"/>
      <c r="J31" s="230"/>
      <c r="K31" s="230"/>
      <c r="L31" s="230"/>
      <c r="M31" s="230"/>
      <c r="N31" s="230"/>
      <c r="O31" s="230"/>
      <c r="P31" s="230"/>
      <c r="Q31" s="230"/>
      <c r="R31" s="230"/>
    </row>
    <row r="32" spans="2:18" ht="12" customHeight="1">
      <c r="B32" s="19"/>
      <c r="C32" s="19"/>
      <c r="D32" s="177"/>
      <c r="E32" s="177"/>
      <c r="F32" s="229"/>
      <c r="G32" s="229"/>
      <c r="H32" s="229"/>
      <c r="I32" s="229"/>
      <c r="J32" s="230"/>
      <c r="K32" s="230"/>
      <c r="L32" s="230"/>
      <c r="M32" s="230"/>
      <c r="N32" s="230"/>
      <c r="O32" s="230"/>
      <c r="P32" s="230"/>
      <c r="Q32" s="230"/>
      <c r="R32" s="230"/>
    </row>
    <row r="33" spans="2:19" ht="12" customHeight="1">
      <c r="B33" s="19"/>
      <c r="C33" s="19"/>
      <c r="D33" s="177"/>
      <c r="E33" s="177"/>
      <c r="F33" s="229"/>
      <c r="G33" s="229"/>
      <c r="H33" s="229"/>
      <c r="I33" s="229"/>
      <c r="J33" s="230"/>
      <c r="K33" s="230"/>
      <c r="L33" s="230"/>
      <c r="M33" s="230"/>
      <c r="N33" s="230"/>
      <c r="O33" s="230"/>
      <c r="P33" s="230"/>
      <c r="Q33" s="230"/>
      <c r="R33" s="230"/>
    </row>
    <row r="34" spans="2:19" ht="12" customHeight="1">
      <c r="B34" s="19"/>
      <c r="C34" s="19"/>
      <c r="D34" s="177"/>
      <c r="E34" s="177"/>
      <c r="F34" s="229"/>
      <c r="G34" s="229"/>
      <c r="H34" s="229"/>
      <c r="I34" s="229"/>
      <c r="J34" s="230"/>
      <c r="K34" s="230"/>
      <c r="L34" s="230"/>
      <c r="M34" s="230"/>
      <c r="N34" s="230"/>
      <c r="O34" s="230"/>
      <c r="P34" s="230"/>
      <c r="Q34" s="230"/>
      <c r="R34" s="230"/>
    </row>
    <row r="35" spans="2:19" ht="12" customHeight="1">
      <c r="B35" s="19"/>
      <c r="C35" s="19"/>
      <c r="D35" s="177"/>
      <c r="E35" s="177"/>
      <c r="F35" s="229"/>
      <c r="G35" s="229"/>
      <c r="H35" s="229"/>
      <c r="I35" s="229"/>
      <c r="J35" s="230"/>
      <c r="K35" s="230"/>
      <c r="L35" s="230"/>
      <c r="M35" s="230"/>
      <c r="N35" s="230"/>
      <c r="O35" s="230"/>
      <c r="P35" s="230"/>
      <c r="Q35" s="230"/>
      <c r="R35" s="230"/>
    </row>
    <row r="36" spans="2:19" ht="12" customHeight="1">
      <c r="B36" s="19"/>
      <c r="C36" s="19"/>
      <c r="D36" s="177"/>
      <c r="E36" s="177"/>
      <c r="F36" s="229"/>
      <c r="G36" s="229"/>
      <c r="H36" s="229"/>
      <c r="I36" s="229"/>
      <c r="J36" s="230"/>
      <c r="K36" s="230"/>
      <c r="L36" s="230"/>
      <c r="M36" s="230"/>
      <c r="N36" s="230"/>
      <c r="O36" s="230"/>
      <c r="P36" s="230"/>
      <c r="Q36" s="230"/>
      <c r="R36" s="230"/>
    </row>
    <row r="37" spans="2:19" ht="40.5" customHeight="1" thickBot="1">
      <c r="B37" s="8"/>
      <c r="C37" s="8"/>
      <c r="D37" s="302"/>
      <c r="E37" s="302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8"/>
    </row>
    <row r="38" spans="2:19" ht="12" customHeight="1">
      <c r="B38" s="10"/>
      <c r="C38" s="10"/>
      <c r="D38" s="304"/>
      <c r="E38" s="304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</row>
  </sheetData>
  <mergeCells count="17">
    <mergeCell ref="B2:S2"/>
    <mergeCell ref="B3:S3"/>
    <mergeCell ref="C6:D7"/>
    <mergeCell ref="F6:F8"/>
    <mergeCell ref="H6:R6"/>
    <mergeCell ref="P11:P12"/>
    <mergeCell ref="R11:R12"/>
    <mergeCell ref="H15:H16"/>
    <mergeCell ref="H22:H23"/>
    <mergeCell ref="C29:D29"/>
    <mergeCell ref="H29:H30"/>
    <mergeCell ref="C30:D30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1BEC-CB2A-418F-9039-1E81891E0A7D}">
  <dimension ref="B1:Q38"/>
  <sheetViews>
    <sheetView zoomScaleNormal="100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" style="220" customWidth="1"/>
    <col min="5" max="5" width="10.7109375" style="220" customWidth="1"/>
    <col min="6" max="6" width="17.5703125" style="2" customWidth="1"/>
    <col min="7" max="7" width="0.85546875" style="2" customWidth="1"/>
    <col min="8" max="8" width="16.28515625" style="2" customWidth="1"/>
    <col min="9" max="9" width="0.85546875" style="2" customWidth="1"/>
    <col min="10" max="10" width="15.7109375" style="2" customWidth="1"/>
    <col min="11" max="11" width="0.85546875" style="2" customWidth="1"/>
    <col min="12" max="12" width="16.28515625" style="2" customWidth="1"/>
    <col min="13" max="13" width="0.85546875" style="2" customWidth="1"/>
    <col min="14" max="14" width="14.7109375" style="3" customWidth="1"/>
    <col min="15" max="15" width="0.85546875" style="3" customWidth="1"/>
    <col min="16" max="16" width="14.710937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160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161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30" customHeight="1" thickBot="1">
      <c r="B6" s="92"/>
      <c r="C6" s="542" t="s">
        <v>146</v>
      </c>
      <c r="D6" s="542"/>
      <c r="E6" s="141"/>
      <c r="F6" s="506" t="s">
        <v>159</v>
      </c>
      <c r="G6" s="146"/>
      <c r="H6" s="507" t="s">
        <v>139</v>
      </c>
      <c r="I6" s="507"/>
      <c r="J6" s="507"/>
      <c r="K6" s="507"/>
      <c r="L6" s="507"/>
      <c r="M6" s="507"/>
      <c r="N6" s="507"/>
      <c r="O6" s="507"/>
      <c r="P6" s="507"/>
      <c r="Q6" s="223"/>
    </row>
    <row r="7" spans="2:17" s="11" customFormat="1" ht="3" customHeight="1">
      <c r="B7" s="92"/>
      <c r="C7" s="542"/>
      <c r="D7" s="542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20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41</v>
      </c>
      <c r="K8" s="145"/>
      <c r="L8" s="145" t="s">
        <v>44</v>
      </c>
      <c r="M8" s="145"/>
      <c r="N8" s="145" t="s">
        <v>42</v>
      </c>
      <c r="O8" s="92"/>
      <c r="P8" s="145" t="s">
        <v>43</v>
      </c>
      <c r="Q8" s="92"/>
    </row>
    <row r="9" spans="2:17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0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0">
        <f>F15+F22+F29</f>
        <v>12595</v>
      </c>
      <c r="G11" s="171"/>
      <c r="H11" s="520">
        <f>H15+H22+H29</f>
        <v>2511952.9564917306</v>
      </c>
      <c r="I11" s="171"/>
      <c r="J11" s="520">
        <f>J15+J22+J29</f>
        <v>941586.21449603303</v>
      </c>
      <c r="K11" s="171"/>
      <c r="L11" s="520">
        <f>L15+L22+L29</f>
        <v>6566.3530000000001</v>
      </c>
      <c r="M11" s="171"/>
      <c r="N11" s="520">
        <f>N15+N22+N29</f>
        <v>1390094.4680000001</v>
      </c>
      <c r="O11" s="171"/>
      <c r="P11" s="520">
        <f>P15+P22+P29</f>
        <v>173705.92099569752</v>
      </c>
    </row>
    <row r="12" spans="2:17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</row>
    <row r="13" spans="2:17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8"/>
    </row>
    <row r="14" spans="2:17" ht="30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</row>
    <row r="15" spans="2:17" ht="12" customHeight="1">
      <c r="B15" s="19"/>
      <c r="C15" s="41" t="s">
        <v>147</v>
      </c>
      <c r="D15" s="282"/>
      <c r="E15" s="177"/>
      <c r="F15" s="206">
        <v>11827</v>
      </c>
      <c r="G15" s="298"/>
      <c r="H15" s="208">
        <f>J15+L15+N15+P15</f>
        <v>1797595.4094917306</v>
      </c>
      <c r="I15" s="236"/>
      <c r="J15" s="208">
        <v>798047.24549603299</v>
      </c>
      <c r="L15" s="208">
        <v>5368.634</v>
      </c>
      <c r="N15" s="208">
        <v>872105.81099999999</v>
      </c>
      <c r="P15" s="208">
        <v>122073.71899569751</v>
      </c>
    </row>
    <row r="16" spans="2:17" ht="12" customHeight="1">
      <c r="B16" s="19"/>
      <c r="C16" s="316" t="s">
        <v>148</v>
      </c>
      <c r="D16" s="282"/>
      <c r="E16" s="177"/>
      <c r="F16" s="206"/>
      <c r="G16" s="298"/>
      <c r="H16" s="208"/>
      <c r="I16" s="236"/>
    </row>
    <row r="17" spans="2:16" ht="12" customHeight="1">
      <c r="B17" s="19"/>
      <c r="C17" s="317"/>
      <c r="D17" s="282"/>
      <c r="E17" s="177"/>
      <c r="F17" s="206"/>
      <c r="G17" s="298"/>
      <c r="H17" s="208"/>
      <c r="I17" s="236"/>
    </row>
    <row r="18" spans="2:16" ht="12" customHeight="1">
      <c r="B18" s="19"/>
      <c r="C18" s="317"/>
      <c r="D18" s="282"/>
      <c r="E18" s="177"/>
      <c r="F18" s="206"/>
      <c r="G18" s="298"/>
      <c r="H18" s="236"/>
      <c r="I18" s="236"/>
      <c r="J18" s="208"/>
      <c r="K18" s="208"/>
      <c r="L18" s="208"/>
      <c r="M18" s="208"/>
      <c r="N18" s="208"/>
      <c r="O18" s="208"/>
      <c r="P18" s="208"/>
    </row>
    <row r="19" spans="2:16" ht="12" customHeight="1">
      <c r="B19" s="19"/>
      <c r="C19" s="316"/>
      <c r="D19" s="282"/>
      <c r="E19" s="177"/>
      <c r="F19" s="206"/>
      <c r="G19" s="298"/>
      <c r="H19" s="236"/>
      <c r="I19" s="236"/>
      <c r="J19" s="208"/>
      <c r="K19" s="208"/>
      <c r="L19" s="208"/>
      <c r="M19" s="208"/>
      <c r="N19" s="208"/>
      <c r="O19" s="208"/>
      <c r="P19" s="208"/>
    </row>
    <row r="20" spans="2:16" ht="12" customHeight="1">
      <c r="B20" s="19"/>
      <c r="C20" s="156"/>
      <c r="D20" s="282"/>
      <c r="E20" s="177"/>
      <c r="F20" s="206"/>
      <c r="G20" s="298"/>
      <c r="H20" s="236"/>
      <c r="I20" s="236"/>
      <c r="J20" s="208"/>
      <c r="K20" s="208"/>
      <c r="L20" s="208"/>
      <c r="M20" s="208"/>
      <c r="N20" s="208"/>
      <c r="O20" s="208"/>
      <c r="P20" s="208"/>
    </row>
    <row r="21" spans="2:16" ht="12" customHeight="1">
      <c r="B21" s="19"/>
      <c r="C21" s="140"/>
      <c r="D21" s="282"/>
      <c r="E21" s="177"/>
      <c r="F21" s="206"/>
      <c r="G21" s="298"/>
      <c r="H21" s="236"/>
      <c r="I21" s="236"/>
      <c r="J21" s="208"/>
      <c r="K21" s="208"/>
      <c r="L21" s="208"/>
      <c r="M21" s="208"/>
      <c r="N21" s="208"/>
      <c r="O21" s="208"/>
      <c r="P21" s="208"/>
    </row>
    <row r="22" spans="2:16" ht="12" customHeight="1">
      <c r="B22" s="19"/>
      <c r="C22" s="41" t="s">
        <v>149</v>
      </c>
      <c r="D22" s="282"/>
      <c r="E22" s="177"/>
      <c r="F22" s="206">
        <v>488</v>
      </c>
      <c r="G22" s="298"/>
      <c r="H22" s="208">
        <f>J22+L22+N22+P22</f>
        <v>487520.94500000001</v>
      </c>
      <c r="I22" s="236"/>
      <c r="J22" s="208">
        <v>94501.569000000003</v>
      </c>
      <c r="L22" s="208">
        <v>38</v>
      </c>
      <c r="N22" s="208">
        <v>360253.69799999997</v>
      </c>
      <c r="P22" s="208">
        <v>32727.678</v>
      </c>
    </row>
    <row r="23" spans="2:16" ht="12" customHeight="1">
      <c r="B23" s="19"/>
      <c r="C23" s="316" t="s">
        <v>150</v>
      </c>
      <c r="D23" s="282"/>
      <c r="E23" s="177"/>
      <c r="F23" s="206"/>
      <c r="G23" s="298"/>
      <c r="H23" s="208"/>
      <c r="I23" s="236"/>
    </row>
    <row r="24" spans="2:16" ht="12" customHeight="1">
      <c r="B24" s="19"/>
      <c r="C24" s="317"/>
      <c r="D24" s="282"/>
      <c r="E24" s="177"/>
      <c r="F24" s="206"/>
      <c r="G24" s="298"/>
      <c r="H24" s="236"/>
      <c r="I24" s="236"/>
      <c r="J24" s="208"/>
      <c r="K24" s="208"/>
      <c r="L24" s="208"/>
      <c r="M24" s="208"/>
      <c r="N24" s="208"/>
      <c r="O24" s="208"/>
      <c r="P24" s="208"/>
    </row>
    <row r="25" spans="2:16" ht="12" customHeight="1">
      <c r="B25" s="19"/>
      <c r="C25" s="317"/>
      <c r="D25" s="282"/>
      <c r="E25" s="177"/>
      <c r="F25" s="206"/>
      <c r="G25" s="298"/>
      <c r="H25" s="236"/>
      <c r="I25" s="236"/>
      <c r="J25" s="208"/>
      <c r="K25" s="208"/>
      <c r="L25" s="208"/>
      <c r="M25" s="208"/>
      <c r="N25" s="208"/>
      <c r="O25" s="208"/>
      <c r="P25" s="208"/>
    </row>
    <row r="26" spans="2:16" ht="12" customHeight="1">
      <c r="B26" s="19"/>
      <c r="C26" s="316"/>
      <c r="D26" s="282"/>
      <c r="E26" s="177"/>
      <c r="F26" s="206"/>
      <c r="G26" s="298"/>
      <c r="H26" s="236"/>
      <c r="I26" s="236"/>
      <c r="J26" s="208"/>
      <c r="K26" s="208"/>
      <c r="L26" s="208"/>
      <c r="M26" s="208"/>
      <c r="N26" s="208"/>
      <c r="O26" s="208"/>
      <c r="P26" s="208"/>
    </row>
    <row r="27" spans="2:16" ht="12" customHeight="1">
      <c r="B27" s="19"/>
      <c r="C27" s="10"/>
      <c r="D27" s="282"/>
      <c r="E27" s="177"/>
      <c r="F27" s="206"/>
      <c r="G27" s="298"/>
      <c r="H27" s="236"/>
      <c r="I27" s="236"/>
      <c r="J27" s="208"/>
      <c r="K27" s="208"/>
      <c r="L27" s="208"/>
      <c r="M27" s="208"/>
      <c r="N27" s="208"/>
      <c r="O27" s="208"/>
      <c r="P27" s="208"/>
    </row>
    <row r="28" spans="2:16" ht="12" customHeight="1">
      <c r="B28" s="19"/>
      <c r="C28" s="140"/>
      <c r="D28" s="282"/>
      <c r="E28" s="177"/>
      <c r="F28" s="206"/>
      <c r="G28" s="298"/>
      <c r="H28" s="236"/>
      <c r="I28" s="236"/>
      <c r="J28" s="208"/>
      <c r="K28" s="208"/>
      <c r="L28" s="208"/>
      <c r="M28" s="208"/>
      <c r="N28" s="208"/>
      <c r="O28" s="208"/>
      <c r="P28" s="208"/>
    </row>
    <row r="29" spans="2:16" ht="12" customHeight="1">
      <c r="B29" s="19"/>
      <c r="C29" s="510" t="s">
        <v>151</v>
      </c>
      <c r="D29" s="510"/>
      <c r="E29" s="177"/>
      <c r="F29" s="206">
        <v>280</v>
      </c>
      <c r="G29" s="298"/>
      <c r="H29" s="208">
        <f>J29+L29+N29+P29</f>
        <v>226836.60200000001</v>
      </c>
      <c r="I29" s="236"/>
      <c r="J29" s="208">
        <v>49037.4</v>
      </c>
      <c r="L29" s="208">
        <v>1159.7190000000001</v>
      </c>
      <c r="N29" s="208">
        <v>157734.959</v>
      </c>
      <c r="P29" s="208">
        <v>18904.524000000001</v>
      </c>
    </row>
    <row r="30" spans="2:16" ht="12" customHeight="1">
      <c r="B30" s="19"/>
      <c r="C30" s="541" t="s">
        <v>152</v>
      </c>
      <c r="D30" s="541"/>
      <c r="E30" s="177"/>
      <c r="F30" s="327"/>
      <c r="G30" s="229"/>
      <c r="H30" s="306"/>
      <c r="I30" s="330"/>
      <c r="J30" s="212"/>
      <c r="K30" s="178"/>
      <c r="L30" s="212"/>
      <c r="M30" s="178"/>
      <c r="N30" s="212"/>
      <c r="O30" s="178"/>
      <c r="P30" s="212"/>
    </row>
    <row r="31" spans="2:16" ht="12" customHeight="1">
      <c r="B31" s="19"/>
      <c r="C31" s="231"/>
      <c r="D31" s="177"/>
      <c r="E31" s="177"/>
      <c r="F31" s="229"/>
      <c r="G31" s="229"/>
      <c r="H31" s="229"/>
      <c r="I31" s="229"/>
      <c r="J31" s="230"/>
      <c r="K31" s="230"/>
      <c r="L31" s="230"/>
      <c r="M31" s="230"/>
      <c r="N31" s="230"/>
      <c r="O31" s="230"/>
      <c r="P31" s="230"/>
    </row>
    <row r="32" spans="2:16" ht="12" customHeight="1">
      <c r="B32" s="19"/>
      <c r="C32" s="19"/>
      <c r="D32" s="177"/>
      <c r="E32" s="177"/>
      <c r="F32" s="229"/>
      <c r="G32" s="229"/>
      <c r="H32" s="229"/>
      <c r="I32" s="229"/>
      <c r="J32" s="230"/>
      <c r="K32" s="230"/>
      <c r="L32" s="230"/>
      <c r="M32" s="230"/>
      <c r="N32" s="230"/>
      <c r="O32" s="230"/>
      <c r="P32" s="230"/>
    </row>
    <row r="33" spans="2:17" ht="12" customHeight="1">
      <c r="B33" s="19"/>
      <c r="C33" s="19"/>
      <c r="D33" s="177"/>
      <c r="E33" s="177"/>
      <c r="F33" s="229"/>
      <c r="G33" s="229"/>
      <c r="H33" s="229"/>
      <c r="I33" s="229"/>
      <c r="J33" s="230"/>
      <c r="K33" s="230"/>
      <c r="L33" s="230"/>
      <c r="M33" s="230"/>
      <c r="N33" s="230"/>
      <c r="O33" s="230"/>
      <c r="P33" s="230"/>
    </row>
    <row r="34" spans="2:17" ht="12" customHeight="1">
      <c r="B34" s="19"/>
      <c r="C34" s="19"/>
      <c r="D34" s="177"/>
      <c r="E34" s="177"/>
      <c r="F34" s="229"/>
      <c r="G34" s="229"/>
      <c r="H34" s="229"/>
      <c r="I34" s="229"/>
      <c r="J34" s="230"/>
      <c r="K34" s="230"/>
      <c r="L34" s="230"/>
      <c r="M34" s="230"/>
      <c r="N34" s="230"/>
      <c r="O34" s="230"/>
      <c r="P34" s="230"/>
    </row>
    <row r="35" spans="2:17" ht="12" customHeight="1">
      <c r="B35" s="19"/>
      <c r="C35" s="19"/>
      <c r="D35" s="177"/>
      <c r="E35" s="177"/>
      <c r="F35" s="229"/>
      <c r="G35" s="229"/>
      <c r="H35" s="229"/>
      <c r="I35" s="229"/>
      <c r="J35" s="230"/>
      <c r="K35" s="230"/>
      <c r="L35" s="230"/>
      <c r="M35" s="230"/>
      <c r="N35" s="230"/>
      <c r="O35" s="230"/>
      <c r="P35" s="230"/>
    </row>
    <row r="36" spans="2:17" ht="12" customHeight="1">
      <c r="B36" s="19"/>
      <c r="C36" s="19"/>
      <c r="D36" s="177"/>
      <c r="E36" s="177"/>
      <c r="F36" s="229"/>
      <c r="G36" s="229"/>
      <c r="H36" s="229"/>
      <c r="I36" s="229"/>
      <c r="J36" s="230"/>
      <c r="K36" s="230"/>
      <c r="L36" s="230"/>
      <c r="M36" s="230"/>
      <c r="N36" s="230"/>
      <c r="O36" s="230"/>
      <c r="P36" s="230"/>
    </row>
    <row r="37" spans="2:17" ht="40.5" customHeight="1" thickBot="1">
      <c r="B37" s="8"/>
      <c r="C37" s="8"/>
      <c r="D37" s="302"/>
      <c r="E37" s="302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8"/>
    </row>
    <row r="38" spans="2:17" ht="12" customHeight="1">
      <c r="B38" s="10"/>
      <c r="C38" s="10"/>
      <c r="D38" s="304"/>
      <c r="E38" s="304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</row>
  </sheetData>
  <mergeCells count="13">
    <mergeCell ref="P11:P12"/>
    <mergeCell ref="C29:D29"/>
    <mergeCell ref="C30:D30"/>
    <mergeCell ref="B2:Q2"/>
    <mergeCell ref="B3:Q3"/>
    <mergeCell ref="C6:D7"/>
    <mergeCell ref="F6:F8"/>
    <mergeCell ref="H6:P6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7EEE-2808-4B67-A368-5B13942003F9}">
  <dimension ref="B1:Q38"/>
  <sheetViews>
    <sheetView zoomScaleNormal="100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" style="220" customWidth="1"/>
    <col min="5" max="5" width="11.85546875" style="220" customWidth="1"/>
    <col min="6" max="6" width="17.5703125" style="2" customWidth="1"/>
    <col min="7" max="7" width="0.85546875" style="2" customWidth="1"/>
    <col min="8" max="8" width="15.28515625" style="2" customWidth="1"/>
    <col min="9" max="9" width="0.85546875" style="2" customWidth="1"/>
    <col min="10" max="10" width="15.28515625" style="2" customWidth="1"/>
    <col min="11" max="11" width="0.85546875" style="2" customWidth="1"/>
    <col min="12" max="12" width="15.28515625" style="2" customWidth="1"/>
    <col min="13" max="13" width="0.85546875" style="2" customWidth="1"/>
    <col min="14" max="14" width="15.28515625" style="3" customWidth="1"/>
    <col min="15" max="15" width="0.85546875" style="3" customWidth="1"/>
    <col min="16" max="16" width="15.2851562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162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163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30" customHeight="1" thickBot="1">
      <c r="B6" s="92"/>
      <c r="C6" s="542" t="s">
        <v>146</v>
      </c>
      <c r="D6" s="542"/>
      <c r="E6" s="141"/>
      <c r="F6" s="506" t="s">
        <v>159</v>
      </c>
      <c r="G6" s="146"/>
      <c r="H6" s="511" t="s">
        <v>45</v>
      </c>
      <c r="I6" s="512"/>
      <c r="J6" s="512"/>
      <c r="K6" s="512"/>
      <c r="L6" s="512"/>
      <c r="M6" s="512"/>
      <c r="N6" s="512"/>
      <c r="O6" s="512"/>
      <c r="P6" s="512"/>
      <c r="Q6" s="223"/>
    </row>
    <row r="7" spans="2:17" s="11" customFormat="1" ht="3" customHeight="1">
      <c r="B7" s="92"/>
      <c r="C7" s="542"/>
      <c r="D7" s="542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20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6" t="s">
        <v>46</v>
      </c>
      <c r="K8" s="145"/>
      <c r="L8" s="146" t="s">
        <v>47</v>
      </c>
      <c r="M8" s="145"/>
      <c r="N8" s="133" t="s">
        <v>48</v>
      </c>
      <c r="O8" s="92"/>
      <c r="P8" s="146" t="s">
        <v>49</v>
      </c>
      <c r="Q8" s="92"/>
    </row>
    <row r="9" spans="2:17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0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0">
        <f>F15+F22+F29</f>
        <v>12595</v>
      </c>
      <c r="G11" s="171"/>
      <c r="H11" s="520">
        <f>H15+H22+H29</f>
        <v>2511952.9564917302</v>
      </c>
      <c r="I11" s="171"/>
      <c r="J11" s="520">
        <f>J15+J22+J29</f>
        <v>807657.13500000001</v>
      </c>
      <c r="K11" s="171"/>
      <c r="L11" s="520">
        <f>L15+L22+L29</f>
        <v>1245824.6574917303</v>
      </c>
      <c r="M11" s="171"/>
      <c r="N11" s="520">
        <f>N15+N22+N29</f>
        <v>167529.22899999996</v>
      </c>
      <c r="O11" s="171"/>
      <c r="P11" s="520">
        <f>P15+P22+P29</f>
        <v>290941.935</v>
      </c>
    </row>
    <row r="12" spans="2:17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</row>
    <row r="13" spans="2:17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8"/>
    </row>
    <row r="14" spans="2:17" ht="30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</row>
    <row r="15" spans="2:17" ht="12" customHeight="1">
      <c r="B15" s="19"/>
      <c r="C15" s="41" t="s">
        <v>147</v>
      </c>
      <c r="D15" s="282"/>
      <c r="E15" s="177"/>
      <c r="F15" s="206">
        <v>11827</v>
      </c>
      <c r="G15" s="298"/>
      <c r="H15" s="208">
        <f>J15+L15+N15+P15</f>
        <v>1797595.4094917304</v>
      </c>
      <c r="I15" s="236"/>
      <c r="J15" s="208">
        <v>520107.359</v>
      </c>
      <c r="L15" s="208">
        <v>851329.94249173044</v>
      </c>
      <c r="N15" s="208">
        <v>144302.20499999999</v>
      </c>
      <c r="P15" s="208">
        <v>281855.90299999999</v>
      </c>
    </row>
    <row r="16" spans="2:17" ht="12" customHeight="1">
      <c r="B16" s="19"/>
      <c r="C16" s="316" t="s">
        <v>148</v>
      </c>
      <c r="D16" s="282"/>
      <c r="E16" s="177"/>
      <c r="F16" s="206"/>
      <c r="G16" s="298"/>
      <c r="H16" s="208"/>
      <c r="I16" s="236"/>
    </row>
    <row r="17" spans="2:16" ht="12" customHeight="1">
      <c r="B17" s="19"/>
      <c r="C17" s="317"/>
      <c r="D17" s="282"/>
      <c r="E17" s="177"/>
      <c r="F17" s="206"/>
      <c r="G17" s="298"/>
      <c r="H17" s="208"/>
      <c r="I17" s="236"/>
    </row>
    <row r="18" spans="2:16" ht="12" customHeight="1">
      <c r="B18" s="19"/>
      <c r="C18" s="317"/>
      <c r="D18" s="282"/>
      <c r="E18" s="177"/>
      <c r="F18" s="206"/>
      <c r="G18" s="298"/>
      <c r="H18" s="236"/>
      <c r="I18" s="236"/>
      <c r="J18" s="208"/>
      <c r="K18" s="208"/>
      <c r="L18" s="208"/>
      <c r="M18" s="208"/>
      <c r="N18" s="208"/>
      <c r="O18" s="208"/>
      <c r="P18" s="208"/>
    </row>
    <row r="19" spans="2:16" ht="12" customHeight="1">
      <c r="B19" s="19"/>
      <c r="C19" s="316"/>
      <c r="D19" s="282"/>
      <c r="E19" s="177"/>
      <c r="F19" s="206"/>
      <c r="G19" s="298"/>
      <c r="H19" s="236"/>
      <c r="I19" s="236"/>
      <c r="J19" s="208"/>
      <c r="K19" s="208"/>
      <c r="L19" s="208"/>
      <c r="M19" s="208"/>
      <c r="N19" s="208"/>
      <c r="O19" s="208"/>
      <c r="P19" s="208"/>
    </row>
    <row r="20" spans="2:16" ht="12" customHeight="1">
      <c r="B20" s="19"/>
      <c r="C20" s="156"/>
      <c r="D20" s="282"/>
      <c r="E20" s="177"/>
      <c r="F20" s="206"/>
      <c r="G20" s="298"/>
      <c r="H20" s="236"/>
      <c r="I20" s="236"/>
      <c r="J20" s="208"/>
      <c r="K20" s="208"/>
      <c r="L20" s="208"/>
      <c r="M20" s="208"/>
      <c r="N20" s="208"/>
      <c r="O20" s="208"/>
      <c r="P20" s="208"/>
    </row>
    <row r="21" spans="2:16" ht="12" customHeight="1">
      <c r="B21" s="19"/>
      <c r="C21" s="140"/>
      <c r="D21" s="282"/>
      <c r="E21" s="177"/>
      <c r="F21" s="206"/>
      <c r="G21" s="298"/>
      <c r="H21" s="236"/>
      <c r="I21" s="236"/>
      <c r="J21" s="208"/>
      <c r="K21" s="208"/>
      <c r="L21" s="208"/>
      <c r="M21" s="208"/>
      <c r="N21" s="208"/>
      <c r="O21" s="208"/>
      <c r="P21" s="208"/>
    </row>
    <row r="22" spans="2:16" ht="12" customHeight="1">
      <c r="B22" s="19"/>
      <c r="C22" s="41" t="s">
        <v>149</v>
      </c>
      <c r="D22" s="282"/>
      <c r="E22" s="177"/>
      <c r="F22" s="206">
        <v>488</v>
      </c>
      <c r="G22" s="298"/>
      <c r="H22" s="208">
        <f>J22+L22+N22+P22</f>
        <v>487520.94499999995</v>
      </c>
      <c r="I22" s="236"/>
      <c r="J22" s="208">
        <v>208725.16099999999</v>
      </c>
      <c r="L22" s="208">
        <v>267671.31900000002</v>
      </c>
      <c r="N22" s="208">
        <v>3221.2240000000002</v>
      </c>
      <c r="P22" s="208">
        <v>7903.241</v>
      </c>
    </row>
    <row r="23" spans="2:16" ht="12" customHeight="1">
      <c r="B23" s="19"/>
      <c r="C23" s="316" t="s">
        <v>150</v>
      </c>
      <c r="D23" s="282"/>
      <c r="E23" s="177"/>
      <c r="F23" s="206"/>
      <c r="G23" s="298"/>
      <c r="H23" s="208"/>
      <c r="I23" s="236"/>
    </row>
    <row r="24" spans="2:16" ht="12" customHeight="1">
      <c r="B24" s="19"/>
      <c r="C24" s="317"/>
      <c r="D24" s="282"/>
      <c r="E24" s="177"/>
      <c r="F24" s="206"/>
      <c r="G24" s="298"/>
      <c r="H24" s="236"/>
      <c r="I24" s="236"/>
      <c r="J24" s="208"/>
      <c r="K24" s="208"/>
      <c r="L24" s="208"/>
      <c r="M24" s="208"/>
      <c r="N24" s="208"/>
      <c r="O24" s="208"/>
      <c r="P24" s="208"/>
    </row>
    <row r="25" spans="2:16" ht="12" customHeight="1">
      <c r="B25" s="19"/>
      <c r="C25" s="317"/>
      <c r="D25" s="282"/>
      <c r="E25" s="177"/>
      <c r="F25" s="206"/>
      <c r="G25" s="298"/>
      <c r="H25" s="236"/>
      <c r="I25" s="236"/>
      <c r="J25" s="208"/>
      <c r="K25" s="208"/>
      <c r="L25" s="208"/>
      <c r="M25" s="208"/>
      <c r="N25" s="208"/>
      <c r="O25" s="208"/>
      <c r="P25" s="208"/>
    </row>
    <row r="26" spans="2:16" ht="12" customHeight="1">
      <c r="B26" s="19"/>
      <c r="C26" s="316"/>
      <c r="D26" s="282"/>
      <c r="E26" s="177"/>
      <c r="F26" s="206"/>
      <c r="G26" s="298"/>
      <c r="H26" s="236"/>
      <c r="I26" s="236"/>
      <c r="J26" s="208"/>
      <c r="K26" s="208"/>
      <c r="L26" s="208"/>
      <c r="M26" s="208"/>
      <c r="N26" s="208"/>
      <c r="O26" s="208"/>
      <c r="P26" s="208"/>
    </row>
    <row r="27" spans="2:16" ht="12" customHeight="1">
      <c r="B27" s="19"/>
      <c r="C27" s="10"/>
      <c r="D27" s="282"/>
      <c r="E27" s="177"/>
      <c r="F27" s="206"/>
      <c r="G27" s="298"/>
      <c r="H27" s="236"/>
      <c r="I27" s="236"/>
      <c r="J27" s="208"/>
      <c r="K27" s="208"/>
      <c r="L27" s="208"/>
      <c r="M27" s="208"/>
      <c r="N27" s="208"/>
      <c r="O27" s="208"/>
      <c r="P27" s="208"/>
    </row>
    <row r="28" spans="2:16" ht="12" customHeight="1">
      <c r="B28" s="19"/>
      <c r="C28" s="140"/>
      <c r="D28" s="282"/>
      <c r="E28" s="177"/>
      <c r="F28" s="206"/>
      <c r="G28" s="298"/>
      <c r="H28" s="236"/>
      <c r="I28" s="236"/>
      <c r="J28" s="208"/>
      <c r="K28" s="208"/>
      <c r="L28" s="208"/>
      <c r="M28" s="208"/>
      <c r="N28" s="208"/>
      <c r="O28" s="208"/>
      <c r="P28" s="208"/>
    </row>
    <row r="29" spans="2:16" ht="12" customHeight="1">
      <c r="B29" s="19"/>
      <c r="C29" s="510" t="s">
        <v>151</v>
      </c>
      <c r="D29" s="510"/>
      <c r="E29" s="177"/>
      <c r="F29" s="206">
        <v>280</v>
      </c>
      <c r="G29" s="298"/>
      <c r="H29" s="208">
        <f>J29+L29+N29+P29</f>
        <v>226836.60199999998</v>
      </c>
      <c r="I29" s="236"/>
      <c r="J29" s="208">
        <v>78824.615000000005</v>
      </c>
      <c r="L29" s="208">
        <v>126823.39599999999</v>
      </c>
      <c r="N29" s="208">
        <v>20005.8</v>
      </c>
      <c r="P29" s="208">
        <v>1182.7909999999999</v>
      </c>
    </row>
    <row r="30" spans="2:16" ht="12" customHeight="1">
      <c r="B30" s="19"/>
      <c r="C30" s="541" t="s">
        <v>152</v>
      </c>
      <c r="D30" s="541"/>
      <c r="E30" s="177"/>
      <c r="F30" s="327"/>
      <c r="G30" s="229"/>
      <c r="H30" s="306"/>
      <c r="I30" s="330"/>
      <c r="J30" s="212"/>
      <c r="K30" s="178"/>
      <c r="L30" s="212"/>
      <c r="M30" s="178"/>
      <c r="N30" s="212"/>
      <c r="O30" s="178"/>
      <c r="P30" s="212"/>
    </row>
    <row r="31" spans="2:16" ht="12" customHeight="1">
      <c r="B31" s="19"/>
      <c r="C31" s="231"/>
      <c r="D31" s="177"/>
      <c r="E31" s="177"/>
      <c r="F31" s="229"/>
      <c r="G31" s="229"/>
      <c r="H31" s="229"/>
      <c r="I31" s="229"/>
      <c r="J31" s="230"/>
      <c r="K31" s="230"/>
      <c r="L31" s="230"/>
      <c r="M31" s="230"/>
      <c r="N31" s="230"/>
      <c r="O31" s="230"/>
      <c r="P31" s="230"/>
    </row>
    <row r="32" spans="2:16" ht="12" customHeight="1">
      <c r="B32" s="19"/>
      <c r="C32" s="19"/>
      <c r="D32" s="177"/>
      <c r="E32" s="177"/>
      <c r="F32" s="229"/>
      <c r="G32" s="229"/>
      <c r="H32" s="229"/>
      <c r="I32" s="229"/>
      <c r="J32" s="230"/>
      <c r="K32" s="230"/>
      <c r="L32" s="230"/>
      <c r="M32" s="230"/>
      <c r="N32" s="230"/>
      <c r="O32" s="230"/>
      <c r="P32" s="230"/>
    </row>
    <row r="33" spans="2:17" ht="12" customHeight="1">
      <c r="B33" s="19"/>
      <c r="C33" s="19"/>
      <c r="D33" s="177"/>
      <c r="E33" s="177"/>
      <c r="F33" s="229"/>
      <c r="G33" s="229"/>
      <c r="H33" s="229"/>
      <c r="I33" s="229"/>
      <c r="J33" s="230"/>
      <c r="K33" s="230"/>
      <c r="L33" s="230"/>
      <c r="M33" s="230"/>
      <c r="N33" s="230"/>
      <c r="O33" s="230"/>
      <c r="P33" s="230"/>
    </row>
    <row r="34" spans="2:17" ht="12" customHeight="1">
      <c r="B34" s="19"/>
      <c r="C34" s="19"/>
      <c r="D34" s="177"/>
      <c r="E34" s="177"/>
      <c r="F34" s="229"/>
      <c r="G34" s="229"/>
      <c r="H34" s="229"/>
      <c r="I34" s="229"/>
      <c r="J34" s="230"/>
      <c r="K34" s="230"/>
      <c r="L34" s="230"/>
      <c r="M34" s="230"/>
      <c r="N34" s="230"/>
      <c r="O34" s="230"/>
      <c r="P34" s="230"/>
    </row>
    <row r="35" spans="2:17" ht="12" customHeight="1">
      <c r="B35" s="19"/>
      <c r="C35" s="19"/>
      <c r="D35" s="177"/>
      <c r="E35" s="177"/>
      <c r="F35" s="229"/>
      <c r="G35" s="229"/>
      <c r="H35" s="229"/>
      <c r="I35" s="229"/>
      <c r="J35" s="230"/>
      <c r="K35" s="230"/>
      <c r="L35" s="230"/>
      <c r="M35" s="230"/>
      <c r="N35" s="230"/>
      <c r="O35" s="230"/>
      <c r="P35" s="230"/>
    </row>
    <row r="36" spans="2:17" ht="12" customHeight="1">
      <c r="B36" s="19"/>
      <c r="C36" s="19"/>
      <c r="D36" s="177"/>
      <c r="E36" s="177"/>
      <c r="F36" s="229"/>
      <c r="G36" s="229"/>
      <c r="H36" s="229"/>
      <c r="I36" s="229"/>
      <c r="J36" s="230"/>
      <c r="K36" s="230"/>
      <c r="L36" s="230"/>
      <c r="M36" s="230"/>
      <c r="N36" s="230"/>
      <c r="O36" s="230"/>
      <c r="P36" s="230"/>
    </row>
    <row r="37" spans="2:17" ht="40.5" customHeight="1" thickBot="1">
      <c r="B37" s="8"/>
      <c r="C37" s="8"/>
      <c r="D37" s="302"/>
      <c r="E37" s="302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8"/>
    </row>
    <row r="38" spans="2:17" ht="12" customHeight="1">
      <c r="B38" s="10"/>
      <c r="C38" s="10"/>
      <c r="D38" s="304"/>
      <c r="E38" s="304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</row>
  </sheetData>
  <mergeCells count="13">
    <mergeCell ref="P11:P12"/>
    <mergeCell ref="C29:D29"/>
    <mergeCell ref="C30:D30"/>
    <mergeCell ref="B2:Q2"/>
    <mergeCell ref="B3:Q3"/>
    <mergeCell ref="C6:D7"/>
    <mergeCell ref="F6:F8"/>
    <mergeCell ref="H6:P6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875F-34B1-4597-BF80-3BCDA10B83B5}">
  <dimension ref="B1:O37"/>
  <sheetViews>
    <sheetView zoomScaleNormal="100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40.7109375" style="220" customWidth="1"/>
    <col min="5" max="5" width="11.42578125" style="265" customWidth="1"/>
    <col min="6" max="6" width="17.5703125" style="2" customWidth="1"/>
    <col min="7" max="7" width="5.7109375" style="2" customWidth="1"/>
    <col min="8" max="8" width="15.7109375" style="2" customWidth="1"/>
    <col min="9" max="9" width="1.7109375" style="2" customWidth="1"/>
    <col min="10" max="10" width="14.7109375" style="2" customWidth="1"/>
    <col min="11" max="11" width="1.7109375" style="2" customWidth="1"/>
    <col min="12" max="12" width="14.7109375" style="2" customWidth="1"/>
    <col min="13" max="13" width="1.7109375" style="2" customWidth="1"/>
    <col min="14" max="14" width="14.7109375" style="3" customWidth="1"/>
    <col min="15" max="15" width="0.85546875" style="2" customWidth="1"/>
    <col min="16" max="16384" width="9.140625" style="2"/>
  </cols>
  <sheetData>
    <row r="1" spans="2:15" ht="12" customHeight="1">
      <c r="E1" s="2"/>
    </row>
    <row r="2" spans="2:15" ht="12" customHeight="1">
      <c r="B2" s="533" t="s">
        <v>164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3" spans="2:15" ht="12" customHeight="1">
      <c r="B3" s="534" t="s">
        <v>165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</row>
    <row r="4" spans="2:15" ht="10.15" customHeight="1" thickBot="1">
      <c r="B4" s="7"/>
      <c r="C4" s="7"/>
      <c r="D4" s="222"/>
      <c r="E4" s="261"/>
      <c r="F4" s="8"/>
      <c r="G4" s="8"/>
      <c r="H4" s="8"/>
      <c r="I4" s="8"/>
      <c r="J4" s="8"/>
      <c r="K4" s="8"/>
      <c r="L4" s="8"/>
      <c r="M4" s="8"/>
      <c r="N4" s="9"/>
      <c r="O4" s="8"/>
    </row>
    <row r="5" spans="2:15" s="10" customFormat="1" ht="8.25" customHeight="1">
      <c r="B5" s="90"/>
      <c r="C5" s="90"/>
      <c r="D5" s="90"/>
      <c r="E5" s="262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2:15" s="11" customFormat="1" ht="33" customHeight="1" thickBot="1">
      <c r="B6" s="92"/>
      <c r="C6" s="92"/>
      <c r="D6" s="542" t="s">
        <v>146</v>
      </c>
      <c r="E6" s="542"/>
      <c r="F6" s="506" t="s">
        <v>40</v>
      </c>
      <c r="G6" s="146"/>
      <c r="H6" s="507" t="s">
        <v>37</v>
      </c>
      <c r="I6" s="507"/>
      <c r="J6" s="507"/>
      <c r="K6" s="507"/>
      <c r="L6" s="507"/>
      <c r="M6" s="507"/>
      <c r="N6" s="507"/>
      <c r="O6" s="92"/>
    </row>
    <row r="7" spans="2:15" s="11" customFormat="1" ht="3" customHeight="1">
      <c r="B7" s="92"/>
      <c r="C7" s="92"/>
      <c r="D7" s="542"/>
      <c r="E7" s="542"/>
      <c r="F7" s="506"/>
      <c r="G7" s="146"/>
      <c r="H7" s="110"/>
      <c r="I7" s="110"/>
      <c r="J7" s="110"/>
      <c r="K7" s="110"/>
      <c r="L7" s="110"/>
      <c r="M7" s="110"/>
      <c r="N7" s="110"/>
      <c r="O7" s="92"/>
    </row>
    <row r="8" spans="2:15" s="11" customFormat="1" ht="120" customHeight="1" thickBot="1">
      <c r="B8" s="263"/>
      <c r="C8" s="263"/>
      <c r="D8" s="331"/>
      <c r="E8" s="153"/>
      <c r="F8" s="515"/>
      <c r="G8" s="153"/>
      <c r="H8" s="153" t="s">
        <v>27</v>
      </c>
      <c r="I8" s="153"/>
      <c r="J8" s="153" t="s">
        <v>106</v>
      </c>
      <c r="K8" s="114"/>
      <c r="L8" s="115" t="s">
        <v>107</v>
      </c>
      <c r="M8" s="101"/>
      <c r="N8" s="153" t="s">
        <v>39</v>
      </c>
      <c r="O8" s="101"/>
    </row>
    <row r="9" spans="2:15" s="11" customFormat="1" ht="5.25" customHeight="1">
      <c r="B9" s="12"/>
      <c r="C9" s="12"/>
      <c r="D9" s="209"/>
      <c r="E9" s="178"/>
      <c r="F9" s="13"/>
      <c r="G9" s="13"/>
      <c r="L9" s="13"/>
      <c r="M9" s="13"/>
      <c r="N9" s="14"/>
    </row>
    <row r="10" spans="2:15" s="10" customFormat="1" ht="11.1" customHeight="1">
      <c r="C10" s="169" t="s">
        <v>69</v>
      </c>
      <c r="E10" s="239"/>
      <c r="F10" s="520">
        <f>F14+F21+F28</f>
        <v>12595</v>
      </c>
      <c r="G10" s="171"/>
      <c r="H10" s="520">
        <f>H14+H21+H28</f>
        <v>1426</v>
      </c>
      <c r="I10" s="171"/>
      <c r="J10" s="520">
        <f>J14+J21+J28</f>
        <v>973</v>
      </c>
      <c r="K10" s="171"/>
      <c r="L10" s="520">
        <f>L14+L21+L28</f>
        <v>371</v>
      </c>
      <c r="M10" s="171"/>
      <c r="N10" s="509">
        <f>N14+N21+N28</f>
        <v>82</v>
      </c>
    </row>
    <row r="11" spans="2:15" s="10" customFormat="1" ht="11.1" customHeight="1">
      <c r="C11" s="173" t="s">
        <v>70</v>
      </c>
      <c r="E11" s="239"/>
      <c r="F11" s="520"/>
      <c r="G11" s="171"/>
      <c r="H11" s="520"/>
      <c r="I11" s="171"/>
      <c r="J11" s="520"/>
      <c r="K11" s="68"/>
      <c r="L11" s="520"/>
      <c r="M11" s="292"/>
      <c r="N11" s="509"/>
    </row>
    <row r="12" spans="2:15" s="10" customFormat="1" ht="5.25" customHeight="1" thickBot="1">
      <c r="B12" s="8"/>
      <c r="C12" s="8"/>
      <c r="D12" s="45"/>
      <c r="E12" s="264"/>
      <c r="F12" s="289"/>
      <c r="G12" s="289"/>
      <c r="H12" s="289"/>
      <c r="I12" s="289"/>
      <c r="J12" s="289"/>
      <c r="K12" s="289"/>
      <c r="L12" s="290"/>
      <c r="M12" s="290"/>
      <c r="N12" s="290"/>
      <c r="O12" s="8"/>
    </row>
    <row r="13" spans="2:15" s="265" customFormat="1" ht="30" customHeight="1">
      <c r="B13" s="231"/>
      <c r="C13" s="231"/>
      <c r="D13" s="177"/>
      <c r="E13" s="230"/>
      <c r="F13" s="298"/>
      <c r="G13" s="298"/>
      <c r="H13" s="299"/>
      <c r="I13" s="299"/>
      <c r="J13" s="299"/>
      <c r="K13" s="299"/>
      <c r="L13" s="299"/>
      <c r="M13" s="299"/>
      <c r="N13" s="299"/>
    </row>
    <row r="14" spans="2:15" s="265" customFormat="1" ht="12" customHeight="1">
      <c r="B14" s="231"/>
      <c r="C14" s="41" t="s">
        <v>147</v>
      </c>
      <c r="D14" s="282"/>
      <c r="E14" s="230"/>
      <c r="F14" s="206">
        <v>11827</v>
      </c>
      <c r="G14" s="298"/>
      <c r="H14" s="260">
        <f>J14+L14+N14</f>
        <v>1087</v>
      </c>
      <c r="I14" s="267"/>
      <c r="J14" s="267">
        <v>692</v>
      </c>
      <c r="L14" s="332">
        <v>336</v>
      </c>
      <c r="N14" s="267">
        <v>59</v>
      </c>
    </row>
    <row r="15" spans="2:15" s="265" customFormat="1" ht="12" customHeight="1">
      <c r="B15" s="231"/>
      <c r="C15" s="316" t="s">
        <v>148</v>
      </c>
      <c r="D15" s="282"/>
      <c r="E15" s="230"/>
      <c r="F15" s="206"/>
      <c r="G15" s="298"/>
      <c r="H15" s="260"/>
      <c r="I15" s="267"/>
      <c r="J15" s="332"/>
      <c r="K15" s="332"/>
      <c r="L15" s="332"/>
      <c r="M15" s="332"/>
      <c r="N15" s="332"/>
    </row>
    <row r="16" spans="2:15" s="265" customFormat="1" ht="12" customHeight="1">
      <c r="B16" s="231"/>
      <c r="C16" s="317"/>
      <c r="D16" s="282"/>
      <c r="E16" s="230"/>
      <c r="F16" s="206"/>
      <c r="G16" s="298"/>
      <c r="H16" s="267"/>
      <c r="I16" s="267"/>
      <c r="J16" s="332"/>
      <c r="K16" s="332"/>
      <c r="L16" s="332"/>
      <c r="M16" s="332"/>
      <c r="N16" s="332"/>
    </row>
    <row r="17" spans="2:14" s="265" customFormat="1" ht="12" customHeight="1">
      <c r="B17" s="231"/>
      <c r="C17" s="317"/>
      <c r="D17" s="282"/>
      <c r="E17" s="230"/>
      <c r="F17" s="206"/>
      <c r="G17" s="298"/>
      <c r="H17" s="267"/>
      <c r="I17" s="267"/>
      <c r="J17" s="267"/>
      <c r="K17" s="267"/>
      <c r="L17" s="267"/>
      <c r="M17" s="267"/>
      <c r="N17" s="267"/>
    </row>
    <row r="18" spans="2:14" s="265" customFormat="1" ht="12" customHeight="1">
      <c r="B18" s="231"/>
      <c r="C18" s="316"/>
      <c r="D18" s="282"/>
      <c r="E18" s="230"/>
      <c r="F18" s="206"/>
      <c r="G18" s="298"/>
      <c r="H18" s="267"/>
      <c r="I18" s="267"/>
      <c r="J18" s="267"/>
      <c r="K18" s="267"/>
      <c r="L18" s="267"/>
      <c r="M18" s="267"/>
      <c r="N18" s="267"/>
    </row>
    <row r="19" spans="2:14" s="265" customFormat="1" ht="12" customHeight="1">
      <c r="B19" s="231"/>
      <c r="C19" s="156"/>
      <c r="D19" s="282"/>
      <c r="E19" s="230"/>
      <c r="F19" s="206"/>
      <c r="G19" s="298"/>
      <c r="H19" s="267"/>
      <c r="I19" s="267"/>
      <c r="J19" s="267"/>
      <c r="K19" s="267"/>
      <c r="L19" s="267"/>
      <c r="M19" s="267"/>
      <c r="N19" s="267"/>
    </row>
    <row r="20" spans="2:14" s="265" customFormat="1" ht="12" customHeight="1">
      <c r="B20" s="231"/>
      <c r="C20" s="140"/>
      <c r="D20" s="282"/>
      <c r="E20" s="230"/>
      <c r="F20" s="206"/>
      <c r="G20" s="298"/>
      <c r="H20" s="267"/>
      <c r="I20" s="267"/>
      <c r="J20" s="267"/>
      <c r="K20" s="267"/>
      <c r="L20" s="267"/>
      <c r="M20" s="267"/>
      <c r="N20" s="267"/>
    </row>
    <row r="21" spans="2:14" s="265" customFormat="1" ht="12" customHeight="1">
      <c r="B21" s="231"/>
      <c r="C21" s="41" t="s">
        <v>149</v>
      </c>
      <c r="D21" s="282"/>
      <c r="E21" s="230"/>
      <c r="F21" s="206">
        <v>488</v>
      </c>
      <c r="G21" s="298"/>
      <c r="H21" s="260">
        <f>J21+L21+N21</f>
        <v>220</v>
      </c>
      <c r="I21" s="267"/>
      <c r="J21" s="267">
        <v>199</v>
      </c>
      <c r="L21" s="332">
        <v>8</v>
      </c>
      <c r="N21" s="267">
        <v>13</v>
      </c>
    </row>
    <row r="22" spans="2:14" s="265" customFormat="1" ht="12" customHeight="1">
      <c r="B22" s="231"/>
      <c r="C22" s="316" t="s">
        <v>150</v>
      </c>
      <c r="D22" s="282"/>
      <c r="E22" s="230"/>
      <c r="F22" s="206"/>
      <c r="G22" s="298"/>
      <c r="H22" s="267"/>
      <c r="I22" s="267"/>
      <c r="J22" s="332"/>
      <c r="K22" s="332"/>
      <c r="L22" s="332"/>
      <c r="M22" s="332"/>
      <c r="N22" s="332"/>
    </row>
    <row r="23" spans="2:14" s="265" customFormat="1" ht="12" customHeight="1">
      <c r="B23" s="231"/>
      <c r="C23" s="317"/>
      <c r="D23" s="282"/>
      <c r="E23" s="230"/>
      <c r="F23" s="206"/>
      <c r="G23" s="298"/>
      <c r="H23" s="267"/>
      <c r="I23" s="267"/>
      <c r="J23" s="267"/>
      <c r="K23" s="267"/>
      <c r="L23" s="267"/>
      <c r="M23" s="267"/>
      <c r="N23" s="267"/>
    </row>
    <row r="24" spans="2:14" s="265" customFormat="1" ht="12" customHeight="1">
      <c r="B24" s="231"/>
      <c r="C24" s="317"/>
      <c r="D24" s="282"/>
      <c r="E24" s="230"/>
      <c r="F24" s="206"/>
      <c r="G24" s="298"/>
      <c r="H24" s="267"/>
      <c r="I24" s="267"/>
      <c r="J24" s="267"/>
      <c r="K24" s="267"/>
      <c r="L24" s="267"/>
      <c r="M24" s="267"/>
      <c r="N24" s="267"/>
    </row>
    <row r="25" spans="2:14" s="265" customFormat="1" ht="12" customHeight="1">
      <c r="B25" s="231"/>
      <c r="C25" s="316"/>
      <c r="D25" s="282"/>
      <c r="E25" s="230"/>
      <c r="F25" s="206"/>
      <c r="G25" s="298"/>
      <c r="H25" s="267"/>
      <c r="I25" s="267"/>
      <c r="J25" s="267"/>
      <c r="K25" s="267"/>
      <c r="L25" s="267"/>
      <c r="M25" s="267"/>
      <c r="N25" s="267"/>
    </row>
    <row r="26" spans="2:14" s="265" customFormat="1" ht="12" customHeight="1">
      <c r="B26" s="231"/>
      <c r="C26" s="10"/>
      <c r="D26" s="282"/>
      <c r="E26" s="230"/>
      <c r="F26" s="206"/>
      <c r="G26" s="298"/>
      <c r="H26" s="267"/>
      <c r="I26" s="267"/>
      <c r="J26" s="267"/>
      <c r="K26" s="267"/>
      <c r="L26" s="267"/>
      <c r="M26" s="267"/>
      <c r="N26" s="267"/>
    </row>
    <row r="27" spans="2:14" s="265" customFormat="1" ht="12" customHeight="1">
      <c r="B27" s="231"/>
      <c r="C27" s="140"/>
      <c r="D27" s="282"/>
      <c r="E27" s="230"/>
      <c r="F27" s="206"/>
      <c r="G27" s="298"/>
      <c r="H27" s="267"/>
      <c r="I27" s="267"/>
      <c r="J27" s="267"/>
      <c r="K27" s="267"/>
      <c r="L27" s="267"/>
      <c r="M27" s="267"/>
      <c r="N27" s="267"/>
    </row>
    <row r="28" spans="2:14" s="265" customFormat="1" ht="12" customHeight="1">
      <c r="B28" s="231"/>
      <c r="C28" s="510" t="s">
        <v>151</v>
      </c>
      <c r="D28" s="510"/>
      <c r="E28" s="230"/>
      <c r="F28" s="206">
        <v>280</v>
      </c>
      <c r="G28" s="298"/>
      <c r="H28" s="260">
        <f>J28+L28+N28</f>
        <v>119</v>
      </c>
      <c r="I28" s="267"/>
      <c r="J28" s="267">
        <v>82</v>
      </c>
      <c r="L28" s="332">
        <v>27</v>
      </c>
      <c r="N28" s="267">
        <v>10</v>
      </c>
    </row>
    <row r="29" spans="2:14" s="265" customFormat="1" ht="12" customHeight="1">
      <c r="B29" s="231"/>
      <c r="C29" s="541" t="s">
        <v>152</v>
      </c>
      <c r="D29" s="541"/>
      <c r="E29" s="230"/>
      <c r="F29" s="327"/>
      <c r="G29" s="229"/>
      <c r="H29" s="267"/>
      <c r="I29" s="178"/>
      <c r="J29" s="267"/>
      <c r="K29" s="178"/>
      <c r="L29" s="267"/>
      <c r="M29" s="178"/>
      <c r="N29" s="267"/>
    </row>
    <row r="30" spans="2:14" s="265" customFormat="1" ht="12" customHeight="1">
      <c r="B30" s="231"/>
      <c r="C30" s="231"/>
      <c r="D30" s="177"/>
      <c r="E30" s="230"/>
      <c r="F30" s="229"/>
      <c r="G30" s="229"/>
      <c r="H30" s="230"/>
      <c r="I30" s="230"/>
      <c r="J30" s="230"/>
      <c r="K30" s="230"/>
      <c r="L30" s="230"/>
      <c r="M30" s="230"/>
      <c r="N30" s="230"/>
    </row>
    <row r="31" spans="2:14" s="265" customFormat="1" ht="12" customHeight="1">
      <c r="B31" s="231"/>
      <c r="C31" s="231"/>
      <c r="D31" s="177"/>
      <c r="E31" s="230"/>
      <c r="F31" s="229"/>
      <c r="G31" s="229"/>
      <c r="H31" s="230"/>
      <c r="I31" s="230"/>
      <c r="J31" s="230"/>
      <c r="K31" s="230"/>
      <c r="L31" s="230"/>
      <c r="M31" s="230"/>
      <c r="N31" s="230"/>
    </row>
    <row r="32" spans="2:14" s="265" customFormat="1" ht="12" customHeight="1">
      <c r="B32" s="231"/>
      <c r="C32" s="231"/>
      <c r="D32" s="177"/>
      <c r="E32" s="230"/>
      <c r="F32" s="229"/>
      <c r="G32" s="229"/>
      <c r="H32" s="230"/>
      <c r="I32" s="230"/>
      <c r="J32" s="230"/>
      <c r="K32" s="230"/>
      <c r="L32" s="230"/>
      <c r="M32" s="230"/>
      <c r="N32" s="230"/>
    </row>
    <row r="33" spans="2:15" s="265" customFormat="1" ht="12" customHeight="1">
      <c r="B33" s="231"/>
      <c r="C33" s="231"/>
      <c r="D33" s="177"/>
      <c r="E33" s="230"/>
      <c r="F33" s="229"/>
      <c r="G33" s="229"/>
      <c r="H33" s="230"/>
      <c r="I33" s="230"/>
      <c r="J33" s="230"/>
      <c r="K33" s="230"/>
      <c r="L33" s="230"/>
      <c r="M33" s="230"/>
      <c r="N33" s="230"/>
    </row>
    <row r="34" spans="2:15" s="265" customFormat="1" ht="12" customHeight="1">
      <c r="B34" s="231"/>
      <c r="C34" s="231"/>
      <c r="D34" s="177"/>
      <c r="E34" s="230"/>
      <c r="F34" s="229"/>
      <c r="G34" s="229"/>
      <c r="H34" s="230"/>
      <c r="I34" s="230"/>
      <c r="J34" s="230"/>
      <c r="K34" s="230"/>
      <c r="L34" s="230"/>
      <c r="M34" s="230"/>
      <c r="N34" s="230"/>
    </row>
    <row r="35" spans="2:15" s="265" customFormat="1" ht="12" customHeight="1">
      <c r="B35" s="231"/>
      <c r="C35" s="231"/>
      <c r="D35" s="177"/>
      <c r="E35" s="230"/>
      <c r="F35" s="229"/>
      <c r="G35" s="229"/>
      <c r="H35" s="230"/>
      <c r="I35" s="230"/>
      <c r="J35" s="230"/>
      <c r="K35" s="230"/>
      <c r="L35" s="230"/>
      <c r="M35" s="230"/>
      <c r="N35" s="230"/>
    </row>
    <row r="36" spans="2:15" ht="57.75" customHeight="1" thickBot="1">
      <c r="B36" s="272"/>
      <c r="C36" s="272"/>
      <c r="D36" s="250"/>
      <c r="E36" s="45"/>
      <c r="F36" s="26"/>
      <c r="G36" s="26"/>
      <c r="H36" s="26"/>
      <c r="I36" s="26"/>
      <c r="J36" s="26"/>
      <c r="K36" s="26"/>
      <c r="L36" s="26"/>
      <c r="M36" s="26"/>
      <c r="N36" s="26"/>
      <c r="O36" s="8"/>
    </row>
    <row r="37" spans="2:15" ht="6" customHeight="1"/>
  </sheetData>
  <mergeCells count="12">
    <mergeCell ref="C28:D28"/>
    <mergeCell ref="C29:D29"/>
    <mergeCell ref="B2:O2"/>
    <mergeCell ref="B3:O3"/>
    <mergeCell ref="D6:E7"/>
    <mergeCell ref="F6:F8"/>
    <mergeCell ref="H6:N6"/>
    <mergeCell ref="F10:F11"/>
    <mergeCell ref="H10:H11"/>
    <mergeCell ref="J10:J11"/>
    <mergeCell ref="L10:L11"/>
    <mergeCell ref="N10:N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7535-995E-4538-94EC-57D4BD9415A3}">
  <dimension ref="B1:T31"/>
  <sheetViews>
    <sheetView zoomScaleNormal="100" zoomScaleSheetLayoutView="70" workbookViewId="0">
      <selection activeCell="W6" sqref="W6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4.7109375" style="1" customWidth="1"/>
    <col min="4" max="4" width="4.28515625" style="1" customWidth="1"/>
    <col min="5" max="5" width="17.85546875" style="1" customWidth="1"/>
    <col min="6" max="6" width="19" style="2" customWidth="1"/>
    <col min="7" max="7" width="3.5703125" style="2" customWidth="1"/>
    <col min="8" max="8" width="8.7109375" style="2" customWidth="1"/>
    <col min="9" max="9" width="6.7109375" style="2" customWidth="1"/>
    <col min="10" max="10" width="5.7109375" style="2" customWidth="1"/>
    <col min="11" max="11" width="12.7109375" style="2" customWidth="1"/>
    <col min="12" max="12" width="2.5703125" style="3" customWidth="1"/>
    <col min="13" max="13" width="10.7109375" style="2" customWidth="1"/>
    <col min="14" max="14" width="1.42578125" style="2" customWidth="1"/>
    <col min="15" max="15" width="8.7109375" style="2" customWidth="1"/>
    <col min="16" max="16" width="3.5703125" style="2" customWidth="1"/>
    <col min="17" max="17" width="11.7109375" style="2" customWidth="1"/>
    <col min="18" max="18" width="1.42578125" style="2" customWidth="1"/>
    <col min="19" max="19" width="8.7109375" style="2" customWidth="1"/>
    <col min="20" max="20" width="0.85546875" style="2" customWidth="1"/>
    <col min="21" max="16384" width="9.140625" style="2"/>
  </cols>
  <sheetData>
    <row r="1" spans="2:20" ht="12" customHeight="1"/>
    <row r="2" spans="2:20" s="5" customFormat="1" ht="12" customHeight="1">
      <c r="B2" s="524" t="s">
        <v>166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2:20" s="5" customFormat="1" ht="12" customHeight="1">
      <c r="B3" s="525" t="s">
        <v>167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</row>
    <row r="4" spans="2:20" ht="10.15" customHeight="1" thickBot="1">
      <c r="B4" s="7"/>
      <c r="C4" s="7"/>
      <c r="D4" s="7"/>
      <c r="E4" s="7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</row>
    <row r="5" spans="2:20" s="10" customFormat="1" ht="9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55.15" customHeight="1" thickBot="1">
      <c r="B6" s="92"/>
      <c r="C6" s="141" t="s">
        <v>168</v>
      </c>
      <c r="D6" s="96"/>
      <c r="E6" s="96"/>
      <c r="F6" s="504" t="s">
        <v>19</v>
      </c>
      <c r="G6" s="504"/>
      <c r="H6" s="504"/>
      <c r="I6" s="504"/>
      <c r="J6" s="93"/>
      <c r="K6" s="504" t="s">
        <v>20</v>
      </c>
      <c r="L6" s="504"/>
      <c r="M6" s="504"/>
      <c r="N6" s="504"/>
      <c r="O6" s="504"/>
      <c r="P6" s="504"/>
      <c r="Q6" s="504"/>
      <c r="R6" s="504"/>
      <c r="S6" s="504"/>
      <c r="T6" s="144"/>
    </row>
    <row r="7" spans="2:20" s="11" customFormat="1" ht="3" customHeight="1">
      <c r="B7" s="92"/>
      <c r="C7" s="96"/>
      <c r="D7" s="96"/>
      <c r="E7" s="96"/>
      <c r="F7" s="95"/>
      <c r="G7" s="95"/>
      <c r="H7" s="95"/>
      <c r="I7" s="95"/>
      <c r="J7" s="93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2:20" s="11" customFormat="1" ht="37.9" customHeight="1">
      <c r="B8" s="96"/>
      <c r="C8" s="96"/>
      <c r="D8" s="96"/>
      <c r="E8" s="96"/>
      <c r="F8" s="146" t="s">
        <v>21</v>
      </c>
      <c r="G8" s="95"/>
      <c r="H8" s="146" t="s">
        <v>22</v>
      </c>
      <c r="I8" s="92"/>
      <c r="J8" s="146"/>
      <c r="K8" s="145" t="s">
        <v>23</v>
      </c>
      <c r="L8" s="146"/>
      <c r="M8" s="505" t="s">
        <v>24</v>
      </c>
      <c r="N8" s="505"/>
      <c r="O8" s="505"/>
      <c r="P8" s="145"/>
      <c r="Q8" s="505" t="s">
        <v>25</v>
      </c>
      <c r="R8" s="505"/>
      <c r="S8" s="505"/>
      <c r="T8" s="145"/>
    </row>
    <row r="9" spans="2:20" s="11" customFormat="1" ht="19.5" customHeight="1" thickBot="1">
      <c r="B9" s="100"/>
      <c r="C9" s="100"/>
      <c r="D9" s="100"/>
      <c r="E9" s="100"/>
      <c r="F9" s="101"/>
      <c r="G9" s="101"/>
      <c r="H9" s="102"/>
      <c r="I9" s="101"/>
      <c r="J9" s="153"/>
      <c r="K9" s="153" t="s">
        <v>0</v>
      </c>
      <c r="L9" s="150"/>
      <c r="M9" s="153" t="s">
        <v>0</v>
      </c>
      <c r="N9" s="150"/>
      <c r="O9" s="102" t="s">
        <v>1</v>
      </c>
      <c r="P9" s="150"/>
      <c r="Q9" s="153" t="s">
        <v>0</v>
      </c>
      <c r="R9" s="150"/>
      <c r="S9" s="102" t="s">
        <v>1</v>
      </c>
      <c r="T9" s="102"/>
    </row>
    <row r="10" spans="2:20" s="11" customFormat="1" ht="5.25" customHeight="1">
      <c r="B10" s="12"/>
      <c r="C10" s="12"/>
      <c r="D10" s="12"/>
      <c r="E10" s="12"/>
      <c r="J10" s="13"/>
      <c r="K10" s="13"/>
      <c r="L10" s="14"/>
      <c r="M10" s="13"/>
      <c r="N10" s="14"/>
      <c r="O10" s="15"/>
      <c r="P10" s="14"/>
      <c r="Q10" s="13"/>
      <c r="R10" s="14"/>
      <c r="S10" s="15"/>
      <c r="T10" s="15"/>
    </row>
    <row r="11" spans="2:20" s="16" customFormat="1" ht="24" customHeight="1">
      <c r="C11" s="500" t="s">
        <v>23</v>
      </c>
      <c r="D11" s="500"/>
      <c r="E11" s="500"/>
      <c r="F11" s="151">
        <f>F14+F17+F19+F21</f>
        <v>12595</v>
      </c>
      <c r="G11" s="65"/>
      <c r="H11" s="66">
        <f>F11/F11*100</f>
        <v>100</v>
      </c>
      <c r="I11" s="64"/>
      <c r="J11" s="65"/>
      <c r="K11" s="151">
        <f>K14+K17+K19+K21</f>
        <v>3688863.4794917307</v>
      </c>
      <c r="L11" s="151"/>
      <c r="M11" s="151">
        <f>M14+M17+M19+M21</f>
        <v>713954.39149173046</v>
      </c>
      <c r="N11" s="65"/>
      <c r="O11" s="66">
        <f>M11/$K$11*100</f>
        <v>19.354318625803483</v>
      </c>
      <c r="P11" s="65"/>
      <c r="Q11" s="151">
        <f>Q14+Q17+Q19+Q21</f>
        <v>2974909.088</v>
      </c>
      <c r="R11" s="65"/>
      <c r="S11" s="68">
        <f>Q11/$K$11*100</f>
        <v>80.645681374196514</v>
      </c>
      <c r="T11" s="17"/>
    </row>
    <row r="12" spans="2:20" s="10" customFormat="1" ht="5.25" customHeight="1" thickBot="1">
      <c r="B12" s="8"/>
      <c r="C12" s="8"/>
      <c r="D12" s="8"/>
      <c r="E12" s="8"/>
      <c r="F12" s="72"/>
      <c r="G12" s="69"/>
      <c r="H12" s="70"/>
      <c r="I12" s="71"/>
      <c r="J12" s="69"/>
      <c r="K12" s="72"/>
      <c r="L12" s="72"/>
      <c r="M12" s="72"/>
      <c r="N12" s="69"/>
      <c r="O12" s="70"/>
      <c r="P12" s="69"/>
      <c r="Q12" s="72"/>
      <c r="R12" s="69"/>
      <c r="S12" s="73"/>
      <c r="T12" s="18"/>
    </row>
    <row r="13" spans="2:20" ht="30" customHeight="1">
      <c r="B13" s="19"/>
      <c r="C13" s="19"/>
      <c r="D13" s="19"/>
      <c r="E13" s="19"/>
      <c r="F13" s="88"/>
      <c r="G13" s="74"/>
      <c r="H13" s="75"/>
      <c r="I13" s="76"/>
      <c r="J13" s="74"/>
      <c r="K13" s="77"/>
      <c r="L13" s="77"/>
      <c r="M13" s="77"/>
      <c r="N13" s="78"/>
      <c r="O13" s="79"/>
      <c r="P13" s="78"/>
      <c r="Q13" s="77"/>
      <c r="R13" s="78"/>
      <c r="S13" s="80"/>
      <c r="T13" s="20"/>
    </row>
    <row r="14" spans="2:20" ht="12" customHeight="1">
      <c r="B14" s="19"/>
      <c r="C14" s="510" t="s">
        <v>169</v>
      </c>
      <c r="D14" s="510"/>
      <c r="E14" s="149">
        <v>5</v>
      </c>
      <c r="F14" s="333">
        <v>1476</v>
      </c>
      <c r="G14" s="81"/>
      <c r="H14" s="85">
        <f>F14/F11*100</f>
        <v>11.718936085748313</v>
      </c>
      <c r="I14" s="83"/>
      <c r="J14" s="81"/>
      <c r="K14" s="87">
        <f>M14+Q14</f>
        <v>37463.75</v>
      </c>
      <c r="L14" s="87"/>
      <c r="M14" s="333">
        <v>1710.1859999999999</v>
      </c>
      <c r="N14" s="83"/>
      <c r="O14" s="334">
        <f>M14/K14*100</f>
        <v>4.5649087451202828</v>
      </c>
      <c r="P14" s="86"/>
      <c r="Q14" s="333">
        <v>35753.563999999998</v>
      </c>
      <c r="R14" s="335"/>
      <c r="S14" s="334">
        <f>Q14/K14*100</f>
        <v>95.435091254879708</v>
      </c>
      <c r="T14" s="20"/>
    </row>
    <row r="15" spans="2:20" ht="12" customHeight="1">
      <c r="B15" s="19"/>
      <c r="C15" s="336" t="s">
        <v>170</v>
      </c>
      <c r="D15" s="337"/>
      <c r="E15" s="338"/>
      <c r="F15" s="83"/>
      <c r="G15" s="81"/>
      <c r="H15" s="85"/>
      <c r="I15" s="83"/>
      <c r="J15" s="81"/>
      <c r="K15" s="87"/>
      <c r="L15" s="87"/>
      <c r="M15" s="83"/>
      <c r="N15" s="83"/>
      <c r="O15" s="334"/>
      <c r="P15" s="83"/>
      <c r="Q15" s="83"/>
      <c r="R15" s="335"/>
      <c r="S15" s="334"/>
      <c r="T15" s="20"/>
    </row>
    <row r="16" spans="2:20" ht="36" customHeight="1">
      <c r="B16" s="19"/>
      <c r="C16" s="149"/>
      <c r="D16" s="149"/>
      <c r="E16" s="14"/>
      <c r="F16" s="83"/>
      <c r="G16" s="81"/>
      <c r="H16" s="85"/>
      <c r="I16" s="83"/>
      <c r="J16" s="81"/>
      <c r="K16" s="87"/>
      <c r="L16" s="87"/>
      <c r="M16" s="83"/>
      <c r="N16" s="83"/>
      <c r="O16" s="334"/>
      <c r="P16" s="83"/>
      <c r="Q16" s="83"/>
      <c r="R16" s="335"/>
      <c r="S16" s="334"/>
      <c r="T16" s="20"/>
    </row>
    <row r="17" spans="2:20" ht="12" customHeight="1">
      <c r="B17" s="19"/>
      <c r="C17" s="46">
        <v>5</v>
      </c>
      <c r="D17" s="339" t="s">
        <v>128</v>
      </c>
      <c r="E17" s="149">
        <v>29</v>
      </c>
      <c r="F17" s="333">
        <v>5736</v>
      </c>
      <c r="G17" s="81"/>
      <c r="H17" s="85">
        <f>F17/F11*100</f>
        <v>45.541881699086936</v>
      </c>
      <c r="I17" s="83"/>
      <c r="J17" s="81"/>
      <c r="K17" s="87">
        <f>M17+Q17</f>
        <v>273592.4154917305</v>
      </c>
      <c r="L17" s="87"/>
      <c r="M17" s="333">
        <v>51251.418491730496</v>
      </c>
      <c r="N17" s="83"/>
      <c r="O17" s="334">
        <f>M17/K17*100</f>
        <v>18.732762894620375</v>
      </c>
      <c r="P17" s="86"/>
      <c r="Q17" s="333">
        <v>222340.997</v>
      </c>
      <c r="R17" s="335"/>
      <c r="S17" s="334">
        <f>Q17/K17*100</f>
        <v>81.267237105379635</v>
      </c>
      <c r="T17" s="20"/>
    </row>
    <row r="18" spans="2:20" ht="48" customHeight="1">
      <c r="B18" s="19"/>
      <c r="C18" s="46"/>
      <c r="D18" s="14"/>
      <c r="E18" s="149"/>
      <c r="F18" s="83"/>
      <c r="G18" s="81"/>
      <c r="H18" s="85"/>
      <c r="I18" s="83"/>
      <c r="J18" s="81"/>
      <c r="K18" s="87"/>
      <c r="L18" s="87"/>
      <c r="M18" s="83"/>
      <c r="N18" s="83"/>
      <c r="O18" s="334"/>
      <c r="P18" s="83"/>
      <c r="Q18" s="83"/>
      <c r="R18" s="86"/>
      <c r="S18" s="334"/>
      <c r="T18" s="20"/>
    </row>
    <row r="19" spans="2:20" ht="12" customHeight="1">
      <c r="B19" s="19"/>
      <c r="C19" s="46">
        <v>30</v>
      </c>
      <c r="D19" s="339" t="s">
        <v>128</v>
      </c>
      <c r="E19" s="149">
        <v>75</v>
      </c>
      <c r="F19" s="333">
        <v>1813</v>
      </c>
      <c r="G19" s="81"/>
      <c r="H19" s="85">
        <f>F19/F11*100</f>
        <v>14.394601032155618</v>
      </c>
      <c r="I19" s="83"/>
      <c r="J19" s="81"/>
      <c r="K19" s="87">
        <f>M19+Q19</f>
        <v>303174.67700000003</v>
      </c>
      <c r="L19" s="87"/>
      <c r="M19" s="333">
        <v>22130.016</v>
      </c>
      <c r="N19" s="83"/>
      <c r="O19" s="334">
        <f>M19/K19*100</f>
        <v>7.299427583788602</v>
      </c>
      <c r="P19" s="86"/>
      <c r="Q19" s="333">
        <v>281044.66100000002</v>
      </c>
      <c r="R19" s="86"/>
      <c r="S19" s="334">
        <f>Q19/K19*100</f>
        <v>92.700572416211401</v>
      </c>
      <c r="T19" s="20"/>
    </row>
    <row r="20" spans="2:20" ht="48" customHeight="1">
      <c r="B20" s="19"/>
      <c r="C20" s="64"/>
      <c r="D20" s="340"/>
      <c r="E20" s="140"/>
      <c r="F20" s="83"/>
      <c r="G20" s="81"/>
      <c r="H20" s="85"/>
      <c r="I20" s="83"/>
      <c r="J20" s="81"/>
      <c r="K20" s="87"/>
      <c r="L20" s="87"/>
      <c r="M20" s="83"/>
      <c r="N20" s="83"/>
      <c r="O20" s="334"/>
      <c r="P20" s="83"/>
      <c r="Q20" s="83"/>
      <c r="R20" s="86"/>
      <c r="S20" s="334"/>
      <c r="T20" s="20"/>
    </row>
    <row r="21" spans="2:20" ht="12" customHeight="1">
      <c r="B21" s="19"/>
      <c r="C21" s="46">
        <v>76</v>
      </c>
      <c r="D21" s="341" t="s">
        <v>128</v>
      </c>
      <c r="E21" s="342" t="s">
        <v>171</v>
      </c>
      <c r="F21" s="333">
        <v>3570</v>
      </c>
      <c r="G21" s="81"/>
      <c r="H21" s="85">
        <f>F21/F11*100</f>
        <v>28.344581183009133</v>
      </c>
      <c r="I21" s="83"/>
      <c r="J21" s="81"/>
      <c r="K21" s="87">
        <f>M21+Q21</f>
        <v>3074632.6370000001</v>
      </c>
      <c r="L21" s="87"/>
      <c r="M21" s="333">
        <v>638862.77099999995</v>
      </c>
      <c r="N21" s="83"/>
      <c r="O21" s="334">
        <f>M21/K21*100</f>
        <v>20.778507432463709</v>
      </c>
      <c r="P21" s="86"/>
      <c r="Q21" s="333">
        <v>2435769.8659999999</v>
      </c>
      <c r="R21" s="86"/>
      <c r="S21" s="334">
        <f>Q21/K21*100</f>
        <v>79.221492567536274</v>
      </c>
      <c r="T21" s="20"/>
    </row>
    <row r="22" spans="2:20" ht="12" customHeight="1">
      <c r="B22" s="19"/>
      <c r="C22" s="64"/>
      <c r="D22" s="340"/>
      <c r="E22" s="343" t="s">
        <v>172</v>
      </c>
      <c r="F22" s="319"/>
      <c r="G22" s="279"/>
      <c r="H22" s="280"/>
      <c r="J22" s="279"/>
      <c r="K22" s="284"/>
      <c r="L22" s="284"/>
      <c r="M22" s="284"/>
      <c r="N22" s="286"/>
      <c r="O22" s="288"/>
      <c r="P22" s="286"/>
      <c r="Q22" s="284"/>
      <c r="R22" s="286"/>
      <c r="S22" s="20"/>
      <c r="T22" s="20"/>
    </row>
    <row r="23" spans="2:20" ht="12" customHeight="1">
      <c r="B23" s="19"/>
      <c r="C23" s="19"/>
      <c r="D23" s="19"/>
      <c r="E23" s="19"/>
      <c r="F23" s="319"/>
      <c r="G23" s="279"/>
      <c r="H23" s="280"/>
      <c r="J23" s="279"/>
      <c r="K23" s="284"/>
      <c r="L23" s="284"/>
      <c r="M23" s="284"/>
      <c r="N23" s="286"/>
      <c r="O23" s="288"/>
      <c r="P23" s="286"/>
      <c r="Q23" s="284"/>
      <c r="R23" s="286"/>
      <c r="S23" s="20"/>
      <c r="T23" s="20"/>
    </row>
    <row r="24" spans="2:20" ht="12" customHeight="1">
      <c r="B24" s="19"/>
      <c r="C24" s="19"/>
      <c r="D24" s="19"/>
      <c r="E24" s="19"/>
      <c r="F24" s="319"/>
      <c r="G24" s="279"/>
      <c r="H24" s="280"/>
      <c r="J24" s="279"/>
      <c r="K24" s="284"/>
      <c r="L24" s="284"/>
      <c r="M24" s="284"/>
      <c r="N24" s="286"/>
      <c r="O24" s="288"/>
      <c r="P24" s="286"/>
      <c r="Q24" s="284"/>
      <c r="R24" s="286"/>
      <c r="S24" s="20"/>
      <c r="T24" s="20"/>
    </row>
    <row r="25" spans="2:20" ht="12" customHeight="1">
      <c r="B25" s="19"/>
      <c r="C25" s="19"/>
      <c r="D25" s="19"/>
      <c r="E25" s="19"/>
      <c r="F25" s="319"/>
      <c r="G25" s="279"/>
      <c r="H25" s="280"/>
      <c r="J25" s="279"/>
      <c r="K25" s="284"/>
      <c r="L25" s="284"/>
      <c r="M25" s="284"/>
      <c r="N25" s="286"/>
      <c r="O25" s="288"/>
      <c r="P25" s="286"/>
      <c r="Q25" s="284"/>
      <c r="R25" s="286"/>
      <c r="S25" s="20"/>
      <c r="T25" s="20"/>
    </row>
    <row r="26" spans="2:20" ht="12" customHeight="1">
      <c r="B26" s="19"/>
      <c r="C26" s="19"/>
      <c r="D26" s="19"/>
      <c r="E26" s="19"/>
      <c r="F26" s="319"/>
      <c r="G26" s="279"/>
      <c r="H26" s="280"/>
      <c r="J26" s="279"/>
      <c r="K26" s="284"/>
      <c r="L26" s="284"/>
      <c r="M26" s="284"/>
      <c r="N26" s="286"/>
      <c r="O26" s="288"/>
      <c r="P26" s="286"/>
      <c r="Q26" s="284"/>
      <c r="R26" s="286"/>
      <c r="S26" s="20"/>
      <c r="T26" s="20"/>
    </row>
    <row r="27" spans="2:20" ht="12" customHeight="1">
      <c r="B27" s="19"/>
      <c r="C27" s="19"/>
      <c r="D27" s="19"/>
      <c r="E27" s="19"/>
      <c r="F27" s="319"/>
      <c r="G27" s="279"/>
      <c r="H27" s="280"/>
      <c r="J27" s="279"/>
      <c r="K27" s="284"/>
      <c r="L27" s="284"/>
      <c r="M27" s="284"/>
      <c r="N27" s="286"/>
      <c r="O27" s="288"/>
      <c r="P27" s="286"/>
      <c r="Q27" s="284"/>
      <c r="R27" s="286"/>
      <c r="S27" s="20"/>
      <c r="T27" s="20"/>
    </row>
    <row r="28" spans="2:20" ht="12" customHeight="1">
      <c r="B28" s="19"/>
      <c r="C28" s="19"/>
      <c r="D28" s="19"/>
      <c r="E28" s="19"/>
      <c r="F28" s="319"/>
      <c r="G28" s="279"/>
      <c r="H28" s="280"/>
      <c r="J28" s="279"/>
      <c r="K28" s="284"/>
      <c r="L28" s="284"/>
      <c r="M28" s="284"/>
      <c r="N28" s="286"/>
      <c r="O28" s="288"/>
      <c r="P28" s="286"/>
      <c r="Q28" s="284"/>
      <c r="R28" s="286"/>
      <c r="S28" s="20"/>
      <c r="T28" s="20"/>
    </row>
    <row r="29" spans="2:20" ht="12" customHeight="1">
      <c r="B29" s="19"/>
      <c r="C29" s="19"/>
      <c r="D29" s="19"/>
      <c r="E29" s="19"/>
      <c r="F29" s="319"/>
      <c r="G29" s="279"/>
      <c r="H29" s="280"/>
      <c r="J29" s="279"/>
      <c r="K29" s="284"/>
      <c r="L29" s="284"/>
      <c r="M29" s="284"/>
      <c r="N29" s="286"/>
      <c r="O29" s="288"/>
      <c r="P29" s="286"/>
      <c r="Q29" s="284"/>
      <c r="R29" s="286"/>
      <c r="S29" s="20"/>
      <c r="T29" s="20"/>
    </row>
    <row r="30" spans="2:20" ht="12" customHeight="1">
      <c r="B30" s="19"/>
      <c r="C30" s="19"/>
      <c r="D30" s="19"/>
      <c r="E30" s="19"/>
      <c r="F30" s="319"/>
      <c r="G30" s="279"/>
      <c r="H30" s="280"/>
      <c r="J30" s="279"/>
      <c r="K30" s="284"/>
      <c r="L30" s="284"/>
      <c r="M30" s="284"/>
      <c r="N30" s="286"/>
      <c r="O30" s="288"/>
      <c r="P30" s="286"/>
      <c r="Q30" s="284"/>
      <c r="R30" s="286"/>
      <c r="S30" s="20"/>
      <c r="T30" s="20"/>
    </row>
    <row r="31" spans="2:20" s="16" customFormat="1" ht="58.5" customHeight="1" thickBot="1">
      <c r="B31" s="25"/>
      <c r="C31" s="25"/>
      <c r="D31" s="25"/>
      <c r="E31" s="25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</sheetData>
  <mergeCells count="8">
    <mergeCell ref="C11:E11"/>
    <mergeCell ref="C14:D14"/>
    <mergeCell ref="B2:T2"/>
    <mergeCell ref="B3:T3"/>
    <mergeCell ref="F6:I6"/>
    <mergeCell ref="K6:S6"/>
    <mergeCell ref="M8:O8"/>
    <mergeCell ref="Q8:S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30"/>
  <sheetViews>
    <sheetView zoomScaleNormal="100" zoomScaleSheetLayoutView="85" workbookViewId="0">
      <selection activeCell="AA25" sqref="AA25"/>
    </sheetView>
  </sheetViews>
  <sheetFormatPr defaultColWidth="12.57031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2.42578125" style="5" customWidth="1"/>
    <col min="5" max="5" width="11.5703125" style="5" customWidth="1"/>
    <col min="6" max="6" width="17.5703125" style="5" customWidth="1"/>
    <col min="7" max="7" width="0.85546875" style="5" customWidth="1"/>
    <col min="8" max="8" width="13.7109375" style="5" customWidth="1"/>
    <col min="9" max="9" width="1.140625" style="5" customWidth="1"/>
    <col min="10" max="10" width="13.7109375" style="5" customWidth="1"/>
    <col min="11" max="11" width="1.140625" style="5" customWidth="1"/>
    <col min="12" max="12" width="13.7109375" style="5" customWidth="1"/>
    <col min="13" max="13" width="1.140625" style="5" customWidth="1"/>
    <col min="14" max="14" width="13.7109375" style="5" customWidth="1"/>
    <col min="15" max="15" width="1.140625" style="5" customWidth="1"/>
    <col min="16" max="16" width="13.7109375" style="5" customWidth="1"/>
    <col min="17" max="17" width="1.140625" style="5" customWidth="1"/>
    <col min="18" max="18" width="13.7109375" style="5" customWidth="1"/>
    <col min="19" max="19" width="0.85546875" style="16" customWidth="1"/>
    <col min="20" max="16384" width="12.5703125" style="5"/>
  </cols>
  <sheetData>
    <row r="1" spans="2:19" ht="12" customHeight="1"/>
    <row r="2" spans="2:19" ht="12" customHeight="1">
      <c r="B2" s="502" t="s">
        <v>55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56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s="16" customFormat="1" ht="10.15" customHeight="1" thickBot="1">
      <c r="B4" s="26"/>
      <c r="C4" s="26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26"/>
    </row>
    <row r="5" spans="2:19" s="16" customFormat="1" ht="8.25" customHeight="1">
      <c r="B5" s="105"/>
      <c r="C5" s="105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105"/>
    </row>
    <row r="6" spans="2:19" s="30" customFormat="1" ht="30" customHeight="1" thickBot="1">
      <c r="B6" s="107"/>
      <c r="C6" s="501" t="s">
        <v>18</v>
      </c>
      <c r="D6" s="501"/>
      <c r="E6" s="117"/>
      <c r="F6" s="506" t="s">
        <v>40</v>
      </c>
      <c r="G6" s="117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12"/>
    </row>
    <row r="7" spans="2:19" s="30" customFormat="1" ht="3" customHeight="1">
      <c r="B7" s="107"/>
      <c r="C7" s="107"/>
      <c r="D7" s="89"/>
      <c r="E7" s="117"/>
      <c r="F7" s="506"/>
      <c r="G7" s="117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07"/>
    </row>
    <row r="8" spans="2:19" s="30" customFormat="1" ht="109.9" customHeight="1">
      <c r="B8" s="107"/>
      <c r="C8" s="107"/>
      <c r="D8" s="118"/>
      <c r="E8" s="117"/>
      <c r="F8" s="506"/>
      <c r="G8" s="117"/>
      <c r="H8" s="108" t="s">
        <v>27</v>
      </c>
      <c r="I8" s="108"/>
      <c r="J8" s="99" t="s">
        <v>28</v>
      </c>
      <c r="K8" s="99"/>
      <c r="L8" s="99" t="s">
        <v>29</v>
      </c>
      <c r="M8" s="99"/>
      <c r="N8" s="99" t="s">
        <v>30</v>
      </c>
      <c r="O8" s="92"/>
      <c r="P8" s="99" t="s">
        <v>31</v>
      </c>
      <c r="Q8" s="92"/>
      <c r="R8" s="99" t="s">
        <v>34</v>
      </c>
      <c r="S8" s="107"/>
    </row>
    <row r="9" spans="2:19" s="30" customFormat="1" ht="19.5" customHeight="1" thickBot="1">
      <c r="B9" s="112"/>
      <c r="C9" s="112"/>
      <c r="D9" s="104"/>
      <c r="E9" s="104"/>
      <c r="F9" s="104"/>
      <c r="G9" s="104"/>
      <c r="H9" s="113" t="s">
        <v>0</v>
      </c>
      <c r="I9" s="94"/>
      <c r="J9" s="113" t="s">
        <v>0</v>
      </c>
      <c r="K9" s="94"/>
      <c r="L9" s="113" t="s">
        <v>0</v>
      </c>
      <c r="M9" s="94"/>
      <c r="N9" s="113" t="s">
        <v>0</v>
      </c>
      <c r="O9" s="94"/>
      <c r="P9" s="113" t="s">
        <v>0</v>
      </c>
      <c r="Q9" s="94"/>
      <c r="R9" s="113" t="s">
        <v>0</v>
      </c>
      <c r="S9" s="104"/>
    </row>
    <row r="10" spans="2:19" s="30" customFormat="1" ht="5.25" customHeight="1">
      <c r="D10" s="14"/>
      <c r="E10" s="14"/>
      <c r="F10" s="14"/>
      <c r="G10" s="14"/>
      <c r="H10" s="46"/>
      <c r="I10" s="14"/>
      <c r="J10" s="46"/>
      <c r="K10" s="14"/>
      <c r="L10" s="46"/>
      <c r="M10" s="14"/>
      <c r="N10" s="46"/>
      <c r="O10" s="14"/>
      <c r="P10" s="46"/>
      <c r="Q10" s="14"/>
      <c r="R10" s="46"/>
      <c r="S10" s="14"/>
    </row>
    <row r="11" spans="2:19" s="16" customFormat="1" ht="24" customHeight="1">
      <c r="C11" s="500" t="s">
        <v>35</v>
      </c>
      <c r="D11" s="500"/>
      <c r="E11" s="31"/>
      <c r="F11" s="32">
        <f>SUM(F14:F29)</f>
        <v>12595</v>
      </c>
      <c r="G11" s="32"/>
      <c r="H11" s="32">
        <f>SUM(H14:H29)</f>
        <v>713954.39149173058</v>
      </c>
      <c r="I11" s="33"/>
      <c r="J11" s="32">
        <f>SUM(J14:J29)</f>
        <v>488997.39449173049</v>
      </c>
      <c r="L11" s="32">
        <f>SUM(L14:L29)</f>
        <v>729.69100000000003</v>
      </c>
      <c r="N11" s="32">
        <f>SUM(N14:N29)</f>
        <v>5421.7080000000005</v>
      </c>
      <c r="P11" s="32">
        <f>SUM(P14:P29)</f>
        <v>216832.36899999998</v>
      </c>
      <c r="R11" s="32">
        <f>SUM(R14:R29)</f>
        <v>1973.2289999999998</v>
      </c>
    </row>
    <row r="12" spans="2:19" s="16" customFormat="1" ht="5.25" customHeight="1" thickBot="1">
      <c r="B12" s="26"/>
      <c r="C12" s="26"/>
      <c r="D12" s="34"/>
      <c r="E12" s="47"/>
      <c r="F12" s="48"/>
      <c r="G12" s="48"/>
      <c r="H12" s="48"/>
      <c r="I12" s="49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2:19" s="16" customFormat="1" ht="10.15" customHeight="1">
      <c r="D13" s="38"/>
      <c r="E13" s="31"/>
      <c r="F13" s="32"/>
      <c r="G13" s="32"/>
      <c r="H13" s="32"/>
      <c r="I13" s="33"/>
    </row>
    <row r="14" spans="2:19" ht="20.100000000000001" customHeight="1">
      <c r="C14" s="21" t="s">
        <v>2</v>
      </c>
      <c r="E14" s="16"/>
      <c r="F14" s="84">
        <v>1453</v>
      </c>
      <c r="G14" s="16"/>
      <c r="H14" s="84">
        <f>J14+L14+N14+P14+R14</f>
        <v>209782.15100000001</v>
      </c>
      <c r="I14" s="16"/>
      <c r="J14" s="119">
        <v>169571.652</v>
      </c>
      <c r="L14" s="119">
        <v>136</v>
      </c>
      <c r="N14" s="119">
        <v>136.97</v>
      </c>
      <c r="P14" s="119">
        <v>39827.587</v>
      </c>
      <c r="R14" s="119">
        <v>109.94199999999999</v>
      </c>
    </row>
    <row r="15" spans="2:19" ht="20.100000000000001" customHeight="1">
      <c r="C15" s="21" t="s">
        <v>3</v>
      </c>
      <c r="E15" s="16"/>
      <c r="F15" s="84">
        <v>296</v>
      </c>
      <c r="G15" s="16"/>
      <c r="H15" s="84">
        <f t="shared" ref="H15:H29" si="0">J15+L15+N15+P15+R15</f>
        <v>46141.662000000004</v>
      </c>
      <c r="I15" s="16"/>
      <c r="J15" s="119">
        <v>43229.837</v>
      </c>
      <c r="L15" s="119">
        <v>0</v>
      </c>
      <c r="N15" s="119">
        <v>103.476</v>
      </c>
      <c r="P15" s="119">
        <v>2458.4789999999998</v>
      </c>
      <c r="R15" s="119">
        <v>349.87</v>
      </c>
    </row>
    <row r="16" spans="2:19" ht="20.100000000000001" customHeight="1">
      <c r="C16" s="21" t="s">
        <v>4</v>
      </c>
      <c r="E16" s="16"/>
      <c r="F16" s="84">
        <v>39</v>
      </c>
      <c r="G16" s="16"/>
      <c r="H16" s="84">
        <f t="shared" si="0"/>
        <v>2287.54</v>
      </c>
      <c r="I16" s="16"/>
      <c r="J16" s="119">
        <v>1853.72</v>
      </c>
      <c r="L16" s="119">
        <v>418.95</v>
      </c>
      <c r="N16" s="119">
        <v>12</v>
      </c>
      <c r="P16" s="119">
        <v>2.87</v>
      </c>
      <c r="R16" s="119">
        <v>0</v>
      </c>
    </row>
    <row r="17" spans="2:19" ht="20.100000000000001" customHeight="1">
      <c r="C17" s="21" t="s">
        <v>5</v>
      </c>
      <c r="E17" s="16"/>
      <c r="F17" s="84">
        <v>151</v>
      </c>
      <c r="G17" s="16"/>
      <c r="H17" s="84">
        <f t="shared" si="0"/>
        <v>23811.306999999997</v>
      </c>
      <c r="I17" s="16"/>
      <c r="J17" s="119">
        <v>23630.548999999999</v>
      </c>
      <c r="L17" s="119">
        <v>0</v>
      </c>
      <c r="N17" s="119">
        <v>17.084</v>
      </c>
      <c r="P17" s="119">
        <v>131.67400000000001</v>
      </c>
      <c r="R17" s="119">
        <v>32</v>
      </c>
    </row>
    <row r="18" spans="2:19" ht="20.100000000000001" customHeight="1">
      <c r="C18" s="21" t="s">
        <v>6</v>
      </c>
      <c r="E18" s="16"/>
      <c r="F18" s="84">
        <v>309</v>
      </c>
      <c r="G18" s="16"/>
      <c r="H18" s="84">
        <f t="shared" si="0"/>
        <v>1405.7439999999999</v>
      </c>
      <c r="I18" s="16"/>
      <c r="J18" s="119">
        <v>442.23700000000002</v>
      </c>
      <c r="L18" s="119">
        <v>0</v>
      </c>
      <c r="N18" s="119">
        <v>0</v>
      </c>
      <c r="P18" s="119">
        <v>961.00699999999995</v>
      </c>
      <c r="R18" s="119">
        <v>2.5</v>
      </c>
    </row>
    <row r="19" spans="2:19" ht="20.100000000000001" customHeight="1">
      <c r="C19" s="21" t="s">
        <v>7</v>
      </c>
      <c r="E19" s="16"/>
      <c r="F19" s="84">
        <v>274</v>
      </c>
      <c r="G19" s="16"/>
      <c r="H19" s="84">
        <f t="shared" si="0"/>
        <v>145813.97399999999</v>
      </c>
      <c r="I19" s="16"/>
      <c r="J19" s="119">
        <v>6656.0739999999996</v>
      </c>
      <c r="L19" s="119">
        <v>0</v>
      </c>
      <c r="N19" s="119">
        <v>19.495000000000001</v>
      </c>
      <c r="P19" s="119">
        <v>139107.405</v>
      </c>
      <c r="R19" s="119">
        <v>31</v>
      </c>
    </row>
    <row r="20" spans="2:19" ht="20.100000000000001" customHeight="1">
      <c r="C20" s="21" t="s">
        <v>10</v>
      </c>
      <c r="E20" s="16"/>
      <c r="F20" s="84">
        <v>608</v>
      </c>
      <c r="G20" s="16"/>
      <c r="H20" s="84">
        <f t="shared" si="0"/>
        <v>26916.039000000001</v>
      </c>
      <c r="I20" s="16"/>
      <c r="J20" s="119">
        <v>22584.571</v>
      </c>
      <c r="L20" s="119">
        <v>30.5</v>
      </c>
      <c r="N20" s="119">
        <v>330.98700000000002</v>
      </c>
      <c r="P20" s="119">
        <v>3942.8539999999998</v>
      </c>
      <c r="R20" s="119">
        <v>27.126999999999999</v>
      </c>
    </row>
    <row r="21" spans="2:19" ht="20.100000000000001" customHeight="1">
      <c r="C21" s="21" t="s">
        <v>8</v>
      </c>
      <c r="E21" s="16"/>
      <c r="F21" s="84">
        <v>489</v>
      </c>
      <c r="G21" s="16"/>
      <c r="H21" s="84">
        <f t="shared" si="0"/>
        <v>21485.391000000003</v>
      </c>
      <c r="I21" s="16"/>
      <c r="J21" s="119">
        <v>19341.203000000001</v>
      </c>
      <c r="L21" s="119">
        <v>72.441000000000003</v>
      </c>
      <c r="N21" s="119">
        <v>336.09500000000003</v>
      </c>
      <c r="P21" s="119">
        <v>1277.8589999999999</v>
      </c>
      <c r="R21" s="119">
        <v>457.79300000000001</v>
      </c>
    </row>
    <row r="22" spans="2:19" ht="20.100000000000001" customHeight="1">
      <c r="C22" s="21" t="s">
        <v>9</v>
      </c>
      <c r="E22" s="16"/>
      <c r="F22" s="84">
        <v>23</v>
      </c>
      <c r="G22" s="16"/>
      <c r="H22" s="84">
        <f t="shared" si="0"/>
        <v>28.35</v>
      </c>
      <c r="I22" s="16"/>
      <c r="J22" s="119">
        <v>24</v>
      </c>
      <c r="L22" s="119">
        <v>0</v>
      </c>
      <c r="N22" s="119">
        <v>3.8</v>
      </c>
      <c r="P22" s="119">
        <v>0.55000000000000004</v>
      </c>
      <c r="R22" s="119">
        <v>0</v>
      </c>
    </row>
    <row r="23" spans="2:19" ht="20.100000000000001" customHeight="1">
      <c r="C23" s="21" t="s">
        <v>13</v>
      </c>
      <c r="F23" s="87">
        <v>7603</v>
      </c>
      <c r="H23" s="84">
        <f t="shared" si="0"/>
        <v>51726.222491730492</v>
      </c>
      <c r="J23" s="120">
        <v>44502.469491730495</v>
      </c>
      <c r="L23" s="120">
        <v>0</v>
      </c>
      <c r="N23" s="120">
        <v>400.91199999999998</v>
      </c>
      <c r="P23" s="120">
        <v>6762.8410000000003</v>
      </c>
      <c r="R23" s="120">
        <v>60</v>
      </c>
    </row>
    <row r="24" spans="2:19" ht="20.100000000000001" customHeight="1">
      <c r="C24" s="21" t="s">
        <v>14</v>
      </c>
      <c r="F24" s="87">
        <v>226</v>
      </c>
      <c r="H24" s="84">
        <f t="shared" si="0"/>
        <v>49805.707000000002</v>
      </c>
      <c r="J24" s="120">
        <v>49758.675000000003</v>
      </c>
      <c r="L24" s="120">
        <v>0</v>
      </c>
      <c r="N24" s="120">
        <v>18</v>
      </c>
      <c r="P24" s="120">
        <v>29.032</v>
      </c>
      <c r="R24" s="120">
        <v>0</v>
      </c>
    </row>
    <row r="25" spans="2:19" ht="20.100000000000001" customHeight="1">
      <c r="C25" s="23" t="s">
        <v>11</v>
      </c>
      <c r="F25" s="87">
        <v>573</v>
      </c>
      <c r="H25" s="84">
        <f t="shared" si="0"/>
        <v>36673.53</v>
      </c>
      <c r="J25" s="120">
        <v>33119.767</v>
      </c>
      <c r="L25" s="120">
        <v>71.8</v>
      </c>
      <c r="N25" s="120">
        <v>285.15899999999999</v>
      </c>
      <c r="P25" s="120">
        <v>2483.6970000000001</v>
      </c>
      <c r="R25" s="120">
        <v>713.10699999999997</v>
      </c>
    </row>
    <row r="26" spans="2:19" ht="20.100000000000001" customHeight="1">
      <c r="C26" s="21" t="s">
        <v>12</v>
      </c>
      <c r="F26" s="87">
        <v>346</v>
      </c>
      <c r="H26" s="84">
        <f t="shared" si="0"/>
        <v>64112.605000000003</v>
      </c>
      <c r="J26" s="120">
        <v>57298.544999999998</v>
      </c>
      <c r="L26" s="120">
        <v>0</v>
      </c>
      <c r="N26" s="120">
        <v>3757.73</v>
      </c>
      <c r="P26" s="120">
        <v>2866.44</v>
      </c>
      <c r="R26" s="120">
        <v>189.89</v>
      </c>
    </row>
    <row r="27" spans="2:19" ht="20.100000000000001" customHeight="1">
      <c r="C27" s="24" t="s">
        <v>15</v>
      </c>
      <c r="F27" s="87">
        <v>189</v>
      </c>
      <c r="H27" s="84">
        <f t="shared" si="0"/>
        <v>32975.933000000005</v>
      </c>
      <c r="J27" s="120">
        <v>16892.2</v>
      </c>
      <c r="L27" s="120">
        <v>0</v>
      </c>
      <c r="N27" s="120">
        <v>0</v>
      </c>
      <c r="P27" s="120">
        <v>16083.733</v>
      </c>
      <c r="R27" s="120">
        <v>0</v>
      </c>
    </row>
    <row r="28" spans="2:19" ht="20.100000000000001" customHeight="1">
      <c r="C28" s="21" t="s">
        <v>16</v>
      </c>
      <c r="F28" s="87">
        <v>10</v>
      </c>
      <c r="H28" s="84">
        <f t="shared" si="0"/>
        <v>988.23599999999999</v>
      </c>
      <c r="J28" s="120">
        <v>91.894999999999996</v>
      </c>
      <c r="L28" s="120">
        <v>0</v>
      </c>
      <c r="N28" s="120">
        <v>0</v>
      </c>
      <c r="P28" s="120">
        <v>896.34100000000001</v>
      </c>
      <c r="R28" s="120">
        <v>0</v>
      </c>
    </row>
    <row r="29" spans="2:19" ht="20.100000000000001" customHeight="1">
      <c r="C29" s="21" t="s">
        <v>17</v>
      </c>
      <c r="F29" s="87">
        <v>6</v>
      </c>
      <c r="H29" s="84">
        <f t="shared" si="0"/>
        <v>0</v>
      </c>
      <c r="J29" s="120">
        <v>0</v>
      </c>
      <c r="L29" s="120">
        <v>0</v>
      </c>
      <c r="N29" s="120">
        <v>0</v>
      </c>
      <c r="P29" s="120">
        <v>0</v>
      </c>
      <c r="R29" s="120">
        <v>0</v>
      </c>
    </row>
    <row r="30" spans="2:19" ht="13.15" customHeight="1" thickBot="1">
      <c r="B30" s="26"/>
      <c r="C30" s="26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52"/>
      <c r="O30" s="26"/>
      <c r="P30" s="26"/>
      <c r="Q30" s="26"/>
      <c r="R30" s="26"/>
      <c r="S30" s="26"/>
    </row>
  </sheetData>
  <mergeCells count="6">
    <mergeCell ref="F6:F8"/>
    <mergeCell ref="H6:R6"/>
    <mergeCell ref="C11:D11"/>
    <mergeCell ref="C6:D6"/>
    <mergeCell ref="B2:S2"/>
    <mergeCell ref="B3:S3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EF5B-8D9A-4BEF-BB70-470F2239B6BE}">
  <dimension ref="B1:U26"/>
  <sheetViews>
    <sheetView zoomScaleNormal="100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1.7109375" style="44" customWidth="1"/>
    <col min="6" max="6" width="6.71093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1" s="27" customFormat="1" ht="12" customHeight="1">
      <c r="D1" s="11"/>
      <c r="E1" s="11"/>
      <c r="F1" s="28"/>
    </row>
    <row r="2" spans="2:21" ht="12" customHeight="1">
      <c r="B2" s="524" t="s">
        <v>173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2:21" ht="12" customHeight="1">
      <c r="B3" s="525" t="s">
        <v>174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</row>
    <row r="4" spans="2:21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1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1" s="11" customFormat="1" ht="30" customHeight="1" thickBot="1">
      <c r="B6" s="92"/>
      <c r="C6" s="501" t="s">
        <v>168</v>
      </c>
      <c r="D6" s="501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1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1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1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1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1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3688863.4794917312</v>
      </c>
      <c r="J11" s="33"/>
      <c r="K11" s="148">
        <f>K14+K17+K19+K21</f>
        <v>2511952.9564917306</v>
      </c>
      <c r="M11" s="148">
        <f>M14+M17+M19+M21</f>
        <v>8018.3760000000002</v>
      </c>
      <c r="O11" s="148">
        <f>O14+O17+O19+O21</f>
        <v>53626.167000000001</v>
      </c>
      <c r="Q11" s="148">
        <f>Q14+Q17+Q19+Q21</f>
        <v>1060705.389</v>
      </c>
      <c r="S11" s="148">
        <f>S14+S17+S19+S21</f>
        <v>54560.591</v>
      </c>
    </row>
    <row r="12" spans="2:21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1" s="10" customFormat="1" ht="30" customHeight="1">
      <c r="D13" s="38"/>
      <c r="E13" s="38"/>
      <c r="F13" s="39"/>
      <c r="G13" s="40"/>
      <c r="H13" s="40"/>
      <c r="I13" s="40"/>
      <c r="J13" s="41"/>
    </row>
    <row r="14" spans="2:21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171"/>
      <c r="I14" s="84">
        <f>K14+M14+O14+Q14+S14</f>
        <v>37463.75</v>
      </c>
      <c r="J14" s="151"/>
      <c r="K14" s="136">
        <v>20983.09</v>
      </c>
      <c r="L14" s="84"/>
      <c r="M14" s="136">
        <v>44.259</v>
      </c>
      <c r="N14" s="84"/>
      <c r="O14" s="136">
        <v>856.91399999999999</v>
      </c>
      <c r="P14" s="84"/>
      <c r="Q14" s="136">
        <v>14011.390000000001</v>
      </c>
      <c r="R14" s="84"/>
      <c r="S14" s="136">
        <v>1568.097</v>
      </c>
    </row>
    <row r="15" spans="2:21" s="10" customFormat="1" ht="12" customHeight="1">
      <c r="C15" s="336" t="s">
        <v>170</v>
      </c>
      <c r="D15" s="337"/>
      <c r="E15" s="338"/>
      <c r="F15" s="39"/>
      <c r="G15" s="83"/>
      <c r="H15" s="171"/>
      <c r="I15" s="84"/>
      <c r="J15" s="151"/>
      <c r="K15" s="84"/>
      <c r="L15" s="84"/>
      <c r="M15" s="84"/>
      <c r="N15" s="84"/>
      <c r="O15" s="84"/>
      <c r="P15" s="84"/>
      <c r="Q15" s="84"/>
      <c r="R15" s="84"/>
      <c r="S15" s="84"/>
    </row>
    <row r="16" spans="2:21" s="10" customFormat="1" ht="36" customHeight="1">
      <c r="C16" s="149"/>
      <c r="D16" s="149"/>
      <c r="E16" s="14"/>
      <c r="F16" s="39"/>
      <c r="G16" s="83"/>
      <c r="H16" s="171"/>
      <c r="I16" s="84"/>
      <c r="J16" s="151"/>
      <c r="K16" s="84"/>
      <c r="L16" s="84"/>
      <c r="M16" s="84"/>
      <c r="N16" s="84"/>
      <c r="O16" s="84"/>
      <c r="P16" s="84"/>
      <c r="Q16" s="84"/>
      <c r="R16" s="84"/>
      <c r="S16" s="84"/>
      <c r="U16" s="10" t="s">
        <v>175</v>
      </c>
    </row>
    <row r="17" spans="2:20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171"/>
      <c r="I17" s="84">
        <f>K17+M17+O17+Q17+S17</f>
        <v>273592.4154917305</v>
      </c>
      <c r="J17" s="151"/>
      <c r="K17" s="136">
        <v>225453.20249173051</v>
      </c>
      <c r="L17" s="84"/>
      <c r="M17" s="136">
        <v>400.34199999999998</v>
      </c>
      <c r="N17" s="84"/>
      <c r="O17" s="136">
        <v>1470.19</v>
      </c>
      <c r="P17" s="84"/>
      <c r="Q17" s="136">
        <v>27374.148000000001</v>
      </c>
      <c r="R17" s="84"/>
      <c r="S17" s="136">
        <v>18894.532999999999</v>
      </c>
    </row>
    <row r="18" spans="2:20" s="10" customFormat="1" ht="48" customHeight="1">
      <c r="C18" s="64"/>
      <c r="D18" s="340"/>
      <c r="E18" s="140"/>
      <c r="F18" s="39"/>
      <c r="G18" s="83"/>
      <c r="H18" s="171"/>
      <c r="I18" s="84"/>
      <c r="J18" s="151"/>
      <c r="K18" s="84"/>
      <c r="L18" s="84"/>
      <c r="M18" s="84"/>
      <c r="N18" s="84"/>
      <c r="O18" s="84"/>
      <c r="P18" s="84"/>
      <c r="Q18" s="84"/>
      <c r="R18" s="84"/>
      <c r="S18" s="84"/>
    </row>
    <row r="19" spans="2:20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171"/>
      <c r="I19" s="84">
        <f>K19+M19+O19+Q19+S19</f>
        <v>303174.67700000003</v>
      </c>
      <c r="J19" s="151"/>
      <c r="K19" s="136">
        <v>214461.78</v>
      </c>
      <c r="L19" s="84"/>
      <c r="M19" s="136">
        <v>868.91499999999996</v>
      </c>
      <c r="N19" s="84"/>
      <c r="O19" s="136">
        <v>2411.7419999999997</v>
      </c>
      <c r="P19" s="84"/>
      <c r="Q19" s="136">
        <v>71440.673999999999</v>
      </c>
      <c r="R19" s="84"/>
      <c r="S19" s="136">
        <v>13991.565999999999</v>
      </c>
    </row>
    <row r="20" spans="2:20" s="10" customFormat="1" ht="48" customHeight="1">
      <c r="C20" s="64"/>
      <c r="D20" s="340"/>
      <c r="E20" s="140"/>
      <c r="F20" s="39"/>
      <c r="G20" s="83"/>
      <c r="H20" s="171"/>
      <c r="I20" s="84"/>
      <c r="J20" s="151"/>
      <c r="K20" s="84"/>
      <c r="L20" s="84"/>
      <c r="M20" s="84"/>
      <c r="N20" s="84"/>
      <c r="O20" s="84"/>
      <c r="P20" s="84"/>
      <c r="Q20" s="84"/>
      <c r="R20" s="84"/>
      <c r="S20" s="84"/>
    </row>
    <row r="21" spans="2:20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171"/>
      <c r="I21" s="84">
        <f>K21+M21+O21+Q21+S21</f>
        <v>3074632.6370000006</v>
      </c>
      <c r="J21" s="151"/>
      <c r="K21" s="136">
        <v>2051054.8840000001</v>
      </c>
      <c r="L21" s="84"/>
      <c r="M21" s="136">
        <v>6704.86</v>
      </c>
      <c r="N21" s="84"/>
      <c r="O21" s="136">
        <v>48887.321000000004</v>
      </c>
      <c r="P21" s="84"/>
      <c r="Q21" s="136">
        <v>947879.17700000003</v>
      </c>
      <c r="R21" s="84"/>
      <c r="S21" s="136">
        <v>20106.395</v>
      </c>
    </row>
    <row r="22" spans="2:20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6"/>
      <c r="D25" s="282"/>
      <c r="E25" s="282"/>
      <c r="F25" s="39"/>
      <c r="G25" s="40"/>
      <c r="H25" s="40"/>
      <c r="I25" s="40"/>
      <c r="J25" s="41"/>
    </row>
    <row r="26" spans="2:20" ht="69.75" customHeight="1" thickBot="1">
      <c r="B26" s="8"/>
      <c r="C26" s="8"/>
      <c r="D26" s="29"/>
      <c r="E26" s="2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</sheetData>
  <mergeCells count="7">
    <mergeCell ref="C14:D14"/>
    <mergeCell ref="B2:T2"/>
    <mergeCell ref="B3:T3"/>
    <mergeCell ref="C6:D6"/>
    <mergeCell ref="G6:G8"/>
    <mergeCell ref="I6:S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CDDF-590E-4A2F-8F5D-181A36BCAE94}">
  <dimension ref="B1:U26"/>
  <sheetViews>
    <sheetView zoomScaleNormal="100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1.7109375" style="44" customWidth="1"/>
    <col min="6" max="6" width="6.4257812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1" s="27" customFormat="1" ht="12" customHeight="1">
      <c r="D1" s="11"/>
      <c r="E1" s="11"/>
      <c r="F1" s="28"/>
    </row>
    <row r="2" spans="2:21" ht="12" customHeight="1">
      <c r="B2" s="524" t="s">
        <v>176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2:21" ht="12" customHeight="1">
      <c r="B3" s="525" t="s">
        <v>177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</row>
    <row r="4" spans="2:21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1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1" s="11" customFormat="1" ht="30" customHeight="1" thickBot="1">
      <c r="B6" s="92"/>
      <c r="C6" s="501" t="s">
        <v>168</v>
      </c>
      <c r="D6" s="501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1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1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1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1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1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713954.39149173046</v>
      </c>
      <c r="J11" s="33"/>
      <c r="K11" s="148">
        <f>K14+K17+K19+K21</f>
        <v>488997.39449173049</v>
      </c>
      <c r="M11" s="148">
        <f>M14+M17+M19+M21</f>
        <v>729.69100000000003</v>
      </c>
      <c r="O11" s="148">
        <f>O14+O17+O19+O21</f>
        <v>5421.7079999999996</v>
      </c>
      <c r="Q11" s="148">
        <f>Q14+Q17+Q19+Q21</f>
        <v>216832.36899999998</v>
      </c>
      <c r="S11" s="148">
        <f>S14+S17+S19+S21</f>
        <v>1973.229</v>
      </c>
    </row>
    <row r="12" spans="2:21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1" s="10" customFormat="1" ht="30" customHeight="1">
      <c r="D13" s="38"/>
      <c r="E13" s="38"/>
      <c r="F13" s="39"/>
      <c r="G13" s="40"/>
      <c r="H13" s="40"/>
      <c r="I13" s="40"/>
      <c r="J13" s="41"/>
    </row>
    <row r="14" spans="2:21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171"/>
      <c r="I14" s="84">
        <f>K14+M14+O14+Q14+S14</f>
        <v>1710.1859999999999</v>
      </c>
      <c r="J14" s="151"/>
      <c r="K14" s="136">
        <v>919.53899999999999</v>
      </c>
      <c r="L14" s="84"/>
      <c r="M14" s="136">
        <v>27.951000000000001</v>
      </c>
      <c r="N14" s="84"/>
      <c r="O14" s="136">
        <v>306.851</v>
      </c>
      <c r="P14" s="84"/>
      <c r="Q14" s="136">
        <v>406.04700000000003</v>
      </c>
      <c r="R14" s="84"/>
      <c r="S14" s="136">
        <v>49.798000000000002</v>
      </c>
    </row>
    <row r="15" spans="2:21" s="10" customFormat="1" ht="12" customHeight="1">
      <c r="C15" s="336" t="s">
        <v>170</v>
      </c>
      <c r="D15" s="337"/>
      <c r="E15" s="338"/>
      <c r="F15" s="39"/>
      <c r="G15" s="83"/>
      <c r="H15" s="171"/>
      <c r="I15" s="84"/>
      <c r="J15" s="151"/>
      <c r="K15" s="84"/>
      <c r="L15" s="84"/>
      <c r="M15" s="84"/>
      <c r="N15" s="84"/>
      <c r="O15" s="84"/>
      <c r="P15" s="84"/>
      <c r="Q15" s="84"/>
      <c r="R15" s="84"/>
      <c r="S15" s="84"/>
    </row>
    <row r="16" spans="2:21" s="10" customFormat="1" ht="36" customHeight="1">
      <c r="C16" s="149"/>
      <c r="D16" s="149"/>
      <c r="E16" s="14"/>
      <c r="F16" s="39"/>
      <c r="G16" s="83"/>
      <c r="H16" s="171"/>
      <c r="I16" s="84"/>
      <c r="J16" s="151"/>
      <c r="K16" s="84"/>
      <c r="L16" s="84"/>
      <c r="M16" s="84"/>
      <c r="N16" s="84"/>
      <c r="O16" s="84"/>
      <c r="P16" s="84"/>
      <c r="Q16" s="84"/>
      <c r="R16" s="84"/>
      <c r="S16" s="84"/>
      <c r="U16" s="10" t="s">
        <v>175</v>
      </c>
    </row>
    <row r="17" spans="2:20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171"/>
      <c r="I17" s="84">
        <f>K17+M17+O17+Q17+S17</f>
        <v>51251.418491730496</v>
      </c>
      <c r="J17" s="151"/>
      <c r="K17" s="136">
        <v>46341.653491730496</v>
      </c>
      <c r="L17" s="84"/>
      <c r="M17" s="136">
        <v>30.5</v>
      </c>
      <c r="N17" s="84"/>
      <c r="O17" s="136">
        <v>333.15800000000002</v>
      </c>
      <c r="P17" s="84"/>
      <c r="Q17" s="136">
        <v>4436.6509999999998</v>
      </c>
      <c r="R17" s="84"/>
      <c r="S17" s="136">
        <v>109.456</v>
      </c>
    </row>
    <row r="18" spans="2:20" s="10" customFormat="1" ht="48" customHeight="1">
      <c r="C18" s="64"/>
      <c r="D18" s="340"/>
      <c r="E18" s="140"/>
      <c r="F18" s="39"/>
      <c r="G18" s="83"/>
      <c r="H18" s="171"/>
      <c r="I18" s="84"/>
      <c r="J18" s="151"/>
      <c r="K18" s="84"/>
      <c r="L18" s="84"/>
      <c r="M18" s="84"/>
      <c r="N18" s="84"/>
      <c r="O18" s="84"/>
      <c r="P18" s="84"/>
      <c r="Q18" s="84"/>
      <c r="R18" s="84"/>
      <c r="S18" s="84"/>
    </row>
    <row r="19" spans="2:20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171"/>
      <c r="I19" s="84">
        <f>K19+M19+O19+Q19+S19</f>
        <v>22130.016000000003</v>
      </c>
      <c r="J19" s="151"/>
      <c r="K19" s="136">
        <v>16678.134999999998</v>
      </c>
      <c r="L19" s="84"/>
      <c r="M19" s="136">
        <v>0</v>
      </c>
      <c r="N19" s="84"/>
      <c r="O19" s="136">
        <v>413.15100000000001</v>
      </c>
      <c r="P19" s="84"/>
      <c r="Q19" s="136">
        <v>4448.58</v>
      </c>
      <c r="R19" s="84"/>
      <c r="S19" s="136">
        <v>590.15</v>
      </c>
    </row>
    <row r="20" spans="2:20" s="10" customFormat="1" ht="48" customHeight="1">
      <c r="C20" s="64"/>
      <c r="D20" s="340"/>
      <c r="E20" s="140"/>
      <c r="F20" s="39"/>
      <c r="G20" s="83"/>
      <c r="H20" s="171"/>
      <c r="I20" s="84"/>
      <c r="J20" s="151"/>
      <c r="K20" s="84"/>
      <c r="L20" s="84"/>
      <c r="M20" s="84"/>
      <c r="N20" s="84"/>
      <c r="O20" s="84"/>
      <c r="P20" s="84"/>
      <c r="Q20" s="84"/>
      <c r="R20" s="84"/>
      <c r="S20" s="84"/>
    </row>
    <row r="21" spans="2:20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171"/>
      <c r="I21" s="84">
        <f>K21+M21+O21+Q21+S21</f>
        <v>638862.77099999995</v>
      </c>
      <c r="J21" s="151"/>
      <c r="K21" s="136">
        <v>425058.06699999998</v>
      </c>
      <c r="L21" s="84"/>
      <c r="M21" s="136">
        <v>671.24</v>
      </c>
      <c r="N21" s="84"/>
      <c r="O21" s="136">
        <v>4368.5479999999998</v>
      </c>
      <c r="P21" s="84"/>
      <c r="Q21" s="136">
        <v>207541.09099999999</v>
      </c>
      <c r="R21" s="84"/>
      <c r="S21" s="136">
        <v>1223.825</v>
      </c>
    </row>
    <row r="22" spans="2:20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6"/>
      <c r="D25" s="282"/>
      <c r="E25" s="282"/>
      <c r="F25" s="39"/>
      <c r="G25" s="40"/>
      <c r="H25" s="40"/>
      <c r="I25" s="40"/>
      <c r="J25" s="41"/>
    </row>
    <row r="26" spans="2:20" ht="69.75" customHeight="1" thickBot="1">
      <c r="B26" s="8"/>
      <c r="C26" s="8"/>
      <c r="D26" s="29"/>
      <c r="E26" s="2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</sheetData>
  <mergeCells count="7">
    <mergeCell ref="C14:D14"/>
    <mergeCell ref="B2:T2"/>
    <mergeCell ref="B3:T3"/>
    <mergeCell ref="C6:D6"/>
    <mergeCell ref="G6:G8"/>
    <mergeCell ref="I6:S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7010-7EE6-44C0-B4BA-892E226B2FDC}">
  <dimension ref="B1:T27"/>
  <sheetViews>
    <sheetView zoomScaleNormal="100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2" style="44" customWidth="1"/>
    <col min="6" max="6" width="6.4257812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24" t="s">
        <v>178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2:20" ht="12" customHeight="1">
      <c r="B3" s="525" t="s">
        <v>179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</row>
    <row r="4" spans="2:20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501" t="s">
        <v>168</v>
      </c>
      <c r="D6" s="501"/>
      <c r="E6" s="93"/>
      <c r="F6" s="146"/>
      <c r="G6" s="506" t="s">
        <v>40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2974909.088</v>
      </c>
      <c r="J11" s="33"/>
      <c r="K11" s="148">
        <f>K14+K17+K19+K21</f>
        <v>2022955.5619999999</v>
      </c>
      <c r="M11" s="148">
        <f>M14+M17+M19+M21</f>
        <v>7288.6849999999995</v>
      </c>
      <c r="O11" s="148">
        <f>O14+O17+O19+O21</f>
        <v>48204.459000000003</v>
      </c>
      <c r="Q11" s="148">
        <f>Q14+Q17+Q19+Q21</f>
        <v>843873.02</v>
      </c>
      <c r="S11" s="148">
        <f>S14+S17+S19+S21</f>
        <v>52587.362000000001</v>
      </c>
    </row>
    <row r="12" spans="2:20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30" customHeight="1">
      <c r="D13" s="38"/>
      <c r="E13" s="38"/>
      <c r="F13" s="39"/>
      <c r="G13" s="40"/>
      <c r="H13" s="40"/>
      <c r="I13" s="40"/>
      <c r="J13" s="41"/>
    </row>
    <row r="14" spans="2:20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40"/>
      <c r="I14" s="344">
        <f>K14+M14+O14+Q14+S14</f>
        <v>35753.563999999998</v>
      </c>
      <c r="J14" s="64"/>
      <c r="K14" s="333">
        <v>20063.550999999999</v>
      </c>
      <c r="L14" s="64"/>
      <c r="M14" s="333">
        <v>16.308</v>
      </c>
      <c r="N14" s="64"/>
      <c r="O14" s="333">
        <v>550.06299999999999</v>
      </c>
      <c r="P14" s="64"/>
      <c r="Q14" s="333">
        <v>13605.343000000001</v>
      </c>
      <c r="R14" s="64"/>
      <c r="S14" s="333">
        <v>1518.299</v>
      </c>
    </row>
    <row r="15" spans="2:20" s="10" customFormat="1" ht="12" customHeight="1">
      <c r="C15" s="336" t="s">
        <v>170</v>
      </c>
      <c r="D15" s="337"/>
      <c r="E15" s="338"/>
      <c r="F15" s="39"/>
      <c r="G15" s="83"/>
      <c r="H15" s="40"/>
      <c r="I15" s="34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2:20" s="10" customFormat="1" ht="36" customHeight="1">
      <c r="C16" s="149"/>
      <c r="D16" s="149"/>
      <c r="E16" s="14"/>
      <c r="F16" s="39"/>
      <c r="G16" s="83"/>
      <c r="H16" s="40"/>
      <c r="I16" s="34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spans="2:20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40"/>
      <c r="I17" s="344">
        <f>K17+M17+O17+Q17+S17</f>
        <v>222340.997</v>
      </c>
      <c r="J17" s="64"/>
      <c r="K17" s="333">
        <v>179111.549</v>
      </c>
      <c r="L17" s="64"/>
      <c r="M17" s="333">
        <v>369.84199999999998</v>
      </c>
      <c r="N17" s="64"/>
      <c r="O17" s="333">
        <v>1137.0319999999999</v>
      </c>
      <c r="P17" s="64"/>
      <c r="Q17" s="333">
        <v>22937.496999999999</v>
      </c>
      <c r="R17" s="64"/>
      <c r="S17" s="333">
        <v>18785.077000000001</v>
      </c>
    </row>
    <row r="18" spans="2:20" s="10" customFormat="1" ht="48" customHeight="1">
      <c r="C18" s="64"/>
      <c r="D18" s="340"/>
      <c r="E18" s="140"/>
      <c r="F18" s="39"/>
      <c r="G18" s="83"/>
      <c r="H18" s="40"/>
      <c r="I18" s="34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2:20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40"/>
      <c r="I19" s="344">
        <f>K19+M19+O19+Q19+S19</f>
        <v>281044.66100000002</v>
      </c>
      <c r="J19" s="64"/>
      <c r="K19" s="333">
        <v>197783.64499999999</v>
      </c>
      <c r="L19" s="64"/>
      <c r="M19" s="333">
        <v>868.91499999999996</v>
      </c>
      <c r="N19" s="64"/>
      <c r="O19" s="333">
        <v>1998.5909999999999</v>
      </c>
      <c r="P19" s="64"/>
      <c r="Q19" s="333">
        <v>66992.093999999997</v>
      </c>
      <c r="R19" s="64"/>
      <c r="S19" s="333">
        <v>13401.415999999999</v>
      </c>
    </row>
    <row r="20" spans="2:20" s="10" customFormat="1" ht="48" customHeight="1">
      <c r="C20" s="64"/>
      <c r="D20" s="340"/>
      <c r="E20" s="140"/>
      <c r="F20" s="39"/>
      <c r="G20" s="83"/>
      <c r="H20" s="40"/>
      <c r="I20" s="34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2:20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40"/>
      <c r="I21" s="344">
        <f>K21+M21+O21+Q21+S21</f>
        <v>2435769.8659999999</v>
      </c>
      <c r="J21" s="64"/>
      <c r="K21" s="333">
        <v>1625996.817</v>
      </c>
      <c r="L21" s="64"/>
      <c r="M21" s="333">
        <v>6033.62</v>
      </c>
      <c r="N21" s="64"/>
      <c r="O21" s="333">
        <v>44518.773000000001</v>
      </c>
      <c r="P21" s="64"/>
      <c r="Q21" s="333">
        <v>740338.08600000001</v>
      </c>
      <c r="R21" s="64"/>
      <c r="S21" s="333">
        <v>18882.57</v>
      </c>
    </row>
    <row r="22" spans="2:20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D25" s="38"/>
      <c r="E25" s="38"/>
      <c r="F25" s="39"/>
      <c r="G25" s="40"/>
      <c r="H25" s="40"/>
      <c r="I25" s="40"/>
      <c r="J25" s="41"/>
    </row>
    <row r="26" spans="2:20" s="10" customFormat="1" ht="12" customHeight="1">
      <c r="D26" s="38"/>
      <c r="E26" s="38"/>
      <c r="F26" s="39"/>
      <c r="G26" s="40"/>
      <c r="H26" s="40"/>
      <c r="I26" s="40"/>
      <c r="J26" s="41"/>
    </row>
    <row r="27" spans="2:20" ht="56.2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</sheetData>
  <mergeCells count="7">
    <mergeCell ref="C14:D14"/>
    <mergeCell ref="B2:T2"/>
    <mergeCell ref="B3:T3"/>
    <mergeCell ref="C6:D6"/>
    <mergeCell ref="G6:G8"/>
    <mergeCell ref="I6:S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46B1-19EC-4C7E-B96B-08FD7C080C3F}">
  <dimension ref="B1:R27"/>
  <sheetViews>
    <sheetView zoomScaleNormal="100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2" style="44" customWidth="1"/>
    <col min="6" max="6" width="11.28515625" style="2" customWidth="1"/>
    <col min="7" max="7" width="17.5703125" style="2" customWidth="1"/>
    <col min="8" max="8" width="0.85546875" style="2" customWidth="1"/>
    <col min="9" max="9" width="16.28515625" style="2" customWidth="1"/>
    <col min="10" max="10" width="0.85546875" style="2" customWidth="1"/>
    <col min="11" max="11" width="15.7109375" style="2" customWidth="1"/>
    <col min="12" max="12" width="0.85546875" style="2" customWidth="1"/>
    <col min="13" max="13" width="16.28515625" style="2" customWidth="1"/>
    <col min="14" max="14" width="0.85546875" style="2" customWidth="1"/>
    <col min="15" max="15" width="14.7109375" style="2" customWidth="1"/>
    <col min="16" max="16" width="0.85546875" style="2" customWidth="1"/>
    <col min="17" max="17" width="14.710937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180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</row>
    <row r="3" spans="2:18" ht="12" customHeight="1">
      <c r="B3" s="525" t="s">
        <v>181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</row>
    <row r="4" spans="2:18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501" t="s">
        <v>168</v>
      </c>
      <c r="D6" s="501"/>
      <c r="E6" s="93"/>
      <c r="F6" s="146"/>
      <c r="G6" s="506" t="s">
        <v>40</v>
      </c>
      <c r="H6" s="146"/>
      <c r="I6" s="507" t="s">
        <v>139</v>
      </c>
      <c r="J6" s="507"/>
      <c r="K6" s="507"/>
      <c r="L6" s="507"/>
      <c r="M6" s="507"/>
      <c r="N6" s="507"/>
      <c r="O6" s="507"/>
      <c r="P6" s="507"/>
      <c r="Q6" s="507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5" t="s">
        <v>41</v>
      </c>
      <c r="L8" s="145"/>
      <c r="M8" s="145" t="s">
        <v>44</v>
      </c>
      <c r="N8" s="145"/>
      <c r="O8" s="145" t="s">
        <v>42</v>
      </c>
      <c r="P8" s="92"/>
      <c r="Q8" s="145" t="s">
        <v>43</v>
      </c>
      <c r="R8" s="92"/>
    </row>
    <row r="9" spans="2:18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2511952.9564917306</v>
      </c>
      <c r="J11" s="33"/>
      <c r="K11" s="148">
        <f>K14+K17+K19+K21</f>
        <v>941586.21449603292</v>
      </c>
      <c r="M11" s="148">
        <f>M14+M17+M19+M21</f>
        <v>6566.3529999999992</v>
      </c>
      <c r="O11" s="148">
        <f>O14+O17+O19+O21</f>
        <v>1390094.4680000001</v>
      </c>
      <c r="Q11" s="148">
        <f>Q14+Q17+Q19+Q21</f>
        <v>173705.9209956975</v>
      </c>
    </row>
    <row r="12" spans="2:18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30" customHeight="1">
      <c r="D13" s="38"/>
      <c r="E13" s="38"/>
      <c r="F13" s="39"/>
      <c r="G13" s="40"/>
      <c r="H13" s="40"/>
      <c r="I13" s="40"/>
      <c r="J13" s="41"/>
    </row>
    <row r="14" spans="2:18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40"/>
      <c r="I14" s="344">
        <f>K14+M14+O14+Q14</f>
        <v>20983.09</v>
      </c>
      <c r="J14" s="64"/>
      <c r="K14" s="333">
        <v>16229.995000000001</v>
      </c>
      <c r="L14" s="64"/>
      <c r="M14" s="333">
        <v>76.572000000000003</v>
      </c>
      <c r="N14" s="64"/>
      <c r="O14" s="333">
        <v>3174.7080000000001</v>
      </c>
      <c r="P14" s="64"/>
      <c r="Q14" s="333">
        <v>1501.8150000000001</v>
      </c>
    </row>
    <row r="15" spans="2:18" s="10" customFormat="1" ht="12" customHeight="1">
      <c r="C15" s="336" t="s">
        <v>170</v>
      </c>
      <c r="D15" s="337"/>
      <c r="E15" s="338"/>
      <c r="F15" s="39"/>
      <c r="G15" s="83"/>
      <c r="H15" s="40"/>
      <c r="I15" s="344"/>
      <c r="J15" s="64"/>
      <c r="K15" s="64"/>
      <c r="L15" s="64"/>
      <c r="M15" s="64"/>
      <c r="N15" s="64"/>
      <c r="O15" s="64"/>
      <c r="P15" s="64"/>
      <c r="Q15" s="64"/>
    </row>
    <row r="16" spans="2:18" s="10" customFormat="1" ht="36" customHeight="1">
      <c r="C16" s="149"/>
      <c r="D16" s="149"/>
      <c r="E16" s="14"/>
      <c r="F16" s="39"/>
      <c r="G16" s="83"/>
      <c r="H16" s="40"/>
      <c r="I16" s="344"/>
      <c r="J16" s="64"/>
      <c r="K16" s="64"/>
      <c r="L16" s="64"/>
      <c r="M16" s="64"/>
      <c r="N16" s="64"/>
      <c r="O16" s="64"/>
      <c r="P16" s="64"/>
      <c r="Q16" s="64"/>
    </row>
    <row r="17" spans="2:18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40"/>
      <c r="I17" s="344">
        <f>K17+M17+O17+Q17</f>
        <v>225453.20249173048</v>
      </c>
      <c r="J17" s="64"/>
      <c r="K17" s="333">
        <v>164458.44249603301</v>
      </c>
      <c r="L17" s="64"/>
      <c r="M17" s="333">
        <v>173.87299999999999</v>
      </c>
      <c r="N17" s="64"/>
      <c r="O17" s="333">
        <v>54467.978999999999</v>
      </c>
      <c r="P17" s="64"/>
      <c r="Q17" s="333">
        <v>6352.9079956975002</v>
      </c>
    </row>
    <row r="18" spans="2:18" s="10" customFormat="1" ht="48" customHeight="1">
      <c r="C18" s="64"/>
      <c r="D18" s="340"/>
      <c r="E18" s="140"/>
      <c r="F18" s="39"/>
      <c r="G18" s="83"/>
      <c r="H18" s="40"/>
      <c r="I18" s="344"/>
      <c r="J18" s="64"/>
      <c r="K18" s="64"/>
      <c r="L18" s="64"/>
      <c r="M18" s="64"/>
      <c r="N18" s="64"/>
      <c r="O18" s="64"/>
      <c r="P18" s="64"/>
      <c r="Q18" s="64"/>
    </row>
    <row r="19" spans="2:18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40"/>
      <c r="I19" s="344">
        <f>K19+M19+O19+Q19</f>
        <v>214461.78</v>
      </c>
      <c r="J19" s="64"/>
      <c r="K19" s="333">
        <v>162660.337</v>
      </c>
      <c r="L19" s="64"/>
      <c r="M19" s="333">
        <v>291.62400000000002</v>
      </c>
      <c r="N19" s="64"/>
      <c r="O19" s="333">
        <v>45324.142999999996</v>
      </c>
      <c r="P19" s="64"/>
      <c r="Q19" s="333">
        <v>6185.6760000000004</v>
      </c>
    </row>
    <row r="20" spans="2:18" s="10" customFormat="1" ht="48" customHeight="1">
      <c r="C20" s="64"/>
      <c r="D20" s="340"/>
      <c r="E20" s="140"/>
      <c r="F20" s="39"/>
      <c r="G20" s="83"/>
      <c r="H20" s="40"/>
      <c r="I20" s="344"/>
      <c r="J20" s="64"/>
      <c r="K20" s="64"/>
      <c r="L20" s="64"/>
      <c r="M20" s="64"/>
      <c r="N20" s="64"/>
      <c r="O20" s="64"/>
      <c r="P20" s="64"/>
      <c r="Q20" s="64"/>
    </row>
    <row r="21" spans="2:18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40"/>
      <c r="I21" s="344">
        <f>K21+M21+O21+Q21</f>
        <v>2051054.8840000001</v>
      </c>
      <c r="J21" s="64"/>
      <c r="K21" s="333">
        <v>598237.43999999994</v>
      </c>
      <c r="L21" s="64"/>
      <c r="M21" s="333">
        <v>6024.2839999999997</v>
      </c>
      <c r="N21" s="64"/>
      <c r="O21" s="333">
        <v>1287127.638</v>
      </c>
      <c r="P21" s="64"/>
      <c r="Q21" s="333">
        <v>159665.522</v>
      </c>
    </row>
    <row r="22" spans="2:18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18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18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18" s="10" customFormat="1" ht="12" customHeight="1">
      <c r="D25" s="38"/>
      <c r="E25" s="38"/>
      <c r="F25" s="39"/>
      <c r="G25" s="40"/>
      <c r="H25" s="40"/>
      <c r="I25" s="40"/>
      <c r="J25" s="41"/>
    </row>
    <row r="26" spans="2:18" s="10" customFormat="1" ht="12" customHeight="1">
      <c r="D26" s="38"/>
      <c r="E26" s="38"/>
      <c r="F26" s="39"/>
      <c r="G26" s="40"/>
      <c r="H26" s="40"/>
      <c r="I26" s="40"/>
      <c r="J26" s="41"/>
    </row>
    <row r="27" spans="2:18" ht="56.2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7">
    <mergeCell ref="C14:D14"/>
    <mergeCell ref="B2:R2"/>
    <mergeCell ref="B3:R3"/>
    <mergeCell ref="C6:D6"/>
    <mergeCell ref="G6:G8"/>
    <mergeCell ref="I6:Q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C97A-65C2-432B-A336-E576B07EEC77}">
  <dimension ref="B1:R27"/>
  <sheetViews>
    <sheetView zoomScaleNormal="100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2" style="44" customWidth="1"/>
    <col min="6" max="6" width="12.7109375" style="2" customWidth="1"/>
    <col min="7" max="7" width="17.5703125" style="2" customWidth="1"/>
    <col min="8" max="8" width="0.85546875" style="2" customWidth="1"/>
    <col min="9" max="9" width="15.28515625" style="2" customWidth="1"/>
    <col min="10" max="10" width="0.85546875" style="2" customWidth="1"/>
    <col min="11" max="11" width="15.28515625" style="2" customWidth="1"/>
    <col min="12" max="12" width="0.85546875" style="2" customWidth="1"/>
    <col min="13" max="13" width="15.28515625" style="2" customWidth="1"/>
    <col min="14" max="14" width="0.85546875" style="2" customWidth="1"/>
    <col min="15" max="15" width="15.28515625" style="2" customWidth="1"/>
    <col min="16" max="16" width="0.85546875" style="2" customWidth="1"/>
    <col min="17" max="17" width="15.2851562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182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</row>
    <row r="3" spans="2:18" ht="12" customHeight="1">
      <c r="B3" s="525" t="s">
        <v>183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</row>
    <row r="4" spans="2:18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501" t="s">
        <v>168</v>
      </c>
      <c r="D6" s="501"/>
      <c r="E6" s="93"/>
      <c r="F6" s="146"/>
      <c r="G6" s="506" t="s">
        <v>40</v>
      </c>
      <c r="H6" s="146"/>
      <c r="I6" s="511" t="s">
        <v>45</v>
      </c>
      <c r="J6" s="512"/>
      <c r="K6" s="512"/>
      <c r="L6" s="512"/>
      <c r="M6" s="512"/>
      <c r="N6" s="512"/>
      <c r="O6" s="512"/>
      <c r="P6" s="512"/>
      <c r="Q6" s="512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6" t="s">
        <v>46</v>
      </c>
      <c r="L8" s="145"/>
      <c r="M8" s="146" t="s">
        <v>47</v>
      </c>
      <c r="N8" s="145"/>
      <c r="O8" s="133" t="s">
        <v>48</v>
      </c>
      <c r="P8" s="92"/>
      <c r="Q8" s="146" t="s">
        <v>49</v>
      </c>
      <c r="R8" s="92"/>
    </row>
    <row r="9" spans="2:18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2511952.9564917302</v>
      </c>
      <c r="J11" s="33"/>
      <c r="K11" s="148">
        <f>K14+K17+K19+K21</f>
        <v>807657.13500000001</v>
      </c>
      <c r="M11" s="148">
        <f>M14+M17+M19+M21</f>
        <v>1245824.6574917305</v>
      </c>
      <c r="O11" s="148">
        <f>O14+O17+O19+O21</f>
        <v>167529.22899999999</v>
      </c>
      <c r="Q11" s="148">
        <f>Q14+Q17+Q19+Q21</f>
        <v>290941.935</v>
      </c>
    </row>
    <row r="12" spans="2:18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30" customHeight="1">
      <c r="D13" s="38"/>
      <c r="E13" s="38"/>
      <c r="F13" s="39"/>
      <c r="G13" s="40"/>
      <c r="H13" s="40"/>
      <c r="I13" s="40"/>
      <c r="J13" s="41"/>
    </row>
    <row r="14" spans="2:18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40"/>
      <c r="I14" s="344">
        <f>K14+M14+O14+Q14</f>
        <v>20983.09</v>
      </c>
      <c r="J14" s="64"/>
      <c r="K14" s="333">
        <v>7388.6220000000003</v>
      </c>
      <c r="L14" s="64"/>
      <c r="M14" s="333">
        <v>3588.482</v>
      </c>
      <c r="N14" s="64"/>
      <c r="O14" s="84">
        <v>2867.0940000000001</v>
      </c>
      <c r="P14" s="64"/>
      <c r="Q14" s="333">
        <v>7138.8919999999998</v>
      </c>
    </row>
    <row r="15" spans="2:18" s="10" customFormat="1" ht="12" customHeight="1">
      <c r="C15" s="336" t="s">
        <v>170</v>
      </c>
      <c r="D15" s="337"/>
      <c r="E15" s="338"/>
      <c r="F15" s="39"/>
      <c r="G15" s="83"/>
      <c r="H15" s="40"/>
      <c r="I15" s="344"/>
      <c r="J15" s="64"/>
      <c r="K15" s="64"/>
      <c r="L15" s="64"/>
      <c r="M15" s="64"/>
      <c r="N15" s="64"/>
      <c r="O15" s="88"/>
      <c r="P15" s="64"/>
      <c r="Q15" s="64"/>
    </row>
    <row r="16" spans="2:18" s="10" customFormat="1" ht="36" customHeight="1">
      <c r="C16" s="149"/>
      <c r="D16" s="149"/>
      <c r="E16" s="14"/>
      <c r="F16" s="39"/>
      <c r="G16" s="83"/>
      <c r="H16" s="40"/>
      <c r="I16" s="344"/>
      <c r="J16" s="64"/>
      <c r="K16" s="64"/>
      <c r="L16" s="64"/>
      <c r="M16" s="64"/>
      <c r="N16" s="64"/>
      <c r="O16" s="88"/>
      <c r="P16" s="64"/>
      <c r="Q16" s="64"/>
    </row>
    <row r="17" spans="2:18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40"/>
      <c r="I17" s="344">
        <f>K17+M17+O17+Q17</f>
        <v>225453.20249173051</v>
      </c>
      <c r="J17" s="64"/>
      <c r="K17" s="333">
        <v>112572.433</v>
      </c>
      <c r="L17" s="64"/>
      <c r="M17" s="333">
        <v>24547.699491730498</v>
      </c>
      <c r="N17" s="64"/>
      <c r="O17" s="84">
        <v>27365.285</v>
      </c>
      <c r="P17" s="64"/>
      <c r="Q17" s="333">
        <v>60967.785000000003</v>
      </c>
    </row>
    <row r="18" spans="2:18" s="10" customFormat="1" ht="48" customHeight="1">
      <c r="C18" s="64"/>
      <c r="D18" s="340"/>
      <c r="E18" s="140"/>
      <c r="F18" s="39"/>
      <c r="G18" s="83"/>
      <c r="H18" s="40"/>
      <c r="I18" s="344"/>
      <c r="J18" s="64"/>
      <c r="K18" s="64"/>
      <c r="L18" s="64"/>
      <c r="M18" s="64"/>
      <c r="N18" s="64"/>
      <c r="O18" s="88"/>
      <c r="P18" s="64"/>
      <c r="Q18" s="64"/>
    </row>
    <row r="19" spans="2:18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40"/>
      <c r="I19" s="344">
        <f>K19+M19+O19+Q19</f>
        <v>214461.78</v>
      </c>
      <c r="J19" s="64"/>
      <c r="K19" s="333">
        <v>56471.64</v>
      </c>
      <c r="L19" s="64"/>
      <c r="M19" s="333">
        <v>79482.773000000001</v>
      </c>
      <c r="N19" s="64"/>
      <c r="O19" s="84">
        <v>28791.385999999999</v>
      </c>
      <c r="P19" s="64"/>
      <c r="Q19" s="333">
        <v>49715.981</v>
      </c>
    </row>
    <row r="20" spans="2:18" s="10" customFormat="1" ht="48" customHeight="1">
      <c r="C20" s="64"/>
      <c r="D20" s="340"/>
      <c r="E20" s="140"/>
      <c r="F20" s="39"/>
      <c r="G20" s="83"/>
      <c r="H20" s="40"/>
      <c r="I20" s="344"/>
      <c r="J20" s="64"/>
      <c r="K20" s="64"/>
      <c r="L20" s="64"/>
      <c r="M20" s="64"/>
      <c r="N20" s="64"/>
      <c r="O20" s="88"/>
      <c r="P20" s="64"/>
      <c r="Q20" s="64"/>
    </row>
    <row r="21" spans="2:18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40"/>
      <c r="I21" s="344">
        <f>K21+M21+O21+Q21</f>
        <v>2051054.8839999998</v>
      </c>
      <c r="J21" s="64"/>
      <c r="K21" s="333">
        <v>631224.43999999994</v>
      </c>
      <c r="L21" s="64"/>
      <c r="M21" s="333">
        <v>1138205.703</v>
      </c>
      <c r="N21" s="64"/>
      <c r="O21" s="84">
        <v>108505.46400000001</v>
      </c>
      <c r="P21" s="64"/>
      <c r="Q21" s="333">
        <v>173119.277</v>
      </c>
    </row>
    <row r="22" spans="2:18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18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18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18" s="10" customFormat="1" ht="12" customHeight="1">
      <c r="D25" s="38"/>
      <c r="E25" s="38"/>
      <c r="F25" s="39"/>
      <c r="G25" s="40"/>
      <c r="H25" s="40"/>
      <c r="I25" s="40"/>
      <c r="J25" s="41"/>
    </row>
    <row r="26" spans="2:18" s="10" customFormat="1" ht="12" customHeight="1">
      <c r="D26" s="38"/>
      <c r="E26" s="38"/>
      <c r="F26" s="39"/>
      <c r="G26" s="40"/>
      <c r="H26" s="40"/>
      <c r="I26" s="40"/>
      <c r="J26" s="41"/>
    </row>
    <row r="27" spans="2:18" ht="56.2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7">
    <mergeCell ref="C14:D14"/>
    <mergeCell ref="B2:R2"/>
    <mergeCell ref="B3:R3"/>
    <mergeCell ref="C6:D6"/>
    <mergeCell ref="G6:G8"/>
    <mergeCell ref="I6:Q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8116-74B4-41A9-BC52-09B65619B77A}">
  <dimension ref="B1:V31"/>
  <sheetViews>
    <sheetView zoomScaleNormal="100" zoomScaleSheetLayoutView="70" workbookViewId="0">
      <selection activeCell="F20" sqref="F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4.7109375" style="1" customWidth="1"/>
    <col min="4" max="4" width="4.28515625" style="1" customWidth="1"/>
    <col min="5" max="5" width="18" style="1" customWidth="1"/>
    <col min="6" max="6" width="19" style="2" customWidth="1"/>
    <col min="7" max="7" width="3.5703125" style="2" customWidth="1"/>
    <col min="8" max="8" width="8.7109375" style="2" customWidth="1"/>
    <col min="9" max="9" width="6.7109375" style="2" customWidth="1"/>
    <col min="10" max="10" width="5.7109375" style="2" customWidth="1"/>
    <col min="11" max="11" width="12.7109375" style="2" customWidth="1"/>
    <col min="12" max="12" width="2.5703125" style="3" customWidth="1"/>
    <col min="13" max="13" width="10.7109375" style="2" customWidth="1"/>
    <col min="14" max="14" width="1.42578125" style="2" customWidth="1"/>
    <col min="15" max="15" width="8.7109375" style="2" customWidth="1"/>
    <col min="16" max="16" width="3.5703125" style="2" customWidth="1"/>
    <col min="17" max="17" width="11.7109375" style="2" customWidth="1"/>
    <col min="18" max="18" width="1.42578125" style="2" customWidth="1"/>
    <col min="19" max="19" width="8.7109375" style="2" customWidth="1"/>
    <col min="20" max="20" width="0.85546875" style="2" customWidth="1"/>
    <col min="21" max="16384" width="9.140625" style="2"/>
  </cols>
  <sheetData>
    <row r="1" spans="2:22" ht="12" customHeight="1"/>
    <row r="2" spans="2:22" s="5" customFormat="1" ht="12" customHeight="1">
      <c r="B2" s="533" t="s">
        <v>184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2" s="5" customFormat="1" ht="12" customHeight="1">
      <c r="B3" s="534" t="s">
        <v>185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2" ht="10.15" customHeight="1" thickBot="1">
      <c r="B4" s="7"/>
      <c r="C4" s="7"/>
      <c r="D4" s="7"/>
      <c r="E4" s="7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</row>
    <row r="5" spans="2:22" s="10" customFormat="1" ht="9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2" s="11" customFormat="1" ht="55.15" customHeight="1" thickBot="1">
      <c r="B6" s="92"/>
      <c r="C6" s="93" t="s">
        <v>186</v>
      </c>
      <c r="D6" s="93"/>
      <c r="E6" s="93"/>
      <c r="F6" s="504" t="s">
        <v>19</v>
      </c>
      <c r="G6" s="504"/>
      <c r="H6" s="504"/>
      <c r="I6" s="504"/>
      <c r="J6" s="93"/>
      <c r="K6" s="504" t="s">
        <v>20</v>
      </c>
      <c r="L6" s="504"/>
      <c r="M6" s="504"/>
      <c r="N6" s="504"/>
      <c r="O6" s="504"/>
      <c r="P6" s="504"/>
      <c r="Q6" s="504"/>
      <c r="R6" s="504"/>
      <c r="S6" s="504"/>
      <c r="T6" s="144"/>
    </row>
    <row r="7" spans="2:22" s="11" customFormat="1" ht="3" customHeight="1">
      <c r="B7" s="92"/>
      <c r="C7" s="93"/>
      <c r="D7" s="93"/>
      <c r="E7" s="93"/>
      <c r="F7" s="95"/>
      <c r="G7" s="95"/>
      <c r="H7" s="95"/>
      <c r="I7" s="95"/>
      <c r="J7" s="93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2:22" s="11" customFormat="1" ht="37.9" customHeight="1">
      <c r="B8" s="96"/>
      <c r="C8" s="93"/>
      <c r="D8" s="93"/>
      <c r="E8" s="93"/>
      <c r="F8" s="146" t="s">
        <v>21</v>
      </c>
      <c r="G8" s="95"/>
      <c r="H8" s="146" t="s">
        <v>22</v>
      </c>
      <c r="I8" s="92"/>
      <c r="J8" s="146"/>
      <c r="K8" s="145" t="s">
        <v>23</v>
      </c>
      <c r="L8" s="146"/>
      <c r="M8" s="505" t="s">
        <v>24</v>
      </c>
      <c r="N8" s="505"/>
      <c r="O8" s="505"/>
      <c r="P8" s="145"/>
      <c r="Q8" s="505" t="s">
        <v>25</v>
      </c>
      <c r="R8" s="505"/>
      <c r="S8" s="505"/>
      <c r="T8" s="145"/>
    </row>
    <row r="9" spans="2:22" s="11" customFormat="1" ht="19.5" customHeight="1" thickBot="1">
      <c r="B9" s="100"/>
      <c r="C9" s="544" t="s">
        <v>0</v>
      </c>
      <c r="D9" s="544"/>
      <c r="E9" s="331"/>
      <c r="F9" s="101"/>
      <c r="G9" s="101"/>
      <c r="H9" s="102"/>
      <c r="I9" s="101"/>
      <c r="J9" s="153"/>
      <c r="K9" s="153" t="s">
        <v>0</v>
      </c>
      <c r="L9" s="150"/>
      <c r="M9" s="153" t="s">
        <v>0</v>
      </c>
      <c r="N9" s="150"/>
      <c r="O9" s="102" t="s">
        <v>1</v>
      </c>
      <c r="P9" s="150"/>
      <c r="Q9" s="153" t="s">
        <v>0</v>
      </c>
      <c r="R9" s="150"/>
      <c r="S9" s="102" t="s">
        <v>1</v>
      </c>
      <c r="T9" s="102"/>
    </row>
    <row r="10" spans="2:22" s="11" customFormat="1" ht="5.25" customHeight="1">
      <c r="B10" s="12"/>
      <c r="C10" s="12"/>
      <c r="D10" s="12"/>
      <c r="E10" s="12"/>
      <c r="J10" s="13"/>
      <c r="K10" s="13"/>
      <c r="L10" s="14"/>
      <c r="M10" s="13"/>
      <c r="N10" s="14"/>
      <c r="O10" s="15"/>
      <c r="P10" s="14"/>
      <c r="Q10" s="13"/>
      <c r="R10" s="14"/>
      <c r="S10" s="15"/>
      <c r="T10" s="15"/>
    </row>
    <row r="11" spans="2:22" s="16" customFormat="1" ht="24" customHeight="1">
      <c r="C11" s="500" t="s">
        <v>23</v>
      </c>
      <c r="D11" s="500"/>
      <c r="E11" s="500"/>
      <c r="F11" s="151">
        <f>F14+F17+F19+F21</f>
        <v>12595</v>
      </c>
      <c r="G11" s="273"/>
      <c r="H11" s="274">
        <f>F11/F11*100</f>
        <v>100</v>
      </c>
      <c r="J11" s="273"/>
      <c r="K11" s="151">
        <f>K14+K17+K19+K21</f>
        <v>3688863.4794917302</v>
      </c>
      <c r="L11" s="152"/>
      <c r="M11" s="151">
        <f>M14+M17+M19+M21</f>
        <v>713954.39149173046</v>
      </c>
      <c r="N11" s="273"/>
      <c r="O11" s="68">
        <f>M11/K11*100</f>
        <v>19.354318625803486</v>
      </c>
      <c r="P11" s="273"/>
      <c r="Q11" s="151">
        <f>Q14+Q17+Q19+Q21</f>
        <v>2974909.088</v>
      </c>
      <c r="R11" s="273"/>
      <c r="S11" s="68">
        <f>Q11/K11*100</f>
        <v>80.645681374196528</v>
      </c>
      <c r="T11" s="17"/>
    </row>
    <row r="12" spans="2:22" s="10" customFormat="1" ht="5.25" customHeight="1" thickBot="1">
      <c r="B12" s="8"/>
      <c r="C12" s="8"/>
      <c r="D12" s="8"/>
      <c r="E12" s="8"/>
      <c r="F12" s="347"/>
      <c r="G12" s="276"/>
      <c r="H12" s="277"/>
      <c r="I12" s="8"/>
      <c r="J12" s="276"/>
      <c r="K12" s="348"/>
      <c r="L12" s="348"/>
      <c r="M12" s="348"/>
      <c r="N12" s="276"/>
      <c r="O12" s="277"/>
      <c r="P12" s="276"/>
      <c r="Q12" s="348"/>
      <c r="R12" s="276"/>
      <c r="S12" s="18"/>
      <c r="T12" s="18"/>
    </row>
    <row r="13" spans="2:22" ht="30" customHeight="1">
      <c r="B13" s="19"/>
      <c r="C13" s="19"/>
      <c r="D13" s="19"/>
      <c r="E13" s="19"/>
      <c r="F13" s="319"/>
      <c r="G13" s="279"/>
      <c r="H13" s="280"/>
      <c r="J13" s="279"/>
      <c r="K13" s="284"/>
      <c r="L13" s="284"/>
      <c r="M13" s="284"/>
      <c r="N13" s="286"/>
      <c r="O13" s="288"/>
      <c r="P13" s="286"/>
      <c r="Q13" s="284"/>
      <c r="R13" s="286"/>
      <c r="S13" s="20"/>
      <c r="T13" s="20"/>
    </row>
    <row r="14" spans="2:22" ht="12" customHeight="1">
      <c r="B14" s="19"/>
      <c r="C14" s="349" t="s">
        <v>169</v>
      </c>
      <c r="D14" s="349"/>
      <c r="E14" s="350">
        <v>300</v>
      </c>
      <c r="F14" s="206">
        <v>508</v>
      </c>
      <c r="G14" s="81"/>
      <c r="H14" s="351">
        <f>F14/F11*100</f>
        <v>4.0333465660976575</v>
      </c>
      <c r="I14" s="83"/>
      <c r="J14" s="81"/>
      <c r="K14" s="208">
        <f>M14+Q14</f>
        <v>12273.554</v>
      </c>
      <c r="L14" s="208"/>
      <c r="M14" s="320">
        <v>882.28300000000002</v>
      </c>
      <c r="N14" s="352"/>
      <c r="O14" s="353">
        <f>M14/K14*100</f>
        <v>7.1884883547177942</v>
      </c>
      <c r="P14" s="352"/>
      <c r="Q14" s="320">
        <v>11391.271000000001</v>
      </c>
      <c r="R14" s="352"/>
      <c r="S14" s="211">
        <f>Q14/K14*100</f>
        <v>92.811511645282209</v>
      </c>
      <c r="T14" s="20"/>
    </row>
    <row r="15" spans="2:22" ht="12" customHeight="1">
      <c r="B15" s="19"/>
      <c r="C15" s="545" t="s">
        <v>187</v>
      </c>
      <c r="D15" s="545"/>
      <c r="E15" s="354"/>
      <c r="F15" s="192"/>
      <c r="G15" s="81"/>
      <c r="H15" s="351"/>
      <c r="I15" s="83"/>
      <c r="J15" s="81"/>
      <c r="K15" s="208"/>
      <c r="L15" s="208"/>
      <c r="M15" s="192"/>
      <c r="N15" s="352"/>
      <c r="O15" s="353"/>
      <c r="P15" s="352"/>
      <c r="Q15" s="192"/>
      <c r="R15" s="352"/>
      <c r="S15" s="211"/>
      <c r="T15" s="20"/>
    </row>
    <row r="16" spans="2:22" ht="36" customHeight="1">
      <c r="B16" s="19"/>
      <c r="C16" s="355"/>
      <c r="D16" s="355"/>
      <c r="E16" s="354"/>
      <c r="F16" s="192"/>
      <c r="G16" s="81"/>
      <c r="H16" s="351"/>
      <c r="I16" s="83"/>
      <c r="J16" s="81"/>
      <c r="K16" s="208"/>
      <c r="L16" s="208"/>
      <c r="M16" s="192"/>
      <c r="N16" s="352"/>
      <c r="O16" s="353"/>
      <c r="P16" s="352"/>
      <c r="Q16" s="192"/>
      <c r="R16" s="352"/>
      <c r="S16" s="211"/>
      <c r="T16" s="20"/>
      <c r="V16" s="318"/>
    </row>
    <row r="17" spans="2:22" ht="12" customHeight="1">
      <c r="B17" s="19"/>
      <c r="C17" s="356">
        <v>300</v>
      </c>
      <c r="D17" s="357" t="s">
        <v>188</v>
      </c>
      <c r="E17" s="358" t="s">
        <v>189</v>
      </c>
      <c r="F17" s="206">
        <v>5316</v>
      </c>
      <c r="G17" s="81"/>
      <c r="H17" s="351">
        <f>F17/F11*100</f>
        <v>42.207225089321163</v>
      </c>
      <c r="I17" s="83"/>
      <c r="J17" s="81"/>
      <c r="K17" s="208">
        <f>M17+Q17</f>
        <v>123412.92599999999</v>
      </c>
      <c r="L17" s="208"/>
      <c r="M17" s="208">
        <v>6899.6360000000004</v>
      </c>
      <c r="N17" s="352"/>
      <c r="O17" s="353">
        <f>M17/K17*100</f>
        <v>5.5906915293459623</v>
      </c>
      <c r="P17" s="352"/>
      <c r="Q17" s="208">
        <v>116513.29</v>
      </c>
      <c r="R17" s="352"/>
      <c r="S17" s="211">
        <f>Q17/K17*100</f>
        <v>94.40930847065404</v>
      </c>
      <c r="T17" s="20"/>
      <c r="V17" s="318"/>
    </row>
    <row r="18" spans="2:22" ht="48" customHeight="1">
      <c r="B18" s="19"/>
      <c r="C18" s="359"/>
      <c r="D18" s="360"/>
      <c r="E18" s="361"/>
      <c r="F18" s="192"/>
      <c r="G18" s="81"/>
      <c r="H18" s="351"/>
      <c r="I18" s="83"/>
      <c r="J18" s="81"/>
      <c r="K18" s="208"/>
      <c r="L18" s="208"/>
      <c r="M18" s="192"/>
      <c r="N18" s="352"/>
      <c r="O18" s="353"/>
      <c r="P18" s="352"/>
      <c r="Q18" s="192"/>
      <c r="R18" s="352"/>
      <c r="S18" s="211"/>
      <c r="T18" s="20"/>
      <c r="V18" s="318"/>
    </row>
    <row r="19" spans="2:22" ht="12" customHeight="1">
      <c r="B19" s="19"/>
      <c r="C19" s="356">
        <v>3000</v>
      </c>
      <c r="D19" s="357" t="s">
        <v>188</v>
      </c>
      <c r="E19" s="358" t="s">
        <v>190</v>
      </c>
      <c r="F19" s="206">
        <v>3062</v>
      </c>
      <c r="G19" s="81"/>
      <c r="H19" s="351">
        <f>F19/F11*100</f>
        <v>24.311234616911474</v>
      </c>
      <c r="I19" s="83"/>
      <c r="J19" s="81"/>
      <c r="K19" s="208">
        <f>M19+Q19</f>
        <v>274772.30749173049</v>
      </c>
      <c r="L19" s="208"/>
      <c r="M19" s="208">
        <v>25709.289491730498</v>
      </c>
      <c r="N19" s="352"/>
      <c r="O19" s="353">
        <f>M19/K19*100</f>
        <v>9.3565795354046877</v>
      </c>
      <c r="P19" s="352"/>
      <c r="Q19" s="208">
        <v>249063.01800000001</v>
      </c>
      <c r="R19" s="352"/>
      <c r="S19" s="211">
        <f>Q19/K19*100</f>
        <v>90.643420464595309</v>
      </c>
      <c r="T19" s="20"/>
      <c r="V19" s="318"/>
    </row>
    <row r="20" spans="2:22" ht="48" customHeight="1">
      <c r="B20" s="19"/>
      <c r="C20" s="359"/>
      <c r="D20" s="360"/>
      <c r="E20" s="361"/>
      <c r="F20" s="192"/>
      <c r="G20" s="81"/>
      <c r="H20" s="351"/>
      <c r="I20" s="83"/>
      <c r="J20" s="81"/>
      <c r="K20" s="208"/>
      <c r="L20" s="208"/>
      <c r="M20" s="192"/>
      <c r="N20" s="352"/>
      <c r="O20" s="353"/>
      <c r="P20" s="352"/>
      <c r="Q20" s="192"/>
      <c r="R20" s="352"/>
      <c r="S20" s="211"/>
      <c r="T20" s="20"/>
    </row>
    <row r="21" spans="2:22" ht="12" customHeight="1">
      <c r="B21" s="19"/>
      <c r="C21" s="356">
        <v>20000</v>
      </c>
      <c r="D21" s="357" t="s">
        <v>188</v>
      </c>
      <c r="E21" s="362" t="s">
        <v>171</v>
      </c>
      <c r="F21" s="206">
        <v>3709</v>
      </c>
      <c r="G21" s="81"/>
      <c r="H21" s="351">
        <f>F21/F11*100</f>
        <v>29.448193727669707</v>
      </c>
      <c r="I21" s="83"/>
      <c r="J21" s="81"/>
      <c r="K21" s="208">
        <f>M21+Q21</f>
        <v>3278404.6919999998</v>
      </c>
      <c r="L21" s="208"/>
      <c r="M21" s="320">
        <v>680463.18299999996</v>
      </c>
      <c r="N21" s="352"/>
      <c r="O21" s="353">
        <f>M21/K21*100</f>
        <v>20.755923899830726</v>
      </c>
      <c r="P21" s="352"/>
      <c r="Q21" s="320">
        <v>2597941.5090000001</v>
      </c>
      <c r="R21" s="352"/>
      <c r="S21" s="211">
        <f>Q21/K21*100</f>
        <v>79.244076100169281</v>
      </c>
      <c r="T21" s="20"/>
    </row>
    <row r="22" spans="2:22" ht="12" customHeight="1">
      <c r="B22" s="19"/>
      <c r="C22" s="359"/>
      <c r="D22" s="360"/>
      <c r="E22" s="363" t="s">
        <v>172</v>
      </c>
      <c r="G22" s="279"/>
      <c r="H22" s="280"/>
      <c r="J22" s="279"/>
      <c r="K22" s="284"/>
      <c r="L22" s="284"/>
      <c r="M22" s="284"/>
      <c r="N22" s="286"/>
      <c r="O22" s="288"/>
      <c r="P22" s="286"/>
      <c r="Q22" s="284"/>
      <c r="R22" s="286"/>
      <c r="S22" s="20"/>
      <c r="T22" s="20"/>
    </row>
    <row r="23" spans="2:22" ht="12" customHeight="1">
      <c r="B23" s="19"/>
      <c r="C23" s="19"/>
      <c r="D23" s="19"/>
      <c r="E23" s="19"/>
      <c r="G23" s="279"/>
      <c r="H23" s="280"/>
      <c r="J23" s="279"/>
      <c r="K23" s="284"/>
      <c r="L23" s="284"/>
      <c r="M23" s="284"/>
      <c r="N23" s="286"/>
      <c r="O23" s="288"/>
      <c r="P23" s="286"/>
      <c r="Q23" s="284"/>
      <c r="R23" s="286"/>
      <c r="S23" s="20"/>
      <c r="T23" s="20"/>
    </row>
    <row r="24" spans="2:22" ht="12" customHeight="1">
      <c r="B24" s="19"/>
      <c r="C24" s="19"/>
      <c r="D24" s="19"/>
      <c r="E24" s="19"/>
      <c r="G24" s="279"/>
      <c r="H24" s="280"/>
      <c r="J24" s="279"/>
      <c r="K24" s="284"/>
      <c r="L24" s="284"/>
      <c r="M24" s="284"/>
      <c r="N24" s="286"/>
      <c r="O24" s="288"/>
      <c r="P24" s="286"/>
      <c r="Q24" s="284"/>
      <c r="R24" s="286"/>
      <c r="S24" s="20"/>
      <c r="T24" s="20"/>
    </row>
    <row r="25" spans="2:22" ht="12" customHeight="1">
      <c r="B25" s="19"/>
      <c r="C25" s="19"/>
      <c r="D25" s="19"/>
      <c r="E25" s="19"/>
      <c r="G25" s="279"/>
      <c r="H25" s="280"/>
      <c r="J25" s="279"/>
      <c r="K25" s="284"/>
      <c r="L25" s="284"/>
      <c r="M25" s="284"/>
      <c r="N25" s="286"/>
      <c r="O25" s="288"/>
      <c r="P25" s="286"/>
      <c r="Q25" s="284"/>
      <c r="R25" s="286"/>
      <c r="S25" s="20"/>
      <c r="T25" s="20"/>
    </row>
    <row r="26" spans="2:22" ht="12" customHeight="1">
      <c r="B26" s="19"/>
      <c r="C26" s="19"/>
      <c r="D26" s="19"/>
      <c r="E26" s="19"/>
      <c r="G26" s="279"/>
      <c r="H26" s="280"/>
      <c r="J26" s="279"/>
      <c r="K26" s="284"/>
      <c r="L26" s="284"/>
      <c r="M26" s="284"/>
      <c r="N26" s="286"/>
      <c r="O26" s="288"/>
      <c r="P26" s="286"/>
      <c r="Q26" s="284"/>
      <c r="R26" s="286"/>
      <c r="S26" s="20"/>
      <c r="T26" s="20"/>
    </row>
    <row r="27" spans="2:22" ht="12" customHeight="1">
      <c r="B27" s="19"/>
      <c r="C27" s="19"/>
      <c r="D27" s="19"/>
      <c r="E27" s="19"/>
      <c r="F27" s="319"/>
      <c r="G27" s="279"/>
      <c r="H27" s="280"/>
      <c r="J27" s="279"/>
      <c r="K27" s="284"/>
      <c r="L27" s="284"/>
      <c r="M27" s="284"/>
      <c r="N27" s="286"/>
      <c r="O27" s="288"/>
      <c r="P27" s="286"/>
      <c r="Q27" s="284"/>
      <c r="R27" s="286"/>
      <c r="S27" s="20"/>
      <c r="T27" s="20"/>
    </row>
    <row r="28" spans="2:22" ht="12" customHeight="1">
      <c r="B28" s="19"/>
      <c r="C28" s="19"/>
      <c r="D28" s="19"/>
      <c r="E28" s="19"/>
      <c r="F28" s="319"/>
      <c r="G28" s="279"/>
      <c r="H28" s="280"/>
      <c r="J28" s="279"/>
      <c r="K28" s="284"/>
      <c r="L28" s="284"/>
      <c r="M28" s="284"/>
      <c r="N28" s="286"/>
      <c r="O28" s="288"/>
      <c r="P28" s="286"/>
      <c r="Q28" s="284"/>
      <c r="R28" s="286"/>
      <c r="S28" s="20"/>
      <c r="T28" s="20"/>
    </row>
    <row r="29" spans="2:22" ht="12" customHeight="1">
      <c r="B29" s="19"/>
      <c r="C29" s="19"/>
      <c r="D29" s="19"/>
      <c r="E29" s="19"/>
      <c r="F29" s="319"/>
      <c r="G29" s="279"/>
      <c r="H29" s="280"/>
      <c r="J29" s="279"/>
      <c r="K29" s="284"/>
      <c r="L29" s="284"/>
      <c r="M29" s="284"/>
      <c r="N29" s="286"/>
      <c r="O29" s="288"/>
      <c r="P29" s="286"/>
      <c r="Q29" s="284"/>
      <c r="R29" s="286"/>
      <c r="S29" s="20"/>
      <c r="T29" s="20"/>
    </row>
    <row r="30" spans="2:22" ht="12" customHeight="1">
      <c r="B30" s="19"/>
      <c r="C30" s="19"/>
      <c r="D30" s="19"/>
      <c r="E30" s="19"/>
      <c r="F30" s="319"/>
      <c r="G30" s="279"/>
      <c r="H30" s="280"/>
      <c r="J30" s="279"/>
      <c r="K30" s="284"/>
      <c r="L30" s="284"/>
      <c r="M30" s="284"/>
      <c r="N30" s="286"/>
      <c r="O30" s="288"/>
      <c r="P30" s="286"/>
      <c r="Q30" s="284"/>
      <c r="R30" s="286"/>
      <c r="S30" s="20"/>
      <c r="T30" s="20"/>
    </row>
    <row r="31" spans="2:22" s="16" customFormat="1" ht="60" customHeight="1" thickBot="1">
      <c r="B31" s="25"/>
      <c r="C31" s="25"/>
      <c r="D31" s="25"/>
      <c r="E31" s="25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</sheetData>
  <mergeCells count="9">
    <mergeCell ref="C9:D9"/>
    <mergeCell ref="C11:E11"/>
    <mergeCell ref="C15:D15"/>
    <mergeCell ref="B2:S2"/>
    <mergeCell ref="B3:S3"/>
    <mergeCell ref="F6:I6"/>
    <mergeCell ref="K6:S6"/>
    <mergeCell ref="M8:O8"/>
    <mergeCell ref="Q8:S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ED60-D643-4457-8A09-71C22C095228}">
  <dimension ref="B1:T28"/>
  <sheetViews>
    <sheetView zoomScaleNormal="100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855468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191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192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186</v>
      </c>
      <c r="D6" s="93"/>
      <c r="E6" s="93"/>
      <c r="F6" s="146"/>
      <c r="G6" s="506" t="s">
        <v>40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44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3688863.4794917302</v>
      </c>
      <c r="J11" s="33"/>
      <c r="K11" s="151">
        <f>K14+K17+K19+K21</f>
        <v>2511952.9564917302</v>
      </c>
      <c r="M11" s="151">
        <f>M14+M17+M19+M21</f>
        <v>8018.3760000000002</v>
      </c>
      <c r="O11" s="151">
        <f>O14+O17+O19+O21</f>
        <v>53626.167000000001</v>
      </c>
      <c r="Q11" s="151">
        <f>Q14+Q17+Q19+Q21</f>
        <v>1060705.389</v>
      </c>
      <c r="S11" s="151">
        <f>S14+S17+S19+S21</f>
        <v>54560.591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30" customHeight="1">
      <c r="D13" s="38"/>
      <c r="E13" s="38"/>
      <c r="F13" s="39"/>
      <c r="G13" s="319"/>
      <c r="H13" s="40"/>
      <c r="I13" s="40"/>
      <c r="J13" s="41"/>
    </row>
    <row r="14" spans="2:20" s="10" customFormat="1" ht="12" customHeight="1">
      <c r="C14" s="349" t="s">
        <v>169</v>
      </c>
      <c r="D14" s="349"/>
      <c r="E14" s="350">
        <v>300</v>
      </c>
      <c r="F14" s="39"/>
      <c r="G14" s="136">
        <v>508</v>
      </c>
      <c r="H14" s="40"/>
      <c r="I14" s="206">
        <f>K14+M14+O14+Q14+S14</f>
        <v>12273.553999999998</v>
      </c>
      <c r="J14" s="190"/>
      <c r="K14" s="320">
        <v>6691.78</v>
      </c>
      <c r="L14" s="206"/>
      <c r="M14" s="320">
        <v>36.76</v>
      </c>
      <c r="N14" s="206"/>
      <c r="O14" s="320">
        <v>200.74</v>
      </c>
      <c r="P14" s="206"/>
      <c r="Q14" s="320">
        <v>4577.9629999999997</v>
      </c>
      <c r="R14" s="206"/>
      <c r="S14" s="320">
        <v>766.31100000000004</v>
      </c>
    </row>
    <row r="15" spans="2:20" s="10" customFormat="1" ht="12" customHeight="1">
      <c r="C15" s="545" t="s">
        <v>187</v>
      </c>
      <c r="D15" s="545"/>
      <c r="E15" s="354"/>
      <c r="F15" s="39"/>
      <c r="G15" s="238"/>
      <c r="H15" s="40"/>
      <c r="I15" s="206"/>
      <c r="J15" s="190"/>
      <c r="K15" s="206"/>
      <c r="L15" s="206"/>
      <c r="M15" s="206"/>
      <c r="N15" s="206"/>
      <c r="O15" s="206"/>
      <c r="P15" s="206"/>
      <c r="Q15" s="206"/>
      <c r="R15" s="206"/>
      <c r="S15" s="206"/>
    </row>
    <row r="16" spans="2:20" s="10" customFormat="1" ht="36" customHeight="1">
      <c r="C16" s="355"/>
      <c r="D16" s="355"/>
      <c r="E16" s="354"/>
      <c r="F16" s="39"/>
      <c r="G16" s="238"/>
      <c r="H16" s="40"/>
      <c r="I16" s="206"/>
      <c r="J16" s="190"/>
      <c r="K16" s="206"/>
      <c r="L16" s="206"/>
      <c r="M16" s="206"/>
      <c r="N16" s="206"/>
      <c r="O16" s="206"/>
      <c r="P16" s="206"/>
      <c r="Q16" s="206"/>
      <c r="R16" s="206"/>
      <c r="S16" s="206"/>
    </row>
    <row r="17" spans="2:20" s="10" customFormat="1" ht="12" customHeight="1">
      <c r="C17" s="356">
        <v>300</v>
      </c>
      <c r="D17" s="357" t="s">
        <v>188</v>
      </c>
      <c r="E17" s="358" t="s">
        <v>189</v>
      </c>
      <c r="F17" s="39"/>
      <c r="G17" s="87">
        <v>5316</v>
      </c>
      <c r="H17" s="40"/>
      <c r="I17" s="206">
        <f>K17+M17+O17+Q17+S17</f>
        <v>123412.92600000001</v>
      </c>
      <c r="J17" s="190"/>
      <c r="K17" s="206">
        <v>104140.492</v>
      </c>
      <c r="L17" s="206"/>
      <c r="M17" s="206">
        <v>57.951000000000001</v>
      </c>
      <c r="N17" s="206"/>
      <c r="O17" s="206">
        <v>513.41</v>
      </c>
      <c r="P17" s="206"/>
      <c r="Q17" s="206">
        <v>13976.695</v>
      </c>
      <c r="R17" s="206"/>
      <c r="S17" s="206">
        <v>4724.3779999999997</v>
      </c>
    </row>
    <row r="18" spans="2:20" s="10" customFormat="1" ht="48" customHeight="1">
      <c r="C18" s="359"/>
      <c r="D18" s="360"/>
      <c r="E18" s="361"/>
      <c r="F18" s="39"/>
      <c r="G18" s="238"/>
      <c r="H18" s="40"/>
      <c r="I18" s="206"/>
      <c r="J18" s="190"/>
      <c r="K18" s="206"/>
      <c r="L18" s="206"/>
      <c r="M18" s="206"/>
      <c r="N18" s="206"/>
      <c r="O18" s="206"/>
      <c r="P18" s="206"/>
      <c r="Q18" s="206"/>
      <c r="R18" s="206"/>
      <c r="S18" s="206"/>
    </row>
    <row r="19" spans="2:20" s="10" customFormat="1" ht="12" customHeight="1">
      <c r="C19" s="356">
        <v>3000</v>
      </c>
      <c r="D19" s="357" t="s">
        <v>188</v>
      </c>
      <c r="E19" s="358" t="s">
        <v>190</v>
      </c>
      <c r="F19" s="39"/>
      <c r="G19" s="87">
        <v>3062</v>
      </c>
      <c r="H19" s="40"/>
      <c r="I19" s="206">
        <f>K19+M19+O19+Q19+S19</f>
        <v>274772.30749173049</v>
      </c>
      <c r="J19" s="190"/>
      <c r="K19" s="206">
        <v>215131.9124917305</v>
      </c>
      <c r="L19" s="206"/>
      <c r="M19" s="206">
        <v>958.87800000000004</v>
      </c>
      <c r="N19" s="206"/>
      <c r="O19" s="206">
        <v>3628.0279999999998</v>
      </c>
      <c r="P19" s="206"/>
      <c r="Q19" s="206">
        <v>35581.116000000002</v>
      </c>
      <c r="R19" s="206"/>
      <c r="S19" s="206">
        <v>19472.373</v>
      </c>
    </row>
    <row r="20" spans="2:20" s="10" customFormat="1" ht="48" customHeight="1">
      <c r="C20" s="359"/>
      <c r="D20" s="360"/>
      <c r="E20" s="361"/>
      <c r="F20" s="39"/>
      <c r="G20" s="238"/>
      <c r="H20" s="40"/>
      <c r="I20" s="206"/>
      <c r="J20" s="190"/>
      <c r="K20" s="206"/>
      <c r="L20" s="206"/>
      <c r="M20" s="206"/>
      <c r="N20" s="206"/>
      <c r="O20" s="206"/>
      <c r="P20" s="206"/>
      <c r="Q20" s="206"/>
      <c r="R20" s="206"/>
      <c r="S20" s="206"/>
    </row>
    <row r="21" spans="2:20" s="10" customFormat="1" ht="12" customHeight="1">
      <c r="C21" s="356">
        <v>20000</v>
      </c>
      <c r="D21" s="360" t="s">
        <v>188</v>
      </c>
      <c r="E21" s="362" t="s">
        <v>171</v>
      </c>
      <c r="F21" s="39"/>
      <c r="G21" s="136">
        <v>3709</v>
      </c>
      <c r="H21" s="40"/>
      <c r="I21" s="206">
        <f>K21+M21+O21+Q21+S21</f>
        <v>3278404.6919999998</v>
      </c>
      <c r="J21" s="190"/>
      <c r="K21" s="320">
        <v>2185988.7719999999</v>
      </c>
      <c r="L21" s="206"/>
      <c r="M21" s="320">
        <v>6964.7870000000003</v>
      </c>
      <c r="N21" s="206"/>
      <c r="O21" s="320">
        <v>49283.989000000001</v>
      </c>
      <c r="P21" s="206"/>
      <c r="Q21" s="320">
        <v>1006569.615</v>
      </c>
      <c r="R21" s="206"/>
      <c r="S21" s="320">
        <v>29597.528999999999</v>
      </c>
    </row>
    <row r="22" spans="2:20" s="10" customFormat="1" ht="12" customHeight="1">
      <c r="C22" s="359"/>
      <c r="D22" s="360"/>
      <c r="E22" s="363" t="s">
        <v>172</v>
      </c>
      <c r="F22" s="39"/>
      <c r="G22" s="40"/>
      <c r="H22" s="40"/>
      <c r="I22" s="296"/>
      <c r="J22" s="41"/>
    </row>
    <row r="23" spans="2:20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20" s="10" customFormat="1" ht="12" customHeight="1">
      <c r="D26" s="38"/>
      <c r="E26" s="38"/>
      <c r="F26" s="39"/>
      <c r="G26" s="40"/>
      <c r="H26" s="40"/>
      <c r="I26" s="40"/>
      <c r="J26" s="41"/>
    </row>
    <row r="27" spans="2:20" s="10" customFormat="1" ht="10.15" customHeight="1">
      <c r="D27" s="38"/>
      <c r="E27" s="38"/>
      <c r="F27" s="39"/>
      <c r="G27" s="40"/>
      <c r="H27" s="40"/>
      <c r="I27" s="40"/>
      <c r="J27" s="41"/>
    </row>
    <row r="28" spans="2:20" ht="46.5" customHeight="1" thickBot="1">
      <c r="B28" s="8"/>
      <c r="C28" s="8"/>
      <c r="D28" s="29"/>
      <c r="E28" s="2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</sheetData>
  <mergeCells count="7">
    <mergeCell ref="C15:D15"/>
    <mergeCell ref="B2:S2"/>
    <mergeCell ref="B3:S3"/>
    <mergeCell ref="G6:G8"/>
    <mergeCell ref="I6:S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7047-2B59-4B7F-BB2A-86C0E00089A2}">
  <dimension ref="B1:V28"/>
  <sheetViews>
    <sheetView zoomScaleNormal="100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.85546875" style="44" customWidth="1"/>
    <col min="6" max="6" width="7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2" s="27" customFormat="1" ht="12" customHeight="1">
      <c r="D1" s="11"/>
      <c r="E1" s="11"/>
      <c r="F1" s="28"/>
    </row>
    <row r="2" spans="2:22" ht="12" customHeight="1">
      <c r="B2" s="533" t="s">
        <v>193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2" ht="12" customHeight="1">
      <c r="B3" s="534" t="s">
        <v>194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2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2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2" s="11" customFormat="1" ht="30" customHeight="1" thickBot="1">
      <c r="B6" s="92"/>
      <c r="C6" s="93" t="s">
        <v>186</v>
      </c>
      <c r="D6" s="93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2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2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2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44"/>
      <c r="S9" s="153" t="s">
        <v>0</v>
      </c>
      <c r="T9" s="150"/>
    </row>
    <row r="10" spans="2:22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2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713954.39149173046</v>
      </c>
      <c r="J11" s="33"/>
      <c r="K11" s="151">
        <f>K14+K17+K19+K21</f>
        <v>488997.39449173049</v>
      </c>
      <c r="M11" s="151">
        <f>M14+M17+M19+M21</f>
        <v>729.69100000000003</v>
      </c>
      <c r="O11" s="151">
        <f>O14+O17+O19+O21</f>
        <v>5421.7080000000005</v>
      </c>
      <c r="Q11" s="151">
        <f>Q14+Q17+Q19+Q21</f>
        <v>216832.36900000001</v>
      </c>
      <c r="S11" s="151">
        <f>S14+S17+S19+S21</f>
        <v>1973.229</v>
      </c>
      <c r="V11" s="139"/>
    </row>
    <row r="12" spans="2:22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2" s="10" customFormat="1" ht="30" customHeight="1">
      <c r="D13" s="38"/>
      <c r="E13" s="38"/>
      <c r="F13" s="39"/>
      <c r="G13" s="319"/>
      <c r="H13" s="40"/>
      <c r="I13" s="40"/>
      <c r="J13" s="41"/>
    </row>
    <row r="14" spans="2:22" s="10" customFormat="1" ht="12" customHeight="1">
      <c r="C14" s="349" t="s">
        <v>169</v>
      </c>
      <c r="D14" s="349"/>
      <c r="E14" s="350">
        <v>300</v>
      </c>
      <c r="F14" s="39"/>
      <c r="G14" s="333">
        <v>508</v>
      </c>
      <c r="H14" s="40"/>
      <c r="I14" s="206">
        <f>K14+M14+O14+Q14+S14</f>
        <v>882.28300000000002</v>
      </c>
      <c r="J14" s="190"/>
      <c r="K14" s="320">
        <v>464.71899999999999</v>
      </c>
      <c r="L14" s="206"/>
      <c r="M14" s="320">
        <v>27.951000000000001</v>
      </c>
      <c r="N14" s="206"/>
      <c r="O14" s="320">
        <v>112.22199999999999</v>
      </c>
      <c r="P14" s="206"/>
      <c r="Q14" s="320">
        <v>238.54300000000001</v>
      </c>
      <c r="R14" s="206"/>
      <c r="S14" s="320">
        <v>38.847999999999999</v>
      </c>
    </row>
    <row r="15" spans="2:22" s="10" customFormat="1" ht="12" customHeight="1">
      <c r="C15" s="545" t="s">
        <v>187</v>
      </c>
      <c r="D15" s="545"/>
      <c r="E15" s="354"/>
      <c r="F15" s="39"/>
      <c r="G15" s="83"/>
      <c r="H15" s="40"/>
      <c r="I15" s="206"/>
      <c r="J15" s="190"/>
      <c r="K15" s="206"/>
      <c r="L15" s="206"/>
      <c r="M15" s="206"/>
      <c r="N15" s="206"/>
      <c r="O15" s="206"/>
      <c r="P15" s="206"/>
      <c r="Q15" s="206"/>
      <c r="R15" s="206"/>
      <c r="S15" s="206"/>
    </row>
    <row r="16" spans="2:22" s="10" customFormat="1" ht="36" customHeight="1">
      <c r="C16" s="355"/>
      <c r="D16" s="355"/>
      <c r="E16" s="354"/>
      <c r="F16" s="39"/>
      <c r="G16" s="83"/>
      <c r="H16" s="40"/>
      <c r="I16" s="206"/>
      <c r="J16" s="190"/>
      <c r="K16" s="206"/>
      <c r="L16" s="206"/>
      <c r="M16" s="206"/>
      <c r="N16" s="206"/>
      <c r="O16" s="206"/>
      <c r="P16" s="206"/>
      <c r="Q16" s="206"/>
      <c r="R16" s="206"/>
      <c r="S16" s="206"/>
    </row>
    <row r="17" spans="2:20" s="10" customFormat="1" ht="12" customHeight="1">
      <c r="C17" s="356">
        <v>300</v>
      </c>
      <c r="D17" s="357" t="s">
        <v>188</v>
      </c>
      <c r="E17" s="358" t="s">
        <v>189</v>
      </c>
      <c r="F17" s="39"/>
      <c r="G17" s="333">
        <v>5316</v>
      </c>
      <c r="H17" s="40"/>
      <c r="I17" s="206">
        <f>K17+M17+O17+Q17+S17</f>
        <v>6899.6360000000004</v>
      </c>
      <c r="J17" s="190"/>
      <c r="K17" s="206">
        <v>4850.6350000000002</v>
      </c>
      <c r="L17" s="206"/>
      <c r="M17" s="206">
        <v>30.5</v>
      </c>
      <c r="N17" s="206"/>
      <c r="O17" s="206">
        <v>168.523</v>
      </c>
      <c r="P17" s="206"/>
      <c r="Q17" s="206">
        <v>1828.028</v>
      </c>
      <c r="R17" s="206"/>
      <c r="S17" s="206">
        <v>21.95</v>
      </c>
    </row>
    <row r="18" spans="2:20" s="10" customFormat="1" ht="48" customHeight="1">
      <c r="C18" s="359"/>
      <c r="D18" s="360"/>
      <c r="E18" s="361"/>
      <c r="F18" s="39"/>
      <c r="G18" s="83"/>
      <c r="H18" s="40"/>
      <c r="I18" s="206"/>
      <c r="J18" s="190"/>
      <c r="K18" s="206"/>
      <c r="L18" s="206"/>
      <c r="M18" s="206"/>
      <c r="N18" s="206"/>
      <c r="O18" s="206"/>
      <c r="P18" s="206"/>
      <c r="Q18" s="206"/>
      <c r="R18" s="206"/>
      <c r="S18" s="206"/>
    </row>
    <row r="19" spans="2:20" s="10" customFormat="1" ht="12" customHeight="1">
      <c r="C19" s="356">
        <v>3000</v>
      </c>
      <c r="D19" s="357" t="s">
        <v>188</v>
      </c>
      <c r="E19" s="358" t="s">
        <v>190</v>
      </c>
      <c r="F19" s="39"/>
      <c r="G19" s="333">
        <v>3062</v>
      </c>
      <c r="H19" s="40"/>
      <c r="I19" s="206">
        <f>K19+M19+O19+Q19+S19</f>
        <v>25709.289491730502</v>
      </c>
      <c r="J19" s="190"/>
      <c r="K19" s="206">
        <v>19063.5674917305</v>
      </c>
      <c r="L19" s="206"/>
      <c r="M19" s="206">
        <v>165.8</v>
      </c>
      <c r="N19" s="206"/>
      <c r="O19" s="206">
        <v>449.10500000000002</v>
      </c>
      <c r="P19" s="206"/>
      <c r="Q19" s="206">
        <v>5850.6180000000004</v>
      </c>
      <c r="R19" s="206"/>
      <c r="S19" s="206">
        <v>180.19900000000001</v>
      </c>
    </row>
    <row r="20" spans="2:20" s="10" customFormat="1" ht="48" customHeight="1">
      <c r="C20" s="359"/>
      <c r="D20" s="360"/>
      <c r="E20" s="361"/>
      <c r="F20" s="39"/>
      <c r="G20" s="83"/>
      <c r="H20" s="40"/>
      <c r="I20" s="206"/>
      <c r="J20" s="190"/>
      <c r="K20" s="206"/>
      <c r="L20" s="206"/>
      <c r="M20" s="206"/>
      <c r="N20" s="206"/>
      <c r="O20" s="206"/>
      <c r="P20" s="206"/>
      <c r="Q20" s="206"/>
      <c r="R20" s="206"/>
      <c r="S20" s="206"/>
    </row>
    <row r="21" spans="2:20" s="10" customFormat="1" ht="12" customHeight="1">
      <c r="C21" s="356">
        <v>20000</v>
      </c>
      <c r="D21" s="357" t="s">
        <v>188</v>
      </c>
      <c r="E21" s="362" t="s">
        <v>171</v>
      </c>
      <c r="F21" s="39"/>
      <c r="G21" s="333">
        <v>3709</v>
      </c>
      <c r="H21" s="40"/>
      <c r="I21" s="206">
        <f>K21+M21+O21+Q21+S21</f>
        <v>680463.18299999996</v>
      </c>
      <c r="J21" s="190"/>
      <c r="K21" s="320">
        <v>464618.473</v>
      </c>
      <c r="L21" s="206"/>
      <c r="M21" s="320">
        <v>505.44</v>
      </c>
      <c r="N21" s="206"/>
      <c r="O21" s="320">
        <v>4691.8580000000002</v>
      </c>
      <c r="P21" s="206"/>
      <c r="Q21" s="320">
        <v>208915.18</v>
      </c>
      <c r="R21" s="206"/>
      <c r="S21" s="320">
        <v>1732.232</v>
      </c>
    </row>
    <row r="22" spans="2:20" s="10" customFormat="1" ht="12" customHeight="1">
      <c r="C22" s="359"/>
      <c r="D22" s="360"/>
      <c r="E22" s="36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20" s="10" customFormat="1" ht="12" customHeight="1">
      <c r="D26" s="38"/>
      <c r="E26" s="38"/>
      <c r="F26" s="39"/>
      <c r="G26" s="40"/>
      <c r="H26" s="40"/>
      <c r="I26" s="40"/>
      <c r="J26" s="41"/>
    </row>
    <row r="27" spans="2:20" s="10" customFormat="1" ht="10.15" customHeight="1">
      <c r="D27" s="38"/>
      <c r="E27" s="38"/>
      <c r="F27" s="39"/>
      <c r="G27" s="40"/>
      <c r="H27" s="40"/>
      <c r="I27" s="40"/>
      <c r="J27" s="41"/>
    </row>
    <row r="28" spans="2:20" ht="46.5" customHeight="1" thickBot="1">
      <c r="B28" s="8"/>
      <c r="C28" s="8"/>
      <c r="D28" s="29"/>
      <c r="E28" s="2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</sheetData>
  <mergeCells count="7">
    <mergeCell ref="C15:D15"/>
    <mergeCell ref="B2:S2"/>
    <mergeCell ref="B3:S3"/>
    <mergeCell ref="G6:G8"/>
    <mergeCell ref="I6:S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F176-B1E6-49D0-86D4-E3DB7FA425FF}">
  <dimension ref="B1:T27"/>
  <sheetViews>
    <sheetView zoomScaleNormal="100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855468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195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196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186</v>
      </c>
      <c r="D6" s="93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44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2974909.088</v>
      </c>
      <c r="J11" s="33"/>
      <c r="K11" s="151">
        <f>K14+K17+K19+K21</f>
        <v>2022955.5620000002</v>
      </c>
      <c r="M11" s="151">
        <f>M14+M17+M19+M21</f>
        <v>7288.6849999999995</v>
      </c>
      <c r="O11" s="151">
        <f>O14+O17+O19+O21</f>
        <v>48204.459000000003</v>
      </c>
      <c r="Q11" s="151">
        <f>Q14+Q17+Q19+Q21</f>
        <v>843873.02</v>
      </c>
      <c r="S11" s="151">
        <f>S14+S17+S19+S21</f>
        <v>52587.361999999994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30" customHeight="1">
      <c r="D13" s="38"/>
      <c r="E13" s="38"/>
      <c r="F13" s="39"/>
      <c r="G13" s="319"/>
      <c r="H13" s="40"/>
      <c r="I13" s="40"/>
      <c r="J13" s="41"/>
    </row>
    <row r="14" spans="2:20" s="10" customFormat="1" ht="12" customHeight="1">
      <c r="C14" s="349" t="s">
        <v>169</v>
      </c>
      <c r="D14" s="349"/>
      <c r="E14" s="350">
        <v>300</v>
      </c>
      <c r="F14" s="39"/>
      <c r="G14" s="333">
        <v>508</v>
      </c>
      <c r="H14" s="40"/>
      <c r="I14" s="84">
        <f>K14+M14+O14+Q14+S14</f>
        <v>11391.271000000001</v>
      </c>
      <c r="J14" s="151"/>
      <c r="K14" s="136">
        <v>6227.0609999999997</v>
      </c>
      <c r="L14" s="84"/>
      <c r="M14" s="136">
        <v>8.8089999999999993</v>
      </c>
      <c r="N14" s="84"/>
      <c r="O14" s="136">
        <v>88.518000000000001</v>
      </c>
      <c r="P14" s="84"/>
      <c r="Q14" s="136">
        <v>4339.42</v>
      </c>
      <c r="R14" s="84"/>
      <c r="S14" s="136">
        <v>727.46299999999997</v>
      </c>
    </row>
    <row r="15" spans="2:20" s="10" customFormat="1" ht="12" customHeight="1">
      <c r="C15" s="545" t="s">
        <v>187</v>
      </c>
      <c r="D15" s="545"/>
      <c r="E15" s="354"/>
      <c r="F15" s="39"/>
      <c r="G15" s="83"/>
      <c r="H15" s="40"/>
      <c r="I15" s="84"/>
      <c r="J15" s="151"/>
      <c r="K15" s="238"/>
      <c r="L15" s="238"/>
      <c r="M15" s="238"/>
      <c r="N15" s="238"/>
      <c r="O15" s="238"/>
      <c r="P15" s="238"/>
      <c r="Q15" s="238"/>
      <c r="R15" s="238"/>
      <c r="S15" s="238"/>
    </row>
    <row r="16" spans="2:20" s="10" customFormat="1" ht="36" customHeight="1">
      <c r="C16" s="355"/>
      <c r="D16" s="355"/>
      <c r="E16" s="354"/>
      <c r="F16" s="39"/>
      <c r="G16" s="83"/>
      <c r="H16" s="40"/>
      <c r="I16" s="84"/>
      <c r="J16" s="151"/>
      <c r="K16" s="238"/>
      <c r="L16" s="238"/>
      <c r="M16" s="238"/>
      <c r="N16" s="238"/>
      <c r="O16" s="238"/>
      <c r="P16" s="238"/>
      <c r="Q16" s="238"/>
      <c r="R16" s="238"/>
      <c r="S16" s="238"/>
    </row>
    <row r="17" spans="2:20" s="10" customFormat="1" ht="12" customHeight="1">
      <c r="C17" s="356">
        <v>300</v>
      </c>
      <c r="D17" s="357" t="s">
        <v>188</v>
      </c>
      <c r="E17" s="358" t="s">
        <v>189</v>
      </c>
      <c r="F17" s="39"/>
      <c r="G17" s="333">
        <v>5316</v>
      </c>
      <c r="H17" s="40"/>
      <c r="I17" s="84">
        <f>K17+M17+O17+Q17+S17</f>
        <v>116513.29000000001</v>
      </c>
      <c r="J17" s="151"/>
      <c r="K17" s="84">
        <v>99289.857000000004</v>
      </c>
      <c r="L17" s="84"/>
      <c r="M17" s="84">
        <v>27.451000000000001</v>
      </c>
      <c r="N17" s="84"/>
      <c r="O17" s="84">
        <v>344.887</v>
      </c>
      <c r="P17" s="84"/>
      <c r="Q17" s="84">
        <v>12148.666999999999</v>
      </c>
      <c r="R17" s="84"/>
      <c r="S17" s="84">
        <v>4702.4279999999999</v>
      </c>
    </row>
    <row r="18" spans="2:20" s="10" customFormat="1" ht="48" customHeight="1">
      <c r="C18" s="359"/>
      <c r="D18" s="360"/>
      <c r="E18" s="361"/>
      <c r="F18" s="39"/>
      <c r="G18" s="83"/>
      <c r="H18" s="40"/>
      <c r="I18" s="84"/>
      <c r="J18" s="151"/>
      <c r="K18" s="238"/>
      <c r="L18" s="238"/>
      <c r="M18" s="238"/>
      <c r="N18" s="238"/>
      <c r="O18" s="238"/>
      <c r="P18" s="238"/>
      <c r="Q18" s="238"/>
      <c r="R18" s="238"/>
      <c r="S18" s="238"/>
    </row>
    <row r="19" spans="2:20" s="10" customFormat="1" ht="12" customHeight="1">
      <c r="C19" s="356">
        <v>3000</v>
      </c>
      <c r="D19" s="357" t="s">
        <v>188</v>
      </c>
      <c r="E19" s="358" t="s">
        <v>190</v>
      </c>
      <c r="F19" s="39"/>
      <c r="G19" s="333">
        <v>3062</v>
      </c>
      <c r="H19" s="40"/>
      <c r="I19" s="84">
        <f>K19+M19+O19+Q19+S19</f>
        <v>249063.01800000001</v>
      </c>
      <c r="J19" s="151"/>
      <c r="K19" s="84">
        <v>196068.345</v>
      </c>
      <c r="L19" s="84"/>
      <c r="M19" s="84">
        <v>793.07799999999997</v>
      </c>
      <c r="N19" s="84"/>
      <c r="O19" s="84">
        <v>3178.9229999999998</v>
      </c>
      <c r="P19" s="84"/>
      <c r="Q19" s="84">
        <v>29730.498</v>
      </c>
      <c r="R19" s="84"/>
      <c r="S19" s="84">
        <v>19292.173999999999</v>
      </c>
    </row>
    <row r="20" spans="2:20" s="10" customFormat="1" ht="48" customHeight="1">
      <c r="C20" s="359"/>
      <c r="D20" s="360"/>
      <c r="E20" s="361"/>
      <c r="F20" s="39"/>
      <c r="G20" s="83"/>
      <c r="H20" s="40"/>
      <c r="I20" s="84"/>
      <c r="J20" s="151"/>
      <c r="K20" s="238"/>
      <c r="L20" s="238"/>
      <c r="M20" s="238"/>
      <c r="N20" s="238"/>
      <c r="O20" s="238"/>
      <c r="P20" s="238"/>
      <c r="Q20" s="238"/>
      <c r="R20" s="238"/>
      <c r="S20" s="238"/>
    </row>
    <row r="21" spans="2:20" s="10" customFormat="1" ht="12" customHeight="1">
      <c r="C21" s="356">
        <v>20000</v>
      </c>
      <c r="D21" s="357" t="s">
        <v>188</v>
      </c>
      <c r="E21" s="362" t="s">
        <v>171</v>
      </c>
      <c r="F21" s="39"/>
      <c r="G21" s="333">
        <v>3709</v>
      </c>
      <c r="H21" s="40"/>
      <c r="I21" s="84">
        <f>K21+M21+O21+Q21+S21</f>
        <v>2597941.5090000001</v>
      </c>
      <c r="J21" s="151"/>
      <c r="K21" s="136">
        <v>1721370.2990000001</v>
      </c>
      <c r="L21" s="84"/>
      <c r="M21" s="136">
        <v>6459.3469999999998</v>
      </c>
      <c r="N21" s="84"/>
      <c r="O21" s="136">
        <v>44592.131000000001</v>
      </c>
      <c r="P21" s="84"/>
      <c r="Q21" s="136">
        <v>797654.43500000006</v>
      </c>
      <c r="R21" s="84"/>
      <c r="S21" s="136">
        <v>27865.296999999999</v>
      </c>
    </row>
    <row r="22" spans="2:20" s="10" customFormat="1" ht="12" customHeight="1">
      <c r="C22" s="359"/>
      <c r="D22" s="360"/>
      <c r="E22" s="36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20" s="10" customFormat="1" ht="12" customHeight="1">
      <c r="D26" s="38"/>
      <c r="E26" s="38"/>
      <c r="F26" s="39"/>
      <c r="G26" s="40"/>
      <c r="H26" s="40"/>
      <c r="I26" s="40"/>
      <c r="J26" s="41"/>
    </row>
    <row r="27" spans="2:20" ht="55.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</sheetData>
  <mergeCells count="7">
    <mergeCell ref="C15:D15"/>
    <mergeCell ref="B2:S2"/>
    <mergeCell ref="B3:S3"/>
    <mergeCell ref="G6:G8"/>
    <mergeCell ref="I6:S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1DAD-B5F5-4645-924C-6D33AE3CE9E8}">
  <dimension ref="B1:R27"/>
  <sheetViews>
    <sheetView zoomScaleNormal="100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13.140625" style="2" customWidth="1"/>
    <col min="7" max="7" width="17.5703125" style="2" customWidth="1"/>
    <col min="8" max="8" width="0.85546875" style="2" customWidth="1"/>
    <col min="9" max="9" width="16.28515625" style="2" customWidth="1"/>
    <col min="10" max="10" width="0.85546875" style="2" customWidth="1"/>
    <col min="11" max="11" width="15.7109375" style="2" customWidth="1"/>
    <col min="12" max="12" width="0.85546875" style="2" customWidth="1"/>
    <col min="13" max="13" width="16.28515625" style="2" customWidth="1"/>
    <col min="14" max="14" width="0.85546875" style="2" customWidth="1"/>
    <col min="15" max="15" width="14.7109375" style="2" customWidth="1"/>
    <col min="16" max="16" width="0.85546875" style="2" customWidth="1"/>
    <col min="17" max="17" width="14.710937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197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345"/>
    </row>
    <row r="3" spans="2:18" ht="12" customHeight="1">
      <c r="B3" s="525" t="s">
        <v>198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346"/>
    </row>
    <row r="4" spans="2:18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4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93" t="s">
        <v>186</v>
      </c>
      <c r="D6" s="93"/>
      <c r="E6" s="93"/>
      <c r="F6" s="146"/>
      <c r="G6" s="506" t="s">
        <v>105</v>
      </c>
      <c r="H6" s="146"/>
      <c r="I6" s="507" t="s">
        <v>199</v>
      </c>
      <c r="J6" s="507"/>
      <c r="K6" s="507"/>
      <c r="L6" s="507"/>
      <c r="M6" s="507"/>
      <c r="N6" s="507"/>
      <c r="O6" s="507"/>
      <c r="P6" s="507"/>
      <c r="Q6" s="507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41</v>
      </c>
      <c r="L8" s="145"/>
      <c r="M8" s="145" t="s">
        <v>44</v>
      </c>
      <c r="N8" s="145"/>
      <c r="O8" s="145" t="s">
        <v>42</v>
      </c>
      <c r="P8" s="92"/>
      <c r="Q8" s="145" t="s">
        <v>43</v>
      </c>
      <c r="R8" s="92"/>
    </row>
    <row r="9" spans="2:18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2511952.9564917302</v>
      </c>
      <c r="J11" s="33"/>
      <c r="K11" s="151">
        <f>K14+K17+K19+K21</f>
        <v>941586.21449603303</v>
      </c>
      <c r="M11" s="151">
        <f>M14+M17+M19+M21</f>
        <v>6566.3529999999992</v>
      </c>
      <c r="O11" s="151">
        <f>O14+O17+O19+O21</f>
        <v>1390094.4680000001</v>
      </c>
      <c r="Q11" s="151">
        <f>Q14+Q17+Q19+Q21</f>
        <v>173705.9209956975</v>
      </c>
    </row>
    <row r="12" spans="2:18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30" customHeight="1">
      <c r="D13" s="38"/>
      <c r="E13" s="38"/>
      <c r="F13" s="39"/>
      <c r="G13" s="319"/>
      <c r="H13" s="40"/>
      <c r="I13" s="40"/>
      <c r="J13" s="41"/>
    </row>
    <row r="14" spans="2:18" s="10" customFormat="1" ht="12" customHeight="1">
      <c r="C14" s="349" t="s">
        <v>169</v>
      </c>
      <c r="D14" s="349"/>
      <c r="E14" s="350">
        <v>300</v>
      </c>
      <c r="F14" s="39"/>
      <c r="G14" s="333">
        <v>508</v>
      </c>
      <c r="H14" s="40"/>
      <c r="I14" s="84">
        <f>K14+M14+O14+Q14</f>
        <v>6691.78</v>
      </c>
      <c r="J14" s="151"/>
      <c r="K14" s="136">
        <v>3468.47</v>
      </c>
      <c r="L14" s="84"/>
      <c r="M14" s="136">
        <v>60.570999999999998</v>
      </c>
      <c r="N14" s="84"/>
      <c r="O14" s="136">
        <v>2355.2840000000001</v>
      </c>
      <c r="P14" s="84"/>
      <c r="Q14" s="136">
        <v>807.45500000000004</v>
      </c>
    </row>
    <row r="15" spans="2:18" s="10" customFormat="1" ht="12" customHeight="1">
      <c r="C15" s="545" t="s">
        <v>187</v>
      </c>
      <c r="D15" s="545"/>
      <c r="E15" s="354"/>
      <c r="F15" s="39"/>
      <c r="G15" s="83"/>
      <c r="H15" s="40"/>
      <c r="I15" s="84"/>
      <c r="J15" s="151"/>
      <c r="K15" s="238"/>
      <c r="L15" s="238"/>
      <c r="M15" s="238"/>
      <c r="N15" s="238"/>
      <c r="O15" s="238"/>
      <c r="P15" s="238"/>
      <c r="Q15" s="238"/>
    </row>
    <row r="16" spans="2:18" s="10" customFormat="1" ht="36" customHeight="1">
      <c r="C16" s="355"/>
      <c r="D16" s="355"/>
      <c r="E16" s="354"/>
      <c r="F16" s="39"/>
      <c r="G16" s="83"/>
      <c r="H16" s="40"/>
      <c r="I16" s="84"/>
      <c r="J16" s="151"/>
      <c r="K16" s="238"/>
      <c r="L16" s="238"/>
      <c r="M16" s="238"/>
      <c r="N16" s="238"/>
      <c r="O16" s="238"/>
      <c r="P16" s="238"/>
      <c r="Q16" s="238"/>
    </row>
    <row r="17" spans="2:18" s="10" customFormat="1" ht="12" customHeight="1">
      <c r="C17" s="356">
        <v>300</v>
      </c>
      <c r="D17" s="357" t="s">
        <v>188</v>
      </c>
      <c r="E17" s="358" t="s">
        <v>189</v>
      </c>
      <c r="F17" s="39"/>
      <c r="G17" s="333">
        <v>5316</v>
      </c>
      <c r="H17" s="40"/>
      <c r="I17" s="84">
        <f>K17+M17+O17+Q17</f>
        <v>104140.49199999998</v>
      </c>
      <c r="J17" s="151"/>
      <c r="K17" s="84">
        <v>96609</v>
      </c>
      <c r="L17" s="84"/>
      <c r="M17" s="84">
        <v>111.703</v>
      </c>
      <c r="N17" s="84"/>
      <c r="O17" s="84">
        <v>3373.779</v>
      </c>
      <c r="P17" s="84"/>
      <c r="Q17" s="84">
        <v>4046.01</v>
      </c>
    </row>
    <row r="18" spans="2:18" s="10" customFormat="1" ht="48" customHeight="1">
      <c r="C18" s="359"/>
      <c r="D18" s="360"/>
      <c r="E18" s="361"/>
      <c r="F18" s="39"/>
      <c r="G18" s="83"/>
      <c r="H18" s="40"/>
      <c r="I18" s="84"/>
      <c r="J18" s="151"/>
      <c r="K18" s="238"/>
      <c r="L18" s="238"/>
      <c r="M18" s="238"/>
      <c r="N18" s="238"/>
      <c r="O18" s="238"/>
      <c r="P18" s="238"/>
      <c r="Q18" s="238"/>
    </row>
    <row r="19" spans="2:18" s="10" customFormat="1" ht="12" customHeight="1">
      <c r="C19" s="356">
        <v>3000</v>
      </c>
      <c r="D19" s="357" t="s">
        <v>188</v>
      </c>
      <c r="E19" s="358" t="s">
        <v>190</v>
      </c>
      <c r="F19" s="39"/>
      <c r="G19" s="333">
        <v>3062</v>
      </c>
      <c r="H19" s="40"/>
      <c r="I19" s="84">
        <f>K19+M19+O19+Q19</f>
        <v>215131.91249173053</v>
      </c>
      <c r="J19" s="151"/>
      <c r="K19" s="84">
        <v>156877.09549603303</v>
      </c>
      <c r="L19" s="84"/>
      <c r="M19" s="84">
        <v>362.791</v>
      </c>
      <c r="N19" s="84"/>
      <c r="O19" s="84">
        <v>50080.41</v>
      </c>
      <c r="P19" s="84"/>
      <c r="Q19" s="84">
        <v>7811.6159956974998</v>
      </c>
    </row>
    <row r="20" spans="2:18" s="10" customFormat="1" ht="48" customHeight="1">
      <c r="C20" s="359"/>
      <c r="D20" s="360"/>
      <c r="E20" s="361"/>
      <c r="F20" s="39"/>
      <c r="G20" s="83"/>
      <c r="H20" s="40"/>
      <c r="I20" s="84"/>
      <c r="J20" s="151"/>
      <c r="K20" s="238"/>
      <c r="L20" s="238"/>
      <c r="M20" s="238"/>
      <c r="N20" s="238"/>
      <c r="O20" s="238"/>
      <c r="P20" s="238"/>
      <c r="Q20" s="238"/>
    </row>
    <row r="21" spans="2:18" s="10" customFormat="1" ht="12" customHeight="1">
      <c r="C21" s="356">
        <v>20000</v>
      </c>
      <c r="D21" s="357" t="s">
        <v>188</v>
      </c>
      <c r="E21" s="362" t="s">
        <v>171</v>
      </c>
      <c r="F21" s="39"/>
      <c r="G21" s="333">
        <v>3709</v>
      </c>
      <c r="H21" s="40"/>
      <c r="I21" s="84">
        <f>K21+M21+O21+Q21</f>
        <v>2185988.7719999999</v>
      </c>
      <c r="J21" s="151"/>
      <c r="K21" s="136">
        <v>684631.64899999998</v>
      </c>
      <c r="L21" s="84"/>
      <c r="M21" s="136">
        <v>6031.2879999999996</v>
      </c>
      <c r="N21" s="84"/>
      <c r="O21" s="136">
        <v>1334284.9950000001</v>
      </c>
      <c r="P21" s="84"/>
      <c r="Q21" s="136">
        <v>161040.84</v>
      </c>
    </row>
    <row r="22" spans="2:18" s="10" customFormat="1" ht="12" customHeight="1">
      <c r="C22" s="359"/>
      <c r="D22" s="360"/>
      <c r="E22" s="363" t="s">
        <v>172</v>
      </c>
      <c r="F22" s="39"/>
      <c r="G22" s="40"/>
      <c r="H22" s="40"/>
      <c r="I22" s="40"/>
      <c r="J22" s="41"/>
    </row>
    <row r="23" spans="2:18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18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18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18" s="10" customFormat="1" ht="12" customHeight="1">
      <c r="D26" s="38"/>
      <c r="E26" s="38"/>
      <c r="F26" s="39"/>
      <c r="G26" s="40"/>
      <c r="H26" s="40"/>
      <c r="I26" s="40"/>
      <c r="J26" s="41"/>
    </row>
    <row r="27" spans="2:18" ht="55.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7">
    <mergeCell ref="C15:D15"/>
    <mergeCell ref="B2:Q2"/>
    <mergeCell ref="B3:Q3"/>
    <mergeCell ref="G6:G8"/>
    <mergeCell ref="I6:Q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32"/>
  <sheetViews>
    <sheetView zoomScaleNormal="100" zoomScaleSheetLayoutView="85" workbookViewId="0">
      <selection activeCell="AA25" sqref="AA25"/>
    </sheetView>
  </sheetViews>
  <sheetFormatPr defaultColWidth="12.57031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2.42578125" style="5" customWidth="1"/>
    <col min="5" max="5" width="11.5703125" style="5" customWidth="1"/>
    <col min="6" max="6" width="17.5703125" style="5" customWidth="1"/>
    <col min="7" max="7" width="0.85546875" style="5" customWidth="1"/>
    <col min="8" max="8" width="13.7109375" style="5" customWidth="1"/>
    <col min="9" max="9" width="1.140625" style="5" customWidth="1"/>
    <col min="10" max="10" width="13.7109375" style="5" customWidth="1"/>
    <col min="11" max="11" width="1.140625" style="5" customWidth="1"/>
    <col min="12" max="12" width="13.7109375" style="5" customWidth="1"/>
    <col min="13" max="13" width="1.140625" style="5" customWidth="1"/>
    <col min="14" max="14" width="13.7109375" style="5" customWidth="1"/>
    <col min="15" max="15" width="1.140625" style="5" customWidth="1"/>
    <col min="16" max="16" width="13.7109375" style="5" customWidth="1"/>
    <col min="17" max="17" width="1.140625" style="5" customWidth="1"/>
    <col min="18" max="18" width="13.7109375" style="5" customWidth="1"/>
    <col min="19" max="19" width="0.85546875" style="16" customWidth="1"/>
    <col min="20" max="16384" width="12.5703125" style="5"/>
  </cols>
  <sheetData>
    <row r="1" spans="2:20" ht="12" customHeight="1"/>
    <row r="2" spans="2:20" ht="12" customHeight="1">
      <c r="B2" s="502" t="s">
        <v>57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20" ht="12" customHeight="1">
      <c r="B3" s="503" t="s">
        <v>58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20" ht="10.1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2:20" s="16" customFormat="1" ht="8.25" customHeight="1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</row>
    <row r="6" spans="2:20" s="30" customFormat="1" ht="30" customHeight="1" thickBot="1">
      <c r="B6" s="107"/>
      <c r="C6" s="501" t="s">
        <v>18</v>
      </c>
      <c r="D6" s="501"/>
      <c r="E6" s="108"/>
      <c r="F6" s="506" t="s">
        <v>40</v>
      </c>
      <c r="G6" s="108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12"/>
    </row>
    <row r="7" spans="2:20" s="30" customFormat="1" ht="3" customHeight="1">
      <c r="B7" s="107"/>
      <c r="C7" s="107"/>
      <c r="D7" s="89"/>
      <c r="E7" s="108"/>
      <c r="F7" s="506"/>
      <c r="G7" s="108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07"/>
    </row>
    <row r="8" spans="2:20" s="30" customFormat="1" ht="109.9" customHeight="1">
      <c r="B8" s="107"/>
      <c r="C8" s="107"/>
      <c r="D8" s="89"/>
      <c r="E8" s="108"/>
      <c r="F8" s="506"/>
      <c r="G8" s="108"/>
      <c r="H8" s="108" t="s">
        <v>27</v>
      </c>
      <c r="I8" s="108"/>
      <c r="J8" s="99" t="s">
        <v>28</v>
      </c>
      <c r="K8" s="99"/>
      <c r="L8" s="99" t="s">
        <v>29</v>
      </c>
      <c r="M8" s="99"/>
      <c r="N8" s="99" t="s">
        <v>30</v>
      </c>
      <c r="O8" s="92"/>
      <c r="P8" s="99" t="s">
        <v>31</v>
      </c>
      <c r="Q8" s="92"/>
      <c r="R8" s="99" t="s">
        <v>34</v>
      </c>
      <c r="S8" s="107"/>
      <c r="T8" s="50"/>
    </row>
    <row r="9" spans="2:20" s="30" customFormat="1" ht="19.5" customHeight="1" thickBot="1">
      <c r="B9" s="112"/>
      <c r="C9" s="112"/>
      <c r="D9" s="104"/>
      <c r="E9" s="104"/>
      <c r="F9" s="104"/>
      <c r="G9" s="104"/>
      <c r="H9" s="113" t="s">
        <v>0</v>
      </c>
      <c r="I9" s="94"/>
      <c r="J9" s="113" t="s">
        <v>0</v>
      </c>
      <c r="K9" s="94"/>
      <c r="L9" s="113" t="s">
        <v>0</v>
      </c>
      <c r="M9" s="94"/>
      <c r="N9" s="113" t="s">
        <v>0</v>
      </c>
      <c r="O9" s="94"/>
      <c r="P9" s="113" t="s">
        <v>0</v>
      </c>
      <c r="Q9" s="94"/>
      <c r="R9" s="113" t="s">
        <v>0</v>
      </c>
      <c r="S9" s="104"/>
    </row>
    <row r="10" spans="2:20" s="30" customFormat="1" ht="5.25" customHeight="1">
      <c r="D10" s="14"/>
      <c r="E10" s="14"/>
      <c r="F10" s="14"/>
      <c r="G10" s="14"/>
      <c r="H10" s="46"/>
      <c r="I10" s="14"/>
      <c r="J10" s="46"/>
      <c r="K10" s="14"/>
      <c r="L10" s="46"/>
      <c r="M10" s="14"/>
      <c r="N10" s="46"/>
      <c r="O10" s="14"/>
      <c r="P10" s="46"/>
      <c r="Q10" s="14"/>
      <c r="R10" s="46"/>
      <c r="S10" s="14"/>
    </row>
    <row r="11" spans="2:20" s="16" customFormat="1" ht="12" customHeight="1">
      <c r="C11" s="510" t="s">
        <v>36</v>
      </c>
      <c r="D11" s="510"/>
      <c r="E11" s="31"/>
      <c r="F11" s="509">
        <f>SUM(F15:F30)</f>
        <v>12595</v>
      </c>
      <c r="G11" s="32"/>
      <c r="H11" s="508">
        <f>SUM(H15:H30)</f>
        <v>2974909.0880000005</v>
      </c>
      <c r="I11" s="33"/>
      <c r="J11" s="508">
        <f>SUM(J15:J30)</f>
        <v>2022955.5620000002</v>
      </c>
      <c r="L11" s="508">
        <f>SUM(L15:L30)</f>
        <v>7288.6849999999995</v>
      </c>
      <c r="N11" s="508">
        <f>SUM(N15:N30)</f>
        <v>48204.459000000003</v>
      </c>
      <c r="P11" s="508">
        <f>SUM(P15:P30)</f>
        <v>843873.02000000014</v>
      </c>
      <c r="R11" s="508">
        <f>SUM(R15:R30)</f>
        <v>52587.362000000008</v>
      </c>
    </row>
    <row r="12" spans="2:20" s="16" customFormat="1" ht="12" customHeight="1">
      <c r="C12" s="510"/>
      <c r="D12" s="510"/>
      <c r="E12" s="31"/>
      <c r="F12" s="509"/>
      <c r="G12" s="32"/>
      <c r="H12" s="508"/>
      <c r="I12" s="33"/>
      <c r="J12" s="508"/>
      <c r="L12" s="508"/>
      <c r="N12" s="508"/>
      <c r="P12" s="508"/>
      <c r="R12" s="508"/>
    </row>
    <row r="13" spans="2:20" s="16" customFormat="1" ht="5.25" customHeight="1" thickBot="1">
      <c r="B13" s="26"/>
      <c r="C13" s="26"/>
      <c r="D13" s="34"/>
      <c r="E13" s="47"/>
      <c r="F13" s="48"/>
      <c r="G13" s="48"/>
      <c r="H13" s="48"/>
      <c r="I13" s="49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2:20" s="16" customFormat="1" ht="10.15" customHeight="1">
      <c r="D14" s="38"/>
      <c r="E14" s="31"/>
      <c r="F14" s="32"/>
      <c r="G14" s="32"/>
      <c r="H14" s="32"/>
      <c r="I14" s="33"/>
    </row>
    <row r="15" spans="2:20" ht="20.100000000000001" customHeight="1">
      <c r="C15" s="21" t="s">
        <v>2</v>
      </c>
      <c r="E15" s="16"/>
      <c r="F15" s="84">
        <v>1453</v>
      </c>
      <c r="G15" s="16"/>
      <c r="H15" s="84">
        <f>J15+L15+N15+P15+R15</f>
        <v>666230.26800000004</v>
      </c>
      <c r="I15" s="16"/>
      <c r="J15" s="119">
        <v>489228.57900000003</v>
      </c>
      <c r="L15" s="119">
        <v>1195.028</v>
      </c>
      <c r="N15" s="119">
        <v>5753.3019999999997</v>
      </c>
      <c r="P15" s="119">
        <v>158137.62</v>
      </c>
      <c r="R15" s="119">
        <v>11915.739</v>
      </c>
    </row>
    <row r="16" spans="2:20" ht="20.100000000000001" customHeight="1">
      <c r="C16" s="21" t="s">
        <v>3</v>
      </c>
      <c r="E16" s="16"/>
      <c r="F16" s="84">
        <v>296</v>
      </c>
      <c r="G16" s="16"/>
      <c r="H16" s="84">
        <f t="shared" ref="H16:H30" si="0">J16+L16+N16+P16+R16</f>
        <v>105312.068</v>
      </c>
      <c r="I16" s="16"/>
      <c r="J16" s="119">
        <v>61637.112999999998</v>
      </c>
      <c r="L16" s="119">
        <v>41.661000000000001</v>
      </c>
      <c r="N16" s="119">
        <v>969.76300000000003</v>
      </c>
      <c r="P16" s="119">
        <v>37577.637000000002</v>
      </c>
      <c r="R16" s="119">
        <v>5085.8940000000002</v>
      </c>
    </row>
    <row r="17" spans="2:20" ht="20.100000000000001" customHeight="1">
      <c r="C17" s="21" t="s">
        <v>4</v>
      </c>
      <c r="E17" s="16"/>
      <c r="F17" s="84">
        <v>39</v>
      </c>
      <c r="G17" s="16"/>
      <c r="H17" s="84">
        <f t="shared" si="0"/>
        <v>16147.218999999999</v>
      </c>
      <c r="I17" s="16"/>
      <c r="J17" s="119">
        <v>10692.949000000001</v>
      </c>
      <c r="L17" s="119">
        <v>426.98899999999998</v>
      </c>
      <c r="N17" s="119">
        <v>1100.8889999999999</v>
      </c>
      <c r="P17" s="119">
        <v>3907.2020000000002</v>
      </c>
      <c r="R17" s="119">
        <v>19.190000000000001</v>
      </c>
    </row>
    <row r="18" spans="2:20" ht="20.100000000000001" customHeight="1">
      <c r="C18" s="21" t="s">
        <v>5</v>
      </c>
      <c r="E18" s="16"/>
      <c r="F18" s="84">
        <v>151</v>
      </c>
      <c r="G18" s="16"/>
      <c r="H18" s="84">
        <f t="shared" si="0"/>
        <v>82882.400000000009</v>
      </c>
      <c r="I18" s="16"/>
      <c r="J18" s="119">
        <v>40738.019</v>
      </c>
      <c r="L18" s="119">
        <v>0</v>
      </c>
      <c r="N18" s="119">
        <v>351.608</v>
      </c>
      <c r="P18" s="119">
        <v>41662.203000000001</v>
      </c>
      <c r="R18" s="119">
        <v>130.57</v>
      </c>
    </row>
    <row r="19" spans="2:20" ht="20.100000000000001" customHeight="1">
      <c r="C19" s="21" t="s">
        <v>6</v>
      </c>
      <c r="E19" s="16"/>
      <c r="F19" s="84">
        <v>309</v>
      </c>
      <c r="G19" s="16"/>
      <c r="H19" s="84">
        <f t="shared" si="0"/>
        <v>81662.598999999987</v>
      </c>
      <c r="I19" s="16"/>
      <c r="J19" s="119">
        <v>45271.803999999996</v>
      </c>
      <c r="L19" s="119">
        <v>223.85300000000001</v>
      </c>
      <c r="N19" s="119">
        <v>3066.9960000000001</v>
      </c>
      <c r="P19" s="119">
        <v>32936.769</v>
      </c>
      <c r="R19" s="119">
        <v>163.17699999999999</v>
      </c>
    </row>
    <row r="20" spans="2:20" ht="20.100000000000001" customHeight="1">
      <c r="C20" s="21" t="s">
        <v>7</v>
      </c>
      <c r="E20" s="16"/>
      <c r="F20" s="84">
        <v>274</v>
      </c>
      <c r="G20" s="16"/>
      <c r="H20" s="84">
        <f t="shared" si="0"/>
        <v>183029.03000000003</v>
      </c>
      <c r="I20" s="16"/>
      <c r="J20" s="119">
        <v>155278.90700000001</v>
      </c>
      <c r="L20" s="119">
        <v>18.545000000000002</v>
      </c>
      <c r="N20" s="119">
        <v>1106.836</v>
      </c>
      <c r="P20" s="119">
        <v>26419.775000000001</v>
      </c>
      <c r="R20" s="119">
        <v>204.96700000000001</v>
      </c>
    </row>
    <row r="21" spans="2:20" ht="20.100000000000001" customHeight="1">
      <c r="C21" s="21" t="s">
        <v>10</v>
      </c>
      <c r="E21" s="16"/>
      <c r="F21" s="84">
        <v>608</v>
      </c>
      <c r="G21" s="16"/>
      <c r="H21" s="84">
        <f t="shared" si="0"/>
        <v>186950.64600000001</v>
      </c>
      <c r="I21" s="16"/>
      <c r="J21" s="119">
        <v>99178.857000000004</v>
      </c>
      <c r="L21" s="119">
        <v>20.965</v>
      </c>
      <c r="N21" s="119">
        <v>2374.5729999999999</v>
      </c>
      <c r="P21" s="119">
        <v>74588.987999999998</v>
      </c>
      <c r="R21" s="119">
        <v>10787.263000000001</v>
      </c>
    </row>
    <row r="22" spans="2:20" ht="20.100000000000001" customHeight="1">
      <c r="C22" s="21" t="s">
        <v>8</v>
      </c>
      <c r="E22" s="16"/>
      <c r="F22" s="84">
        <v>489</v>
      </c>
      <c r="G22" s="16"/>
      <c r="H22" s="84">
        <f t="shared" si="0"/>
        <v>101840.88699999999</v>
      </c>
      <c r="I22" s="16"/>
      <c r="J22" s="119">
        <v>71691.589000000007</v>
      </c>
      <c r="L22" s="119">
        <v>235.30199999999999</v>
      </c>
      <c r="N22" s="119">
        <v>1958.7190000000001</v>
      </c>
      <c r="P22" s="119">
        <v>26670.57</v>
      </c>
      <c r="R22" s="119">
        <v>1284.7070000000001</v>
      </c>
    </row>
    <row r="23" spans="2:20" ht="20.100000000000001" customHeight="1">
      <c r="C23" s="21" t="s">
        <v>9</v>
      </c>
      <c r="E23" s="16"/>
      <c r="F23" s="84">
        <v>23</v>
      </c>
      <c r="G23" s="16"/>
      <c r="H23" s="84">
        <f t="shared" si="0"/>
        <v>9518.9590000000007</v>
      </c>
      <c r="I23" s="16"/>
      <c r="J23" s="119">
        <v>5897.2759999999998</v>
      </c>
      <c r="L23" s="119">
        <v>0</v>
      </c>
      <c r="N23" s="119">
        <v>17.334</v>
      </c>
      <c r="P23" s="119">
        <v>3578.8470000000002</v>
      </c>
      <c r="R23" s="119">
        <v>25.501999999999999</v>
      </c>
    </row>
    <row r="24" spans="2:20" ht="20.100000000000001" customHeight="1">
      <c r="C24" s="21" t="s">
        <v>13</v>
      </c>
      <c r="F24" s="87">
        <v>7603</v>
      </c>
      <c r="H24" s="84">
        <f t="shared" si="0"/>
        <v>943922.76500000001</v>
      </c>
      <c r="J24" s="120">
        <v>745263.45799999998</v>
      </c>
      <c r="L24" s="120">
        <v>24.251999999999999</v>
      </c>
      <c r="N24" s="120">
        <v>6839.2449999999999</v>
      </c>
      <c r="P24" s="120">
        <v>190552.60800000001</v>
      </c>
      <c r="R24" s="120">
        <v>1243.202</v>
      </c>
    </row>
    <row r="25" spans="2:20" ht="20.100000000000001" customHeight="1">
      <c r="C25" s="21" t="s">
        <v>14</v>
      </c>
      <c r="F25" s="87">
        <v>226</v>
      </c>
      <c r="H25" s="84">
        <f t="shared" si="0"/>
        <v>154128.065</v>
      </c>
      <c r="J25" s="120">
        <v>105616.65300000001</v>
      </c>
      <c r="L25" s="120">
        <v>123.60599999999999</v>
      </c>
      <c r="N25" s="120">
        <v>1444.41</v>
      </c>
      <c r="P25" s="120">
        <v>43588.470999999998</v>
      </c>
      <c r="R25" s="120">
        <v>3354.9250000000002</v>
      </c>
    </row>
    <row r="26" spans="2:20" ht="20.100000000000001" customHeight="1">
      <c r="C26" s="23" t="s">
        <v>11</v>
      </c>
      <c r="F26" s="87">
        <v>573</v>
      </c>
      <c r="H26" s="84">
        <f t="shared" si="0"/>
        <v>95374.137000000002</v>
      </c>
      <c r="J26" s="120">
        <v>54768.144999999997</v>
      </c>
      <c r="L26" s="120">
        <v>2418.4319999999998</v>
      </c>
      <c r="N26" s="120">
        <v>5349.9059999999999</v>
      </c>
      <c r="P26" s="120">
        <v>22306.25</v>
      </c>
      <c r="R26" s="120">
        <v>10531.404</v>
      </c>
    </row>
    <row r="27" spans="2:20" ht="20.100000000000001" customHeight="1">
      <c r="C27" s="21" t="s">
        <v>12</v>
      </c>
      <c r="F27" s="87">
        <v>346</v>
      </c>
      <c r="H27" s="84">
        <f t="shared" si="0"/>
        <v>194667.25099999999</v>
      </c>
      <c r="J27" s="120">
        <v>87607.436000000002</v>
      </c>
      <c r="L27" s="120">
        <v>981.45799999999997</v>
      </c>
      <c r="N27" s="120">
        <v>10920.43</v>
      </c>
      <c r="P27" s="120">
        <v>89133.179000000004</v>
      </c>
      <c r="R27" s="120">
        <v>6024.7479999999996</v>
      </c>
    </row>
    <row r="28" spans="2:20" ht="20.100000000000001" customHeight="1">
      <c r="C28" s="24" t="s">
        <v>15</v>
      </c>
      <c r="F28" s="87">
        <v>189</v>
      </c>
      <c r="H28" s="84">
        <f t="shared" si="0"/>
        <v>151106.57499999998</v>
      </c>
      <c r="J28" s="120">
        <v>49214.678</v>
      </c>
      <c r="L28" s="120">
        <v>1578.5940000000001</v>
      </c>
      <c r="N28" s="120">
        <v>6924.5739999999996</v>
      </c>
      <c r="P28" s="120">
        <v>91572.654999999999</v>
      </c>
      <c r="R28" s="120">
        <v>1816.0740000000001</v>
      </c>
    </row>
    <row r="29" spans="2:20" ht="20.100000000000001" customHeight="1">
      <c r="C29" s="21" t="s">
        <v>16</v>
      </c>
      <c r="F29" s="87">
        <v>10</v>
      </c>
      <c r="H29" s="84">
        <f t="shared" si="0"/>
        <v>1801.009</v>
      </c>
      <c r="J29" s="120">
        <v>817.19500000000005</v>
      </c>
      <c r="L29" s="120">
        <v>0</v>
      </c>
      <c r="N29" s="120">
        <v>0</v>
      </c>
      <c r="P29" s="120">
        <v>983.81399999999996</v>
      </c>
      <c r="R29" s="120">
        <v>0</v>
      </c>
    </row>
    <row r="30" spans="2:20" ht="20.100000000000001" customHeight="1">
      <c r="C30" s="21" t="s">
        <v>17</v>
      </c>
      <c r="F30" s="87">
        <v>6</v>
      </c>
      <c r="H30" s="84">
        <f t="shared" si="0"/>
        <v>335.21000000000004</v>
      </c>
      <c r="J30" s="120">
        <v>52.904000000000003</v>
      </c>
      <c r="L30" s="120">
        <v>0</v>
      </c>
      <c r="N30" s="120">
        <v>25.873999999999999</v>
      </c>
      <c r="P30" s="120">
        <v>256.43200000000002</v>
      </c>
      <c r="R30" s="120">
        <v>0</v>
      </c>
    </row>
    <row r="31" spans="2:20" ht="21.6" customHeight="1" thickBot="1">
      <c r="B31" s="26"/>
      <c r="C31" s="26"/>
      <c r="D31" s="51"/>
      <c r="E31" s="52"/>
      <c r="F31" s="52"/>
      <c r="G31" s="52"/>
      <c r="H31" s="53"/>
      <c r="I31" s="52"/>
      <c r="J31" s="54"/>
      <c r="K31" s="52"/>
      <c r="L31" s="54"/>
      <c r="M31" s="52"/>
      <c r="N31" s="54"/>
      <c r="O31" s="52"/>
      <c r="P31" s="54"/>
      <c r="Q31" s="52"/>
      <c r="R31" s="54"/>
      <c r="S31" s="52"/>
      <c r="T31" s="55"/>
    </row>
    <row r="32" spans="2:20"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6"/>
      <c r="T32" s="55"/>
    </row>
  </sheetData>
  <mergeCells count="13">
    <mergeCell ref="B2:S2"/>
    <mergeCell ref="B3:S3"/>
    <mergeCell ref="R11:R12"/>
    <mergeCell ref="F6:F8"/>
    <mergeCell ref="H6:R6"/>
    <mergeCell ref="F11:F12"/>
    <mergeCell ref="H11:H12"/>
    <mergeCell ref="J11:J12"/>
    <mergeCell ref="L11:L12"/>
    <mergeCell ref="N11:N12"/>
    <mergeCell ref="P11:P12"/>
    <mergeCell ref="C11:D12"/>
    <mergeCell ref="C6:D6"/>
  </mergeCells>
  <pageMargins left="7.874015748031496E-2" right="0.19685039370078741" top="0.47244094488188981" bottom="0.19685039370078741" header="0.31496062992125984" footer="0.31496062992125984"/>
  <pageSetup paperSize="9" scale="95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4AA7-C28D-4709-982E-A9F5BE7BD903}">
  <dimension ref="B1:R27"/>
  <sheetViews>
    <sheetView zoomScaleNormal="100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14.140625" style="2" customWidth="1"/>
    <col min="7" max="7" width="17.5703125" style="2" customWidth="1"/>
    <col min="8" max="8" width="0.85546875" style="2" customWidth="1"/>
    <col min="9" max="9" width="15.28515625" style="2" customWidth="1"/>
    <col min="10" max="10" width="0.85546875" style="2" customWidth="1"/>
    <col min="11" max="11" width="15.28515625" style="2" customWidth="1"/>
    <col min="12" max="12" width="0.85546875" style="2" customWidth="1"/>
    <col min="13" max="13" width="15.28515625" style="2" customWidth="1"/>
    <col min="14" max="14" width="0.85546875" style="2" customWidth="1"/>
    <col min="15" max="15" width="15.28515625" style="2" customWidth="1"/>
    <col min="16" max="16" width="0.85546875" style="2" customWidth="1"/>
    <col min="17" max="17" width="15.2851562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200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</row>
    <row r="3" spans="2:18" ht="12" customHeight="1">
      <c r="B3" s="525" t="s">
        <v>201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</row>
    <row r="4" spans="2:18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4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93" t="s">
        <v>186</v>
      </c>
      <c r="D6" s="93"/>
      <c r="E6" s="93"/>
      <c r="F6" s="146"/>
      <c r="G6" s="506" t="s">
        <v>105</v>
      </c>
      <c r="H6" s="146"/>
      <c r="I6" s="511" t="s">
        <v>45</v>
      </c>
      <c r="J6" s="512"/>
      <c r="K6" s="512"/>
      <c r="L6" s="512"/>
      <c r="M6" s="512"/>
      <c r="N6" s="512"/>
      <c r="O6" s="512"/>
      <c r="P6" s="512"/>
      <c r="Q6" s="512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6" t="s">
        <v>46</v>
      </c>
      <c r="L8" s="145"/>
      <c r="M8" s="146" t="s">
        <v>47</v>
      </c>
      <c r="N8" s="145"/>
      <c r="O8" s="133" t="s">
        <v>48</v>
      </c>
      <c r="P8" s="92"/>
      <c r="Q8" s="146" t="s">
        <v>49</v>
      </c>
      <c r="R8" s="92"/>
    </row>
    <row r="9" spans="2:18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2511952.9564917302</v>
      </c>
      <c r="J11" s="33"/>
      <c r="K11" s="151">
        <f>K14+K17+K19+K21</f>
        <v>807657.13500000001</v>
      </c>
      <c r="M11" s="151">
        <f>M14+M17+M19+M21</f>
        <v>1245824.6574917305</v>
      </c>
      <c r="O11" s="151">
        <f>O14+O17+O19+O21</f>
        <v>167529.22899999999</v>
      </c>
      <c r="Q11" s="151">
        <f>Q14+Q17+Q19+Q21</f>
        <v>290941.935</v>
      </c>
    </row>
    <row r="12" spans="2:18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30" customHeight="1">
      <c r="D13" s="38"/>
      <c r="E13" s="38"/>
      <c r="F13" s="39"/>
      <c r="G13" s="319"/>
      <c r="H13" s="40"/>
      <c r="I13" s="40"/>
      <c r="J13" s="41"/>
    </row>
    <row r="14" spans="2:18" s="10" customFormat="1" ht="12" customHeight="1">
      <c r="C14" s="349" t="s">
        <v>169</v>
      </c>
      <c r="D14" s="349"/>
      <c r="E14" s="350">
        <v>300</v>
      </c>
      <c r="F14" s="39"/>
      <c r="G14" s="333">
        <v>508</v>
      </c>
      <c r="H14" s="40"/>
      <c r="I14" s="84">
        <f>K14+M14+O14+Q14</f>
        <v>6691.7800000000007</v>
      </c>
      <c r="J14" s="151"/>
      <c r="K14" s="136">
        <v>3304.7469999999998</v>
      </c>
      <c r="L14" s="84"/>
      <c r="M14" s="136">
        <v>495.69200000000001</v>
      </c>
      <c r="N14" s="84"/>
      <c r="O14" s="136">
        <v>803.45</v>
      </c>
      <c r="P14" s="84"/>
      <c r="Q14" s="136">
        <v>2087.8910000000001</v>
      </c>
    </row>
    <row r="15" spans="2:18" s="10" customFormat="1" ht="12" customHeight="1">
      <c r="C15" s="545" t="s">
        <v>187</v>
      </c>
      <c r="D15" s="545"/>
      <c r="E15" s="354"/>
      <c r="F15" s="39"/>
      <c r="G15" s="83"/>
      <c r="H15" s="40"/>
      <c r="I15" s="84"/>
      <c r="J15" s="151"/>
      <c r="K15" s="238"/>
      <c r="L15" s="238"/>
      <c r="M15" s="238"/>
      <c r="N15" s="238"/>
      <c r="O15" s="238"/>
      <c r="P15" s="238"/>
      <c r="Q15" s="238"/>
    </row>
    <row r="16" spans="2:18" s="10" customFormat="1" ht="36" customHeight="1">
      <c r="C16" s="355"/>
      <c r="D16" s="355"/>
      <c r="E16" s="354"/>
      <c r="F16" s="39"/>
      <c r="G16" s="83"/>
      <c r="H16" s="40"/>
      <c r="I16" s="84"/>
      <c r="J16" s="151"/>
      <c r="K16" s="238"/>
      <c r="L16" s="238"/>
      <c r="M16" s="238"/>
      <c r="N16" s="238"/>
      <c r="O16" s="238"/>
      <c r="P16" s="238"/>
      <c r="Q16" s="238"/>
    </row>
    <row r="17" spans="2:18" s="10" customFormat="1" ht="12" customHeight="1">
      <c r="C17" s="356">
        <v>300</v>
      </c>
      <c r="D17" s="357" t="s">
        <v>188</v>
      </c>
      <c r="E17" s="358" t="s">
        <v>189</v>
      </c>
      <c r="F17" s="39"/>
      <c r="G17" s="333">
        <v>5316</v>
      </c>
      <c r="H17" s="40"/>
      <c r="I17" s="84">
        <f>K17+M17+O17+Q17</f>
        <v>104140.492</v>
      </c>
      <c r="J17" s="151"/>
      <c r="K17" s="84">
        <v>35478.271000000001</v>
      </c>
      <c r="L17" s="84"/>
      <c r="M17" s="84">
        <v>9293.4069999999992</v>
      </c>
      <c r="N17" s="84"/>
      <c r="O17" s="84">
        <v>18726.48</v>
      </c>
      <c r="P17" s="84"/>
      <c r="Q17" s="84">
        <v>40642.334000000003</v>
      </c>
    </row>
    <row r="18" spans="2:18" s="10" customFormat="1" ht="48" customHeight="1">
      <c r="C18" s="359"/>
      <c r="D18" s="360"/>
      <c r="E18" s="361"/>
      <c r="F18" s="39"/>
      <c r="G18" s="83"/>
      <c r="H18" s="40"/>
      <c r="I18" s="84"/>
      <c r="J18" s="151"/>
      <c r="K18" s="238"/>
      <c r="L18" s="238"/>
      <c r="M18" s="238"/>
      <c r="N18" s="238"/>
      <c r="O18" s="238"/>
      <c r="P18" s="238"/>
      <c r="Q18" s="238"/>
    </row>
    <row r="19" spans="2:18" s="10" customFormat="1" ht="12" customHeight="1">
      <c r="C19" s="356">
        <v>3000</v>
      </c>
      <c r="D19" s="357" t="s">
        <v>188</v>
      </c>
      <c r="E19" s="358" t="s">
        <v>190</v>
      </c>
      <c r="F19" s="39"/>
      <c r="G19" s="333">
        <v>3062</v>
      </c>
      <c r="H19" s="40"/>
      <c r="I19" s="84">
        <f>K19+M19+O19+Q19</f>
        <v>215131.9124917305</v>
      </c>
      <c r="J19" s="151"/>
      <c r="K19" s="84">
        <v>72803.120999999999</v>
      </c>
      <c r="L19" s="84"/>
      <c r="M19" s="84">
        <v>22184.2454917305</v>
      </c>
      <c r="N19" s="84"/>
      <c r="O19" s="84">
        <v>29489.493999999999</v>
      </c>
      <c r="P19" s="84"/>
      <c r="Q19" s="84">
        <v>90655.051999999996</v>
      </c>
    </row>
    <row r="20" spans="2:18" s="10" customFormat="1" ht="48" customHeight="1">
      <c r="C20" s="359"/>
      <c r="D20" s="360"/>
      <c r="E20" s="361"/>
      <c r="F20" s="39"/>
      <c r="G20" s="83"/>
      <c r="H20" s="40"/>
      <c r="I20" s="84"/>
      <c r="J20" s="151"/>
      <c r="K20" s="238"/>
      <c r="L20" s="238"/>
      <c r="M20" s="238"/>
      <c r="N20" s="238"/>
      <c r="O20" s="238"/>
      <c r="P20" s="238"/>
      <c r="Q20" s="238"/>
    </row>
    <row r="21" spans="2:18" s="10" customFormat="1" ht="12" customHeight="1">
      <c r="C21" s="356">
        <v>20000</v>
      </c>
      <c r="D21" s="357" t="s">
        <v>188</v>
      </c>
      <c r="E21" s="362" t="s">
        <v>171</v>
      </c>
      <c r="F21" s="39"/>
      <c r="G21" s="333">
        <v>3709</v>
      </c>
      <c r="H21" s="40"/>
      <c r="I21" s="84">
        <f>K21+M21+O21+Q21</f>
        <v>2185988.7719999999</v>
      </c>
      <c r="J21" s="151"/>
      <c r="K21" s="136">
        <v>696070.99600000004</v>
      </c>
      <c r="L21" s="84"/>
      <c r="M21" s="136">
        <v>1213851.3130000001</v>
      </c>
      <c r="N21" s="84"/>
      <c r="O21" s="136">
        <v>118509.80499999999</v>
      </c>
      <c r="P21" s="84"/>
      <c r="Q21" s="136">
        <v>157556.658</v>
      </c>
    </row>
    <row r="22" spans="2:18" s="10" customFormat="1" ht="12" customHeight="1">
      <c r="C22" s="359"/>
      <c r="D22" s="360"/>
      <c r="E22" s="363" t="s">
        <v>172</v>
      </c>
      <c r="F22" s="39"/>
      <c r="G22" s="40"/>
      <c r="H22" s="40"/>
      <c r="I22" s="40"/>
      <c r="J22" s="41"/>
    </row>
    <row r="23" spans="2:18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18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18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18" s="10" customFormat="1" ht="12" customHeight="1">
      <c r="D26" s="38"/>
      <c r="E26" s="38"/>
      <c r="F26" s="39"/>
      <c r="G26" s="40"/>
      <c r="H26" s="40"/>
      <c r="I26" s="40"/>
      <c r="J26" s="41"/>
    </row>
    <row r="27" spans="2:18" ht="55.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7">
    <mergeCell ref="C15:D15"/>
    <mergeCell ref="B2:R2"/>
    <mergeCell ref="B3:R3"/>
    <mergeCell ref="G6:G8"/>
    <mergeCell ref="I6:Q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28F0-9001-40DC-9EE4-5A9079A6F8B9}">
  <dimension ref="B1:T38"/>
  <sheetViews>
    <sheetView topLeftCell="A7" zoomScaleNormal="100" zoomScaleSheetLayoutView="70" workbookViewId="0">
      <selection activeCell="Y21" sqref="Y2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4.7109375" style="1" customWidth="1"/>
    <col min="4" max="4" width="4.28515625" style="1" customWidth="1"/>
    <col min="5" max="5" width="16.7109375" style="1" customWidth="1"/>
    <col min="6" max="6" width="19" style="2" customWidth="1"/>
    <col min="7" max="7" width="3.5703125" style="2" customWidth="1"/>
    <col min="8" max="8" width="8.7109375" style="2" customWidth="1"/>
    <col min="9" max="9" width="6.7109375" style="2" customWidth="1"/>
    <col min="10" max="10" width="5.7109375" style="2" customWidth="1"/>
    <col min="11" max="11" width="12.7109375" style="2" customWidth="1"/>
    <col min="12" max="12" width="2.5703125" style="3" customWidth="1"/>
    <col min="13" max="13" width="10.7109375" style="2" customWidth="1"/>
    <col min="14" max="14" width="1.42578125" style="2" customWidth="1"/>
    <col min="15" max="15" width="8.7109375" style="2" customWidth="1"/>
    <col min="16" max="16" width="3.5703125" style="2" customWidth="1"/>
    <col min="17" max="17" width="11.7109375" style="2" customWidth="1"/>
    <col min="18" max="18" width="1.42578125" style="2" customWidth="1"/>
    <col min="19" max="19" width="8.7109375" style="2" customWidth="1"/>
    <col min="20" max="20" width="0.85546875" style="2" customWidth="1"/>
    <col min="21" max="16384" width="9.140625" style="2"/>
  </cols>
  <sheetData>
    <row r="1" spans="2:20" ht="12" customHeight="1"/>
    <row r="2" spans="2:20" s="5" customFormat="1" ht="12" customHeight="1">
      <c r="B2" s="533" t="s">
        <v>202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</row>
    <row r="3" spans="2:20" s="5" customFormat="1" ht="12" customHeight="1">
      <c r="B3" s="534" t="s">
        <v>203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</row>
    <row r="4" spans="2:20" ht="10.15" customHeight="1" thickBot="1">
      <c r="B4" s="7"/>
      <c r="C4" s="7"/>
      <c r="D4" s="7"/>
      <c r="E4" s="7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</row>
    <row r="5" spans="2:20" s="10" customFormat="1" ht="9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55.15" customHeight="1" thickBot="1">
      <c r="B6" s="92"/>
      <c r="C6" s="93" t="s">
        <v>204</v>
      </c>
      <c r="D6" s="93"/>
      <c r="E6" s="93"/>
      <c r="F6" s="504" t="s">
        <v>19</v>
      </c>
      <c r="G6" s="504"/>
      <c r="H6" s="504"/>
      <c r="I6" s="504"/>
      <c r="J6" s="93"/>
      <c r="K6" s="504" t="s">
        <v>20</v>
      </c>
      <c r="L6" s="504"/>
      <c r="M6" s="504"/>
      <c r="N6" s="504"/>
      <c r="O6" s="504"/>
      <c r="P6" s="504"/>
      <c r="Q6" s="504"/>
      <c r="R6" s="504"/>
      <c r="S6" s="504"/>
      <c r="T6" s="144"/>
    </row>
    <row r="7" spans="2:20" s="11" customFormat="1" ht="3" customHeight="1">
      <c r="B7" s="92"/>
      <c r="C7" s="93"/>
      <c r="D7" s="93"/>
      <c r="E7" s="93"/>
      <c r="F7" s="95"/>
      <c r="G7" s="95"/>
      <c r="H7" s="95"/>
      <c r="I7" s="95"/>
      <c r="J7" s="93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2:20" s="11" customFormat="1" ht="37.9" customHeight="1">
      <c r="B8" s="96"/>
      <c r="C8" s="93"/>
      <c r="D8" s="93"/>
      <c r="E8" s="93"/>
      <c r="F8" s="146" t="s">
        <v>21</v>
      </c>
      <c r="G8" s="95"/>
      <c r="H8" s="146" t="s">
        <v>22</v>
      </c>
      <c r="I8" s="92"/>
      <c r="J8" s="146"/>
      <c r="K8" s="145" t="s">
        <v>23</v>
      </c>
      <c r="L8" s="146"/>
      <c r="M8" s="505" t="s">
        <v>24</v>
      </c>
      <c r="N8" s="505"/>
      <c r="O8" s="505"/>
      <c r="P8" s="145"/>
      <c r="Q8" s="505" t="s">
        <v>25</v>
      </c>
      <c r="R8" s="505"/>
      <c r="S8" s="505"/>
      <c r="T8" s="145"/>
    </row>
    <row r="9" spans="2:20" s="11" customFormat="1" ht="19.5" customHeight="1" thickBot="1">
      <c r="B9" s="100"/>
      <c r="C9" s="544" t="s">
        <v>0</v>
      </c>
      <c r="D9" s="544"/>
      <c r="E9" s="331"/>
      <c r="F9" s="101"/>
      <c r="G9" s="101"/>
      <c r="H9" s="102"/>
      <c r="I9" s="101"/>
      <c r="J9" s="153"/>
      <c r="K9" s="153" t="s">
        <v>0</v>
      </c>
      <c r="L9" s="150"/>
      <c r="M9" s="153" t="s">
        <v>0</v>
      </c>
      <c r="N9" s="150"/>
      <c r="O9" s="102" t="s">
        <v>1</v>
      </c>
      <c r="P9" s="150"/>
      <c r="Q9" s="153" t="s">
        <v>0</v>
      </c>
      <c r="R9" s="150"/>
      <c r="S9" s="102" t="s">
        <v>1</v>
      </c>
      <c r="T9" s="102"/>
    </row>
    <row r="10" spans="2:20" s="11" customFormat="1" ht="5.25" customHeight="1">
      <c r="B10" s="12"/>
      <c r="C10" s="12"/>
      <c r="D10" s="12"/>
      <c r="E10" s="12"/>
      <c r="J10" s="13"/>
      <c r="K10" s="13"/>
      <c r="L10" s="14"/>
      <c r="M10" s="13"/>
      <c r="N10" s="14"/>
      <c r="O10" s="15"/>
      <c r="P10" s="14"/>
      <c r="Q10" s="13"/>
      <c r="R10" s="14"/>
      <c r="S10" s="15"/>
      <c r="T10" s="15"/>
    </row>
    <row r="11" spans="2:20" s="16" customFormat="1" ht="24" customHeight="1">
      <c r="C11" s="500" t="s">
        <v>23</v>
      </c>
      <c r="D11" s="500"/>
      <c r="E11" s="500"/>
      <c r="F11" s="151">
        <f>F14+F16+F18+F20+F22+F24+F26+F28+F30+F32+F34</f>
        <v>12595</v>
      </c>
      <c r="G11" s="273"/>
      <c r="H11" s="368">
        <f>F11/F11*100</f>
        <v>100</v>
      </c>
      <c r="J11" s="273"/>
      <c r="K11" s="151">
        <f>K14+K16+K18+K20+K22+K24+K26+K28+K30+K32+K34</f>
        <v>3688863.4794917307</v>
      </c>
      <c r="L11" s="152"/>
      <c r="M11" s="151">
        <f>M14+M16+M18+M20+M22+M24+M26+M28+M30+M32+M34</f>
        <v>713954.39149173046</v>
      </c>
      <c r="N11" s="273"/>
      <c r="O11" s="369">
        <f>M11/K11*100</f>
        <v>19.354318625803483</v>
      </c>
      <c r="P11" s="273"/>
      <c r="Q11" s="151">
        <f>Q14+Q16+Q18+Q20+Q22+Q24+Q26+Q28+Q30+Q32+Q34</f>
        <v>2974909.0880000005</v>
      </c>
      <c r="R11" s="273"/>
      <c r="S11" s="370">
        <f>Q11/K11*100</f>
        <v>80.645681374196528</v>
      </c>
      <c r="T11" s="17"/>
    </row>
    <row r="12" spans="2:20" s="10" customFormat="1" ht="5.25" customHeight="1" thickBot="1">
      <c r="B12" s="8"/>
      <c r="C12" s="8"/>
      <c r="D12" s="8"/>
      <c r="E12" s="8"/>
      <c r="F12" s="347"/>
      <c r="G12" s="276"/>
      <c r="H12" s="277"/>
      <c r="I12" s="8"/>
      <c r="J12" s="276"/>
      <c r="K12" s="348"/>
      <c r="L12" s="348"/>
      <c r="M12" s="348"/>
      <c r="N12" s="276"/>
      <c r="O12" s="277"/>
      <c r="P12" s="276"/>
      <c r="Q12" s="348"/>
      <c r="R12" s="276"/>
      <c r="S12" s="18"/>
      <c r="T12" s="18"/>
    </row>
    <row r="13" spans="2:20" ht="19.899999999999999" customHeight="1">
      <c r="B13" s="19"/>
      <c r="C13" s="19"/>
      <c r="D13" s="19"/>
      <c r="E13" s="19"/>
      <c r="F13" s="319"/>
      <c r="G13" s="279"/>
      <c r="H13" s="280"/>
      <c r="J13" s="279"/>
      <c r="K13" s="284"/>
      <c r="L13" s="284"/>
      <c r="M13" s="284"/>
      <c r="N13" s="286"/>
      <c r="O13" s="288"/>
      <c r="P13" s="286"/>
      <c r="Q13" s="284"/>
      <c r="R13" s="286"/>
      <c r="S13" s="20"/>
      <c r="T13" s="20"/>
    </row>
    <row r="14" spans="2:20" ht="15" customHeight="1">
      <c r="B14" s="19"/>
      <c r="C14" s="31" t="s">
        <v>205</v>
      </c>
      <c r="D14" s="33"/>
      <c r="E14" s="149">
        <v>50</v>
      </c>
      <c r="F14" s="333">
        <v>837</v>
      </c>
      <c r="G14" s="81"/>
      <c r="H14" s="351">
        <f>F14/$F$11*100</f>
        <v>6.6454942437475184</v>
      </c>
      <c r="I14" s="83"/>
      <c r="J14" s="81"/>
      <c r="K14" s="208">
        <f>M14+Q14</f>
        <v>91091.923999999999</v>
      </c>
      <c r="L14" s="208"/>
      <c r="M14" s="320">
        <v>12147.614</v>
      </c>
      <c r="N14" s="208"/>
      <c r="O14" s="211">
        <f>M14/K14*100</f>
        <v>13.335555411037317</v>
      </c>
      <c r="P14" s="208"/>
      <c r="Q14" s="320">
        <v>78944.31</v>
      </c>
      <c r="R14" s="208"/>
      <c r="S14" s="211">
        <f>Q14/K14*100</f>
        <v>86.664444588962681</v>
      </c>
      <c r="T14" s="20"/>
    </row>
    <row r="15" spans="2:20" ht="15" customHeight="1">
      <c r="B15" s="19"/>
      <c r="C15" s="371" t="s">
        <v>187</v>
      </c>
      <c r="D15" s="33"/>
      <c r="E15" s="338"/>
      <c r="G15" s="83"/>
      <c r="H15" s="83"/>
      <c r="I15" s="83"/>
      <c r="J15" s="83"/>
      <c r="K15" s="208"/>
      <c r="L15" s="208"/>
      <c r="M15" s="208"/>
      <c r="N15" s="208"/>
      <c r="O15" s="211"/>
      <c r="P15" s="208"/>
      <c r="Q15" s="208"/>
      <c r="R15" s="208"/>
      <c r="S15" s="211"/>
      <c r="T15" s="20"/>
    </row>
    <row r="16" spans="2:20" ht="13.15" customHeight="1">
      <c r="B16" s="19"/>
      <c r="C16" s="372">
        <v>50</v>
      </c>
      <c r="D16" s="339" t="s">
        <v>128</v>
      </c>
      <c r="E16" s="373" t="s">
        <v>206</v>
      </c>
      <c r="F16" s="83">
        <v>971</v>
      </c>
      <c r="G16" s="81"/>
      <c r="H16" s="351">
        <f>F16/$F$11*100</f>
        <v>7.7094084954346966</v>
      </c>
      <c r="I16" s="83"/>
      <c r="J16" s="81"/>
      <c r="K16" s="208">
        <f>M16+Q16</f>
        <v>20392.38</v>
      </c>
      <c r="L16" s="208"/>
      <c r="M16" s="208">
        <v>2931.6390000000001</v>
      </c>
      <c r="N16" s="208"/>
      <c r="O16" s="211">
        <f>M16/K16*100</f>
        <v>14.376149326366026</v>
      </c>
      <c r="P16" s="208"/>
      <c r="Q16" s="208">
        <v>17460.741000000002</v>
      </c>
      <c r="R16" s="208"/>
      <c r="S16" s="211">
        <f>Q16/K16*100</f>
        <v>85.623850673633982</v>
      </c>
      <c r="T16" s="20"/>
    </row>
    <row r="17" spans="2:20" ht="15.95" customHeight="1">
      <c r="B17" s="19"/>
      <c r="C17" s="372"/>
      <c r="D17" s="14"/>
      <c r="E17" s="373"/>
      <c r="G17" s="83"/>
      <c r="H17" s="83"/>
      <c r="I17" s="83"/>
      <c r="J17" s="83"/>
      <c r="K17" s="208"/>
      <c r="L17" s="208"/>
      <c r="M17" s="208"/>
      <c r="N17" s="208"/>
      <c r="O17" s="211"/>
      <c r="P17" s="208"/>
      <c r="Q17" s="208"/>
      <c r="R17" s="208"/>
      <c r="S17" s="211"/>
      <c r="T17" s="20"/>
    </row>
    <row r="18" spans="2:20" ht="13.15" customHeight="1">
      <c r="B18" s="19"/>
      <c r="C18" s="374">
        <v>100</v>
      </c>
      <c r="D18" s="339" t="s">
        <v>128</v>
      </c>
      <c r="E18" s="375" t="s">
        <v>207</v>
      </c>
      <c r="F18" s="333">
        <v>1659</v>
      </c>
      <c r="G18" s="81"/>
      <c r="H18" s="351">
        <f>F18/$F$11*100</f>
        <v>13.17189360857483</v>
      </c>
      <c r="I18" s="83"/>
      <c r="J18" s="81"/>
      <c r="K18" s="208">
        <f>M18+Q18</f>
        <v>37360.186999999998</v>
      </c>
      <c r="L18" s="208"/>
      <c r="M18" s="208">
        <v>3183.6529999999998</v>
      </c>
      <c r="N18" s="208"/>
      <c r="O18" s="211">
        <f>M18/K18*100</f>
        <v>8.5215124860054914</v>
      </c>
      <c r="P18" s="208"/>
      <c r="Q18" s="320">
        <v>34176.534</v>
      </c>
      <c r="R18" s="208"/>
      <c r="S18" s="211">
        <f>Q18/K18*100</f>
        <v>91.478487513994509</v>
      </c>
      <c r="T18" s="20"/>
    </row>
    <row r="19" spans="2:20" ht="15.95" customHeight="1">
      <c r="B19" s="19"/>
      <c r="C19" s="372"/>
      <c r="D19" s="14"/>
      <c r="E19" s="373"/>
      <c r="G19" s="83"/>
      <c r="H19" s="83"/>
      <c r="I19" s="83"/>
      <c r="J19" s="83"/>
      <c r="K19" s="208"/>
      <c r="L19" s="208"/>
      <c r="M19" s="208"/>
      <c r="N19" s="208"/>
      <c r="O19" s="211"/>
      <c r="P19" s="208"/>
      <c r="Q19" s="208"/>
      <c r="R19" s="208"/>
      <c r="S19" s="211"/>
      <c r="T19" s="20"/>
    </row>
    <row r="20" spans="2:20" ht="13.15" customHeight="1">
      <c r="B20" s="19"/>
      <c r="C20" s="374">
        <v>200</v>
      </c>
      <c r="D20" s="339" t="s">
        <v>128</v>
      </c>
      <c r="E20" s="376" t="s">
        <v>208</v>
      </c>
      <c r="F20" s="83">
        <v>2614</v>
      </c>
      <c r="G20" s="81"/>
      <c r="H20" s="351">
        <f>F20/$F$11*100</f>
        <v>20.75426756649464</v>
      </c>
      <c r="I20" s="83"/>
      <c r="J20" s="81"/>
      <c r="K20" s="208">
        <f>M20+Q20</f>
        <v>92521.981491730505</v>
      </c>
      <c r="L20" s="208"/>
      <c r="M20" s="208">
        <v>5183.6694917305003</v>
      </c>
      <c r="N20" s="208"/>
      <c r="O20" s="211">
        <f>M20/K20*100</f>
        <v>5.602635620372884</v>
      </c>
      <c r="P20" s="208"/>
      <c r="Q20" s="208">
        <v>87338.312000000005</v>
      </c>
      <c r="R20" s="208"/>
      <c r="S20" s="211">
        <f>Q20/K20*100</f>
        <v>94.397364379627106</v>
      </c>
      <c r="T20" s="20"/>
    </row>
    <row r="21" spans="2:20" ht="15.95" customHeight="1">
      <c r="B21" s="19"/>
      <c r="C21" s="372"/>
      <c r="D21" s="14"/>
      <c r="E21" s="377"/>
      <c r="G21" s="83"/>
      <c r="H21" s="83"/>
      <c r="I21" s="83"/>
      <c r="J21" s="83"/>
      <c r="K21" s="208"/>
      <c r="L21" s="208"/>
      <c r="M21" s="208"/>
      <c r="N21" s="208"/>
      <c r="O21" s="211"/>
      <c r="P21" s="208"/>
      <c r="Q21" s="208"/>
      <c r="R21" s="208"/>
      <c r="S21" s="211"/>
      <c r="T21" s="20"/>
    </row>
    <row r="22" spans="2:20" ht="13.15" customHeight="1">
      <c r="B22" s="19"/>
      <c r="C22" s="378">
        <v>500</v>
      </c>
      <c r="D22" s="339" t="s">
        <v>128</v>
      </c>
      <c r="E22" s="358" t="s">
        <v>209</v>
      </c>
      <c r="F22" s="333">
        <v>1217</v>
      </c>
      <c r="G22" s="81"/>
      <c r="H22" s="351">
        <f>F22/$F$11*100</f>
        <v>9.6625645097260815</v>
      </c>
      <c r="I22" s="83"/>
      <c r="J22" s="81"/>
      <c r="K22" s="208">
        <f>M22+Q22</f>
        <v>73431.553999999989</v>
      </c>
      <c r="L22" s="208"/>
      <c r="M22" s="320">
        <v>3527.5740000000001</v>
      </c>
      <c r="N22" s="208"/>
      <c r="O22" s="211">
        <f>M22/K22*100</f>
        <v>4.8038939772403575</v>
      </c>
      <c r="P22" s="208"/>
      <c r="Q22" s="320">
        <v>69903.98</v>
      </c>
      <c r="R22" s="208"/>
      <c r="S22" s="211">
        <f>Q22/K22*100</f>
        <v>95.196106022759651</v>
      </c>
      <c r="T22" s="20"/>
    </row>
    <row r="23" spans="2:20" ht="15.95" customHeight="1">
      <c r="B23" s="19"/>
      <c r="C23" s="379"/>
      <c r="D23" s="14"/>
      <c r="E23" s="373"/>
      <c r="G23" s="83"/>
      <c r="H23" s="83"/>
      <c r="I23" s="83"/>
      <c r="J23" s="83"/>
      <c r="K23" s="208"/>
      <c r="L23" s="208"/>
      <c r="M23" s="208"/>
      <c r="N23" s="208"/>
      <c r="O23" s="211"/>
      <c r="P23" s="208"/>
      <c r="Q23" s="208"/>
      <c r="R23" s="208"/>
      <c r="S23" s="211"/>
      <c r="T23" s="20"/>
    </row>
    <row r="24" spans="2:20" ht="13.15" customHeight="1">
      <c r="B24" s="19"/>
      <c r="C24" s="380">
        <v>1000</v>
      </c>
      <c r="D24" s="339" t="s">
        <v>128</v>
      </c>
      <c r="E24" s="375" t="s">
        <v>210</v>
      </c>
      <c r="F24" s="87">
        <v>2045</v>
      </c>
      <c r="G24" s="81"/>
      <c r="H24" s="351">
        <f>F24/$F$11*100</f>
        <v>16.236601826121479</v>
      </c>
      <c r="I24" s="83"/>
      <c r="J24" s="81"/>
      <c r="K24" s="208">
        <f>M24+Q24</f>
        <v>290701.76500000001</v>
      </c>
      <c r="L24" s="208"/>
      <c r="M24" s="208">
        <v>41004.644999999997</v>
      </c>
      <c r="N24" s="208"/>
      <c r="O24" s="211">
        <f>M24/K24*100</f>
        <v>14.105399394461879</v>
      </c>
      <c r="P24" s="208"/>
      <c r="Q24" s="208">
        <v>249697.12</v>
      </c>
      <c r="R24" s="208"/>
      <c r="S24" s="211">
        <f>Q24/K24*100</f>
        <v>85.894600605538116</v>
      </c>
      <c r="T24" s="20"/>
    </row>
    <row r="25" spans="2:20" ht="15.95" customHeight="1">
      <c r="B25" s="19"/>
      <c r="C25" s="375"/>
      <c r="D25" s="14"/>
      <c r="E25" s="375"/>
      <c r="G25" s="83"/>
      <c r="H25" s="83"/>
      <c r="I25" s="83"/>
      <c r="J25" s="83"/>
      <c r="K25" s="208"/>
      <c r="L25" s="208"/>
      <c r="M25" s="208"/>
      <c r="N25" s="208"/>
      <c r="O25" s="211"/>
      <c r="P25" s="208"/>
      <c r="Q25" s="208"/>
      <c r="R25" s="208"/>
      <c r="S25" s="211"/>
      <c r="T25" s="20"/>
    </row>
    <row r="26" spans="2:20" ht="13.15" customHeight="1">
      <c r="B26" s="19"/>
      <c r="C26" s="380">
        <v>5000</v>
      </c>
      <c r="D26" s="339" t="s">
        <v>128</v>
      </c>
      <c r="E26" s="375" t="s">
        <v>211</v>
      </c>
      <c r="F26" s="333">
        <v>817</v>
      </c>
      <c r="G26" s="81"/>
      <c r="H26" s="351">
        <f>F26/$F$11*100</f>
        <v>6.4867010718539104</v>
      </c>
      <c r="I26" s="83"/>
      <c r="J26" s="81"/>
      <c r="K26" s="208">
        <f>M26+Q26</f>
        <v>198192.74</v>
      </c>
      <c r="L26" s="208"/>
      <c r="M26" s="208">
        <v>48953.11</v>
      </c>
      <c r="N26" s="208"/>
      <c r="O26" s="211">
        <f>M26/K26*100</f>
        <v>24.699749345006282</v>
      </c>
      <c r="P26" s="208"/>
      <c r="Q26" s="320">
        <v>149239.63</v>
      </c>
      <c r="R26" s="208"/>
      <c r="S26" s="211">
        <f>Q26/K26*100</f>
        <v>75.300250654993732</v>
      </c>
      <c r="T26" s="20"/>
    </row>
    <row r="27" spans="2:20" ht="15.95" customHeight="1">
      <c r="B27" s="19"/>
      <c r="C27" s="375"/>
      <c r="D27" s="381"/>
      <c r="E27" s="375"/>
      <c r="G27" s="83"/>
      <c r="H27" s="83"/>
      <c r="I27" s="83"/>
      <c r="J27" s="83"/>
      <c r="K27" s="208"/>
      <c r="L27" s="208"/>
      <c r="M27" s="208"/>
      <c r="N27" s="208"/>
      <c r="O27" s="211"/>
      <c r="P27" s="208"/>
      <c r="Q27" s="208"/>
      <c r="R27" s="208"/>
      <c r="S27" s="211"/>
      <c r="T27" s="20"/>
    </row>
    <row r="28" spans="2:20" ht="13.15" customHeight="1">
      <c r="B28" s="19"/>
      <c r="C28" s="380">
        <v>10000</v>
      </c>
      <c r="D28" s="339" t="s">
        <v>128</v>
      </c>
      <c r="E28" s="375" t="s">
        <v>212</v>
      </c>
      <c r="F28" s="87">
        <v>1534</v>
      </c>
      <c r="G28" s="81"/>
      <c r="H28" s="351">
        <f>F28/$F$11*100</f>
        <v>12.179436284239777</v>
      </c>
      <c r="I28" s="83"/>
      <c r="J28" s="81"/>
      <c r="K28" s="208">
        <f>M28+Q28</f>
        <v>564585.37300000002</v>
      </c>
      <c r="L28" s="208"/>
      <c r="M28" s="208">
        <v>84578.573000000004</v>
      </c>
      <c r="N28" s="208"/>
      <c r="O28" s="211">
        <f>M28/K28*100</f>
        <v>14.980652536317123</v>
      </c>
      <c r="P28" s="208"/>
      <c r="Q28" s="208">
        <v>480006.8</v>
      </c>
      <c r="R28" s="208"/>
      <c r="S28" s="211">
        <f>Q28/K28*100</f>
        <v>85.019347463682877</v>
      </c>
      <c r="T28" s="20"/>
    </row>
    <row r="29" spans="2:20" ht="15.95" customHeight="1">
      <c r="B29" s="19"/>
      <c r="C29" s="375"/>
      <c r="D29" s="382"/>
      <c r="E29" s="375"/>
      <c r="G29" s="83"/>
      <c r="H29" s="83"/>
      <c r="I29" s="83"/>
      <c r="J29" s="83"/>
      <c r="K29" s="208"/>
      <c r="L29" s="208"/>
      <c r="M29" s="208"/>
      <c r="N29" s="208"/>
      <c r="O29" s="211"/>
      <c r="P29" s="208"/>
      <c r="Q29" s="208"/>
      <c r="R29" s="208"/>
      <c r="S29" s="211"/>
      <c r="T29" s="20"/>
    </row>
    <row r="30" spans="2:20" ht="13.15" customHeight="1">
      <c r="B30" s="19"/>
      <c r="C30" s="380">
        <v>50000</v>
      </c>
      <c r="D30" s="339" t="s">
        <v>128</v>
      </c>
      <c r="E30" s="375" t="s">
        <v>213</v>
      </c>
      <c r="F30" s="333">
        <v>364</v>
      </c>
      <c r="G30" s="81"/>
      <c r="H30" s="351">
        <f>F30/$F$11*100</f>
        <v>2.8900357284636762</v>
      </c>
      <c r="I30" s="83"/>
      <c r="J30" s="81"/>
      <c r="K30" s="208">
        <f>M30+Q30</f>
        <v>253886.31200000001</v>
      </c>
      <c r="L30" s="208"/>
      <c r="M30" s="320">
        <v>23542.486000000001</v>
      </c>
      <c r="N30" s="208"/>
      <c r="O30" s="211">
        <f>M30/K30*100</f>
        <v>9.2728457137145703</v>
      </c>
      <c r="P30" s="208"/>
      <c r="Q30" s="320">
        <v>230343.826</v>
      </c>
      <c r="R30" s="208"/>
      <c r="S30" s="211">
        <f>Q30/K30*100</f>
        <v>90.727154286285426</v>
      </c>
      <c r="T30" s="20"/>
    </row>
    <row r="31" spans="2:20" ht="15.95" customHeight="1">
      <c r="B31" s="19"/>
      <c r="C31" s="375"/>
      <c r="D31" s="382"/>
      <c r="E31" s="375"/>
      <c r="G31" s="83"/>
      <c r="H31" s="83"/>
      <c r="I31" s="83"/>
      <c r="J31" s="83"/>
      <c r="K31" s="208"/>
      <c r="L31" s="208"/>
      <c r="M31" s="208"/>
      <c r="N31" s="208"/>
      <c r="O31" s="211"/>
      <c r="P31" s="208"/>
      <c r="Q31" s="208"/>
      <c r="R31" s="208"/>
      <c r="S31" s="211"/>
      <c r="T31" s="20"/>
    </row>
    <row r="32" spans="2:20" ht="13.15" customHeight="1">
      <c r="B32" s="19"/>
      <c r="C32" s="380">
        <v>100000</v>
      </c>
      <c r="D32" s="339" t="s">
        <v>128</v>
      </c>
      <c r="E32" s="375" t="s">
        <v>214</v>
      </c>
      <c r="F32" s="83">
        <v>236</v>
      </c>
      <c r="G32" s="81"/>
      <c r="H32" s="351">
        <f>F32/$F$11*100</f>
        <v>1.8737594283445811</v>
      </c>
      <c r="I32" s="83"/>
      <c r="J32" s="81"/>
      <c r="K32" s="208">
        <f>M32+Q32</f>
        <v>275890.08</v>
      </c>
      <c r="L32" s="208"/>
      <c r="M32" s="208">
        <v>30979.544000000002</v>
      </c>
      <c r="N32" s="208"/>
      <c r="O32" s="211">
        <f>M32/K32*100</f>
        <v>11.228944512974152</v>
      </c>
      <c r="P32" s="208"/>
      <c r="Q32" s="208">
        <v>244910.53599999999</v>
      </c>
      <c r="R32" s="208"/>
      <c r="S32" s="211">
        <f>Q32/K32*100</f>
        <v>88.771055487025848</v>
      </c>
      <c r="T32" s="20"/>
    </row>
    <row r="33" spans="2:20" ht="15.95" customHeight="1">
      <c r="B33" s="19"/>
      <c r="C33" s="383"/>
      <c r="D33" s="384"/>
      <c r="E33" s="384"/>
      <c r="G33" s="83"/>
      <c r="H33" s="83"/>
      <c r="I33" s="83"/>
      <c r="J33" s="83"/>
      <c r="K33" s="208"/>
      <c r="L33" s="208"/>
      <c r="M33" s="208"/>
      <c r="N33" s="208"/>
      <c r="O33" s="211" t="s">
        <v>215</v>
      </c>
      <c r="P33" s="208"/>
      <c r="Q33" s="208"/>
      <c r="R33" s="208"/>
      <c r="S33" s="211"/>
      <c r="T33" s="20"/>
    </row>
    <row r="34" spans="2:20" ht="26.45" customHeight="1">
      <c r="B34" s="19"/>
      <c r="C34" s="385">
        <v>200000</v>
      </c>
      <c r="D34" s="341" t="s">
        <v>128</v>
      </c>
      <c r="E34" s="362" t="s">
        <v>216</v>
      </c>
      <c r="F34" s="333">
        <v>301</v>
      </c>
      <c r="G34" s="81"/>
      <c r="H34" s="351">
        <f>F34/$F$11*100</f>
        <v>2.389837236998809</v>
      </c>
      <c r="I34" s="83"/>
      <c r="J34" s="81"/>
      <c r="K34" s="208">
        <f>M34+Q34</f>
        <v>1790809.1830000002</v>
      </c>
      <c r="L34" s="208"/>
      <c r="M34" s="208">
        <v>457921.88400000002</v>
      </c>
      <c r="N34" s="208"/>
      <c r="O34" s="211">
        <f>M34/K34*100</f>
        <v>25.570668742768</v>
      </c>
      <c r="P34" s="208"/>
      <c r="Q34" s="320">
        <v>1332887.2990000001</v>
      </c>
      <c r="R34" s="208"/>
      <c r="S34" s="211">
        <f>Q34/K34*100</f>
        <v>74.429331257232008</v>
      </c>
      <c r="T34" s="20"/>
    </row>
    <row r="35" spans="2:20" s="16" customFormat="1" ht="52.5" customHeight="1" thickBot="1">
      <c r="B35" s="25"/>
      <c r="C35" s="25"/>
      <c r="D35" s="25"/>
      <c r="E35" s="25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8" spans="2:20">
      <c r="H38" s="135"/>
    </row>
  </sheetData>
  <mergeCells count="8">
    <mergeCell ref="C9:D9"/>
    <mergeCell ref="C11:E11"/>
    <mergeCell ref="B2:T2"/>
    <mergeCell ref="B3:T3"/>
    <mergeCell ref="F6:I6"/>
    <mergeCell ref="K6:S6"/>
    <mergeCell ref="M8:O8"/>
    <mergeCell ref="Q8:S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0F60-7ED0-4614-945B-A28F6A3810EF}">
  <dimension ref="B1:T35"/>
  <sheetViews>
    <sheetView zoomScaleNormal="100" zoomScaleSheetLayoutView="85" workbookViewId="0">
      <selection activeCell="Y21" sqref="Y21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855468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217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218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204</v>
      </c>
      <c r="D6" s="93"/>
      <c r="E6" s="93"/>
      <c r="F6" s="146"/>
      <c r="G6" s="506" t="s">
        <v>40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48"/>
      <c r="I11" s="151">
        <f>I14+I16+I18+I20+I22+I24+I26+I28+I30+I32+I34</f>
        <v>3688863.4794917307</v>
      </c>
      <c r="J11" s="33"/>
      <c r="K11" s="151">
        <f>K14+K16+K18+K20+K22+K24+K26+K28+K30+K32+K34</f>
        <v>2511952.9564917302</v>
      </c>
      <c r="M11" s="151">
        <f>M14+M16+M18+M20+M22+M24+M26+M28+M30+M32+M34</f>
        <v>8018.3760000000002</v>
      </c>
      <c r="O11" s="151">
        <f>O14+O16+O18+O20+O22+O24+O26+O28+O30+O32+O34</f>
        <v>53626.167000000001</v>
      </c>
      <c r="Q11" s="151">
        <f>Q14+Q16+Q18+Q20+Q22+Q24+Q26+Q28+Q30+Q32+Q34</f>
        <v>1060705.389</v>
      </c>
      <c r="S11" s="151">
        <f>S14+S16+S18+S20+S22+S24+S26+S28+S30+S32+S34</f>
        <v>54560.591000000008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19.899999999999999" customHeight="1">
      <c r="D13" s="38"/>
      <c r="E13" s="38"/>
      <c r="F13" s="39"/>
      <c r="G13" s="319"/>
      <c r="H13" s="40"/>
      <c r="I13" s="296"/>
      <c r="J13" s="41"/>
    </row>
    <row r="14" spans="2:20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84">
        <f>K14+M14+O14+Q14+S14</f>
        <v>91091.924000000014</v>
      </c>
      <c r="J14" s="151"/>
      <c r="K14" s="136">
        <v>53352.91</v>
      </c>
      <c r="L14" s="84"/>
      <c r="M14" s="136">
        <v>291.10500000000002</v>
      </c>
      <c r="N14" s="84"/>
      <c r="O14" s="136">
        <v>499.08499999999998</v>
      </c>
      <c r="P14" s="84"/>
      <c r="Q14" s="136">
        <v>35699.478000000003</v>
      </c>
      <c r="R14" s="84"/>
      <c r="S14" s="136">
        <v>1249.346</v>
      </c>
    </row>
    <row r="15" spans="2:20" s="10" customFormat="1" ht="13.15" customHeight="1">
      <c r="C15" s="371" t="s">
        <v>187</v>
      </c>
      <c r="D15" s="33"/>
      <c r="E15" s="338"/>
      <c r="F15" s="39"/>
      <c r="G15" s="2"/>
      <c r="H15" s="40"/>
      <c r="I15" s="84"/>
      <c r="J15" s="151"/>
      <c r="K15" s="238"/>
      <c r="L15" s="238"/>
      <c r="M15" s="238"/>
      <c r="N15" s="238"/>
      <c r="O15" s="238"/>
      <c r="P15" s="238"/>
      <c r="Q15" s="238"/>
      <c r="R15" s="238"/>
      <c r="S15" s="238"/>
    </row>
    <row r="16" spans="2:20" s="10" customFormat="1" ht="12" customHeight="1">
      <c r="C16" s="372">
        <v>50</v>
      </c>
      <c r="D16" s="339" t="s">
        <v>128</v>
      </c>
      <c r="E16" s="373" t="s">
        <v>206</v>
      </c>
      <c r="F16" s="39"/>
      <c r="G16" s="83">
        <v>971</v>
      </c>
      <c r="H16" s="40"/>
      <c r="I16" s="84">
        <f>K16+M16+O16+Q16+S16</f>
        <v>20392.379999999997</v>
      </c>
      <c r="J16" s="151"/>
      <c r="K16" s="84">
        <v>16433.892</v>
      </c>
      <c r="L16" s="84"/>
      <c r="M16" s="84">
        <v>37.610999999999997</v>
      </c>
      <c r="N16" s="84"/>
      <c r="O16" s="84">
        <v>93.855000000000004</v>
      </c>
      <c r="P16" s="84"/>
      <c r="Q16" s="84">
        <v>3563.8870000000002</v>
      </c>
      <c r="R16" s="84"/>
      <c r="S16" s="84">
        <v>263.13499999999999</v>
      </c>
    </row>
    <row r="17" spans="3:19" s="10" customFormat="1" ht="15" customHeight="1">
      <c r="C17" s="372"/>
      <c r="D17" s="14"/>
      <c r="E17" s="373"/>
      <c r="F17" s="39"/>
      <c r="G17" s="2"/>
      <c r="H17" s="40"/>
      <c r="I17" s="84"/>
      <c r="J17" s="151"/>
      <c r="K17" s="238"/>
      <c r="L17" s="238"/>
      <c r="M17" s="238"/>
      <c r="N17" s="238"/>
      <c r="O17" s="238"/>
      <c r="P17" s="238"/>
      <c r="Q17" s="238"/>
      <c r="R17" s="238"/>
      <c r="S17" s="238"/>
    </row>
    <row r="18" spans="3:19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84">
        <f>K18+M18+O18+Q18+S18</f>
        <v>37360.186999999998</v>
      </c>
      <c r="J18" s="151"/>
      <c r="K18" s="136">
        <v>29644.881000000001</v>
      </c>
      <c r="L18" s="84"/>
      <c r="M18" s="136">
        <v>5.55</v>
      </c>
      <c r="N18" s="84"/>
      <c r="O18" s="136">
        <v>225.43</v>
      </c>
      <c r="P18" s="84"/>
      <c r="Q18" s="136">
        <v>5513.7920000000004</v>
      </c>
      <c r="R18" s="84"/>
      <c r="S18" s="136">
        <v>1970.5340000000001</v>
      </c>
    </row>
    <row r="19" spans="3:19" s="10" customFormat="1" ht="15" customHeight="1">
      <c r="C19" s="372"/>
      <c r="D19" s="14"/>
      <c r="E19" s="373"/>
      <c r="F19" s="39"/>
      <c r="G19" s="2"/>
      <c r="H19" s="40"/>
      <c r="I19" s="84"/>
      <c r="J19" s="151"/>
      <c r="K19" s="238"/>
      <c r="L19" s="238"/>
      <c r="M19" s="238"/>
      <c r="N19" s="238"/>
      <c r="O19" s="238"/>
      <c r="P19" s="238"/>
      <c r="Q19" s="238"/>
      <c r="R19" s="238"/>
      <c r="S19" s="238"/>
    </row>
    <row r="20" spans="3:19" s="10" customFormat="1" ht="12" customHeight="1">
      <c r="C20" s="374">
        <v>200</v>
      </c>
      <c r="D20" s="339" t="s">
        <v>128</v>
      </c>
      <c r="E20" s="376" t="s">
        <v>208</v>
      </c>
      <c r="F20" s="39"/>
      <c r="G20" s="83">
        <v>2614</v>
      </c>
      <c r="H20" s="40"/>
      <c r="I20" s="84">
        <f>K20+M20+O20+Q20+S20</f>
        <v>92521.98149173049</v>
      </c>
      <c r="J20" s="151"/>
      <c r="K20" s="84">
        <v>81699.8854917305</v>
      </c>
      <c r="L20" s="84"/>
      <c r="M20" s="84">
        <v>0</v>
      </c>
      <c r="N20" s="84"/>
      <c r="O20" s="84">
        <v>226.738</v>
      </c>
      <c r="P20" s="84"/>
      <c r="Q20" s="84">
        <v>8406.2649999999994</v>
      </c>
      <c r="R20" s="84"/>
      <c r="S20" s="84">
        <v>2189.0929999999998</v>
      </c>
    </row>
    <row r="21" spans="3:19" s="10" customFormat="1" ht="15" customHeight="1">
      <c r="C21" s="372"/>
      <c r="D21" s="14"/>
      <c r="E21" s="377"/>
      <c r="F21" s="39"/>
      <c r="G21" s="2"/>
      <c r="H21" s="40"/>
      <c r="I21" s="84"/>
      <c r="J21" s="151"/>
      <c r="K21" s="238"/>
      <c r="L21" s="238"/>
      <c r="M21" s="238"/>
      <c r="N21" s="238"/>
      <c r="O21" s="238"/>
      <c r="P21" s="238"/>
      <c r="Q21" s="238"/>
      <c r="R21" s="238"/>
      <c r="S21" s="238"/>
    </row>
    <row r="22" spans="3:19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84">
        <f>K22+M22+O22+Q22+S22</f>
        <v>73431.554000000004</v>
      </c>
      <c r="J22" s="151"/>
      <c r="K22" s="136">
        <v>58473.353999999999</v>
      </c>
      <c r="L22" s="84"/>
      <c r="M22" s="136">
        <v>372.44600000000003</v>
      </c>
      <c r="N22" s="84"/>
      <c r="O22" s="136">
        <v>447.95699999999999</v>
      </c>
      <c r="P22" s="84"/>
      <c r="Q22" s="136">
        <v>11414.83</v>
      </c>
      <c r="R22" s="84"/>
      <c r="S22" s="136">
        <v>2722.9670000000001</v>
      </c>
    </row>
    <row r="23" spans="3:19" s="10" customFormat="1" ht="15" customHeight="1">
      <c r="C23" s="379"/>
      <c r="D23" s="14"/>
      <c r="E23" s="373"/>
      <c r="F23" s="39"/>
      <c r="G23" s="2"/>
      <c r="H23" s="40"/>
      <c r="I23" s="84"/>
      <c r="J23" s="151"/>
      <c r="K23" s="238"/>
      <c r="L23" s="238"/>
      <c r="M23" s="238"/>
      <c r="N23" s="238"/>
      <c r="O23" s="238"/>
      <c r="P23" s="238"/>
      <c r="Q23" s="238"/>
      <c r="R23" s="238"/>
      <c r="S23" s="238"/>
    </row>
    <row r="24" spans="3:19" s="10" customFormat="1" ht="12" customHeight="1">
      <c r="C24" s="380">
        <v>1000</v>
      </c>
      <c r="D24" s="339" t="s">
        <v>128</v>
      </c>
      <c r="E24" s="375" t="s">
        <v>210</v>
      </c>
      <c r="F24" s="39"/>
      <c r="G24" s="87">
        <v>2045</v>
      </c>
      <c r="H24" s="40"/>
      <c r="I24" s="84">
        <f>K24+M24+O24+Q24+S24</f>
        <v>290701.76499999996</v>
      </c>
      <c r="J24" s="151"/>
      <c r="K24" s="84">
        <v>201101.98</v>
      </c>
      <c r="L24" s="84"/>
      <c r="M24" s="84">
        <v>1242.4380000000001</v>
      </c>
      <c r="N24" s="84"/>
      <c r="O24" s="84">
        <v>3910.3789999999999</v>
      </c>
      <c r="P24" s="84"/>
      <c r="Q24" s="84">
        <v>67234.531000000003</v>
      </c>
      <c r="R24" s="84"/>
      <c r="S24" s="84">
        <v>17212.437000000002</v>
      </c>
    </row>
    <row r="25" spans="3:19" s="10" customFormat="1" ht="15" customHeight="1">
      <c r="C25" s="375"/>
      <c r="D25" s="14"/>
      <c r="E25" s="375"/>
      <c r="F25" s="39"/>
      <c r="G25" s="2"/>
      <c r="H25" s="40"/>
      <c r="I25" s="84"/>
      <c r="J25" s="151"/>
      <c r="K25" s="238"/>
      <c r="L25" s="238"/>
      <c r="M25" s="238"/>
      <c r="N25" s="238"/>
      <c r="O25" s="238"/>
      <c r="P25" s="238"/>
      <c r="Q25" s="238"/>
      <c r="R25" s="238"/>
      <c r="S25" s="238"/>
    </row>
    <row r="26" spans="3:19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84">
        <f>K26+M26+O26+Q26+S26</f>
        <v>198192.74000000002</v>
      </c>
      <c r="J26" s="151"/>
      <c r="K26" s="136">
        <v>138672.71400000001</v>
      </c>
      <c r="L26" s="84"/>
      <c r="M26" s="136">
        <v>474.65899999999999</v>
      </c>
      <c r="N26" s="84"/>
      <c r="O26" s="136">
        <v>2551.4839999999999</v>
      </c>
      <c r="P26" s="84"/>
      <c r="Q26" s="136">
        <v>49087.815999999999</v>
      </c>
      <c r="R26" s="84"/>
      <c r="S26" s="136">
        <v>7406.067</v>
      </c>
    </row>
    <row r="27" spans="3:19" s="10" customFormat="1" ht="15" customHeight="1">
      <c r="C27" s="375"/>
      <c r="D27" s="381"/>
      <c r="E27" s="375"/>
      <c r="F27" s="39"/>
      <c r="G27" s="2"/>
      <c r="H27" s="40"/>
      <c r="I27" s="84"/>
      <c r="J27" s="151"/>
      <c r="K27" s="238"/>
      <c r="L27" s="238"/>
      <c r="M27" s="238"/>
      <c r="N27" s="238"/>
      <c r="O27" s="238"/>
      <c r="P27" s="238"/>
      <c r="Q27" s="238"/>
      <c r="R27" s="238"/>
      <c r="S27" s="238"/>
    </row>
    <row r="28" spans="3:19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87">
        <v>1534</v>
      </c>
      <c r="H28" s="40"/>
      <c r="I28" s="84">
        <f>K28+M28+O28+Q28+S28</f>
        <v>564585.37300000002</v>
      </c>
      <c r="J28" s="151"/>
      <c r="K28" s="84">
        <v>380470.44699999999</v>
      </c>
      <c r="L28" s="84"/>
      <c r="M28" s="84">
        <v>1818.145</v>
      </c>
      <c r="N28" s="84"/>
      <c r="O28" s="84">
        <v>16289.388000000001</v>
      </c>
      <c r="P28" s="84"/>
      <c r="Q28" s="84">
        <v>158245.277</v>
      </c>
      <c r="R28" s="84"/>
      <c r="S28" s="84">
        <v>7762.116</v>
      </c>
    </row>
    <row r="29" spans="3:19" s="10" customFormat="1" ht="15" customHeight="1">
      <c r="C29" s="375"/>
      <c r="D29" s="382"/>
      <c r="E29" s="375"/>
      <c r="F29" s="39"/>
      <c r="G29" s="2"/>
      <c r="H29" s="40"/>
      <c r="I29" s="84"/>
      <c r="J29" s="151"/>
      <c r="K29" s="238"/>
      <c r="L29" s="238"/>
      <c r="M29" s="238"/>
      <c r="N29" s="238"/>
      <c r="O29" s="238"/>
      <c r="P29" s="238"/>
      <c r="Q29" s="238"/>
      <c r="R29" s="238"/>
      <c r="S29" s="238"/>
    </row>
    <row r="30" spans="3:19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84">
        <f>K30+M30+O30+Q30+S30</f>
        <v>253886.31200000001</v>
      </c>
      <c r="J30" s="151"/>
      <c r="K30" s="136">
        <v>169390.08100000001</v>
      </c>
      <c r="L30" s="84"/>
      <c r="M30" s="136">
        <v>1082.7929999999999</v>
      </c>
      <c r="N30" s="84"/>
      <c r="O30" s="136">
        <v>5365.277</v>
      </c>
      <c r="P30" s="84"/>
      <c r="Q30" s="136">
        <v>76202.051999999996</v>
      </c>
      <c r="R30" s="84"/>
      <c r="S30" s="136">
        <v>1846.1089999999999</v>
      </c>
    </row>
    <row r="31" spans="3:19" s="10" customFormat="1" ht="15" customHeight="1">
      <c r="C31" s="375"/>
      <c r="D31" s="382"/>
      <c r="E31" s="375"/>
      <c r="F31" s="39"/>
      <c r="G31" s="2"/>
      <c r="H31" s="40"/>
      <c r="I31" s="84"/>
      <c r="J31" s="151"/>
      <c r="K31" s="238"/>
      <c r="L31" s="238"/>
      <c r="M31" s="238"/>
      <c r="N31" s="238"/>
      <c r="O31" s="238"/>
      <c r="P31" s="238"/>
      <c r="Q31" s="238"/>
      <c r="R31" s="238"/>
      <c r="S31" s="238"/>
    </row>
    <row r="32" spans="3:19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83">
        <v>236</v>
      </c>
      <c r="H32" s="40"/>
      <c r="I32" s="84">
        <f>K32+M32+O32+Q32+S32</f>
        <v>275890.08</v>
      </c>
      <c r="J32" s="151"/>
      <c r="K32" s="84">
        <v>154718.36900000001</v>
      </c>
      <c r="L32" s="84"/>
      <c r="M32" s="84">
        <v>197.12700000000001</v>
      </c>
      <c r="N32" s="84"/>
      <c r="O32" s="84">
        <v>2975.8719999999998</v>
      </c>
      <c r="P32" s="84"/>
      <c r="Q32" s="84">
        <v>113138.74</v>
      </c>
      <c r="R32" s="84"/>
      <c r="S32" s="84">
        <v>4859.9719999999998</v>
      </c>
    </row>
    <row r="33" spans="2:20" ht="15" customHeight="1">
      <c r="C33" s="383"/>
      <c r="D33" s="384"/>
      <c r="E33" s="384"/>
      <c r="I33" s="87"/>
      <c r="J33" s="87"/>
      <c r="K33" s="235"/>
      <c r="L33" s="235"/>
      <c r="M33" s="235"/>
      <c r="N33" s="235"/>
      <c r="O33" s="235"/>
      <c r="P33" s="235"/>
      <c r="Q33" s="235"/>
      <c r="R33" s="235"/>
      <c r="S33" s="235"/>
    </row>
    <row r="34" spans="2:20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84">
        <f>K34+M34+O34+Q34+S34</f>
        <v>1790809.1830000002</v>
      </c>
      <c r="J34" s="87"/>
      <c r="K34" s="136">
        <v>1227994.443</v>
      </c>
      <c r="L34" s="84"/>
      <c r="M34" s="136">
        <v>2496.502</v>
      </c>
      <c r="N34" s="84"/>
      <c r="O34" s="136">
        <v>21040.702000000001</v>
      </c>
      <c r="P34" s="84"/>
      <c r="Q34" s="136">
        <v>532198.72100000002</v>
      </c>
      <c r="R34" s="84"/>
      <c r="S34" s="136">
        <v>7078.8149999999996</v>
      </c>
    </row>
    <row r="35" spans="2:20" ht="23.25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 count="6">
    <mergeCell ref="C11:D11"/>
    <mergeCell ref="B2:S2"/>
    <mergeCell ref="B3:S3"/>
    <mergeCell ref="G6:G8"/>
    <mergeCell ref="I6:S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C99F-5FA8-4FC4-B86E-3E4BA977C48E}">
  <dimension ref="B1:T35"/>
  <sheetViews>
    <sheetView zoomScaleNormal="100" zoomScaleSheetLayoutView="85" workbookViewId="0">
      <selection activeCell="Y21" sqref="Y21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855468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219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220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204</v>
      </c>
      <c r="D6" s="93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71"/>
      <c r="I11" s="151">
        <f>I14+I16+I18+I20+I22+I24+I26+I28+I30+I32+I34</f>
        <v>713954.39149173046</v>
      </c>
      <c r="J11" s="46"/>
      <c r="K11" s="151">
        <f>K14+K16+K18+K20+K22+K24+K26+K28+K30+K32+K34</f>
        <v>488997.39449173049</v>
      </c>
      <c r="L11" s="64"/>
      <c r="M11" s="151">
        <f>M14+M16+M18+M20+M22+M24+M26+M28+M30+M32+M34</f>
        <v>729.69099999999992</v>
      </c>
      <c r="N11" s="64"/>
      <c r="O11" s="151">
        <f>O14+O16+O18+O20+O22+O24+O26+O28+O30+O32+O34</f>
        <v>5421.7080000000005</v>
      </c>
      <c r="P11" s="64"/>
      <c r="Q11" s="151">
        <f>Q14+Q16+Q18+Q20+Q22+Q24+Q26+Q28+Q30+Q32+Q34</f>
        <v>216832.36900000001</v>
      </c>
      <c r="R11" s="64"/>
      <c r="S11" s="151">
        <f>S14+S16+S18+S20+S22+S24+S26+S28+S30+S32+S34</f>
        <v>1973.2289999999998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19.899999999999999" customHeight="1">
      <c r="D13" s="38"/>
      <c r="E13" s="38"/>
      <c r="F13" s="39"/>
      <c r="G13" s="319"/>
      <c r="H13" s="40"/>
      <c r="I13" s="40"/>
      <c r="J13" s="41"/>
    </row>
    <row r="14" spans="2:20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344">
        <f>K14+M14+O14+Q14+S14</f>
        <v>12147.614</v>
      </c>
      <c r="J14" s="46"/>
      <c r="K14" s="136">
        <v>11400.124</v>
      </c>
      <c r="L14" s="84"/>
      <c r="M14" s="136">
        <v>192.15100000000001</v>
      </c>
      <c r="N14" s="84"/>
      <c r="O14" s="136">
        <v>117.53700000000001</v>
      </c>
      <c r="P14" s="84"/>
      <c r="Q14" s="136">
        <v>426.08100000000002</v>
      </c>
      <c r="R14" s="84"/>
      <c r="S14" s="136">
        <v>11.721</v>
      </c>
    </row>
    <row r="15" spans="2:20" s="10" customFormat="1" ht="13.15" customHeight="1">
      <c r="C15" s="371" t="s">
        <v>187</v>
      </c>
      <c r="D15" s="33"/>
      <c r="E15" s="338"/>
      <c r="F15" s="39"/>
      <c r="G15" s="83"/>
      <c r="H15" s="40"/>
      <c r="I15" s="344"/>
      <c r="J15" s="46"/>
      <c r="K15" s="238"/>
      <c r="L15" s="238"/>
      <c r="M15" s="238"/>
      <c r="N15" s="238"/>
      <c r="O15" s="238"/>
      <c r="P15" s="238"/>
      <c r="Q15" s="238"/>
      <c r="R15" s="238"/>
      <c r="S15" s="238"/>
    </row>
    <row r="16" spans="2:20" s="10" customFormat="1" ht="12" customHeight="1">
      <c r="C16" s="372">
        <v>50</v>
      </c>
      <c r="D16" s="339" t="s">
        <v>128</v>
      </c>
      <c r="E16" s="373" t="s">
        <v>206</v>
      </c>
      <c r="F16" s="39"/>
      <c r="G16" s="333">
        <v>971</v>
      </c>
      <c r="H16" s="40"/>
      <c r="I16" s="344">
        <f>K16+M16+O16+Q16+S16</f>
        <v>2931.6389999999997</v>
      </c>
      <c r="J16" s="46"/>
      <c r="K16" s="84">
        <v>2748.973</v>
      </c>
      <c r="L16" s="84"/>
      <c r="M16" s="84">
        <v>30.5</v>
      </c>
      <c r="N16" s="84"/>
      <c r="O16" s="84">
        <v>48.820999999999998</v>
      </c>
      <c r="P16" s="84"/>
      <c r="Q16" s="84">
        <v>76.218000000000004</v>
      </c>
      <c r="R16" s="84"/>
      <c r="S16" s="84">
        <v>27.126999999999999</v>
      </c>
    </row>
    <row r="17" spans="3:19" s="10" customFormat="1" ht="15" customHeight="1">
      <c r="C17" s="372"/>
      <c r="D17" s="14"/>
      <c r="E17" s="373"/>
      <c r="F17" s="39"/>
      <c r="G17" s="83"/>
      <c r="H17" s="40"/>
      <c r="I17" s="344"/>
      <c r="J17" s="46"/>
      <c r="K17" s="238"/>
      <c r="L17" s="238"/>
      <c r="M17" s="238"/>
      <c r="N17" s="238"/>
      <c r="O17" s="238"/>
      <c r="P17" s="238"/>
      <c r="Q17" s="238"/>
      <c r="R17" s="238"/>
      <c r="S17" s="238"/>
    </row>
    <row r="18" spans="3:19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344">
        <f>K18+M18+O18+Q18+S18</f>
        <v>3183.6529999999998</v>
      </c>
      <c r="J18" s="46"/>
      <c r="K18" s="136">
        <v>2192.8719999999998</v>
      </c>
      <c r="L18" s="84"/>
      <c r="M18" s="136">
        <v>0</v>
      </c>
      <c r="N18" s="84"/>
      <c r="O18" s="136">
        <v>106.675</v>
      </c>
      <c r="P18" s="84"/>
      <c r="Q18" s="136">
        <v>873.15599999999995</v>
      </c>
      <c r="R18" s="84"/>
      <c r="S18" s="136">
        <v>10.95</v>
      </c>
    </row>
    <row r="19" spans="3:19" s="10" customFormat="1" ht="15" customHeight="1">
      <c r="C19" s="372"/>
      <c r="D19" s="14"/>
      <c r="E19" s="373"/>
      <c r="F19" s="39"/>
      <c r="G19" s="83"/>
      <c r="H19" s="40"/>
      <c r="I19" s="344"/>
      <c r="J19" s="46"/>
      <c r="K19" s="238"/>
      <c r="L19" s="238"/>
      <c r="M19" s="238"/>
      <c r="N19" s="238"/>
      <c r="O19" s="238"/>
      <c r="P19" s="238"/>
      <c r="Q19" s="238"/>
      <c r="R19" s="238"/>
      <c r="S19" s="238"/>
    </row>
    <row r="20" spans="3:19" s="10" customFormat="1" ht="12" customHeight="1">
      <c r="C20" s="374">
        <v>200</v>
      </c>
      <c r="D20" s="339" t="s">
        <v>128</v>
      </c>
      <c r="E20" s="376" t="s">
        <v>208</v>
      </c>
      <c r="F20" s="39"/>
      <c r="G20" s="333">
        <v>2614</v>
      </c>
      <c r="H20" s="40"/>
      <c r="I20" s="344">
        <f>K20+M20+O20+Q20+S20</f>
        <v>5183.6694917305003</v>
      </c>
      <c r="J20" s="46"/>
      <c r="K20" s="84">
        <v>4091.0444917304999</v>
      </c>
      <c r="L20" s="84"/>
      <c r="M20" s="84">
        <v>0</v>
      </c>
      <c r="N20" s="84"/>
      <c r="O20" s="84">
        <v>49.110999999999997</v>
      </c>
      <c r="P20" s="84"/>
      <c r="Q20" s="84">
        <v>469.78899999999999</v>
      </c>
      <c r="R20" s="84"/>
      <c r="S20" s="84">
        <v>573.72500000000002</v>
      </c>
    </row>
    <row r="21" spans="3:19" s="10" customFormat="1" ht="15" customHeight="1">
      <c r="C21" s="372"/>
      <c r="D21" s="14"/>
      <c r="E21" s="377"/>
      <c r="F21" s="39"/>
      <c r="G21" s="83"/>
      <c r="H21" s="40"/>
      <c r="I21" s="344"/>
      <c r="J21" s="46"/>
      <c r="K21" s="238"/>
      <c r="L21" s="238"/>
      <c r="M21" s="238"/>
      <c r="N21" s="238"/>
      <c r="O21" s="238"/>
      <c r="P21" s="238"/>
      <c r="Q21" s="238"/>
      <c r="R21" s="238"/>
      <c r="S21" s="238"/>
    </row>
    <row r="22" spans="3:19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344">
        <f>K22+M22+O22+Q22+S22</f>
        <v>3527.5740000000001</v>
      </c>
      <c r="J22" s="46"/>
      <c r="K22" s="136">
        <v>2629.7020000000002</v>
      </c>
      <c r="L22" s="84"/>
      <c r="M22" s="136">
        <v>0.7</v>
      </c>
      <c r="N22" s="84"/>
      <c r="O22" s="136">
        <v>83.378</v>
      </c>
      <c r="P22" s="84"/>
      <c r="Q22" s="136">
        <v>783.79399999999998</v>
      </c>
      <c r="R22" s="84"/>
      <c r="S22" s="136">
        <v>30</v>
      </c>
    </row>
    <row r="23" spans="3:19" s="10" customFormat="1" ht="15" customHeight="1">
      <c r="C23" s="379"/>
      <c r="D23" s="14"/>
      <c r="E23" s="373"/>
      <c r="F23" s="39"/>
      <c r="G23" s="83"/>
      <c r="H23" s="40"/>
      <c r="I23" s="344"/>
      <c r="J23" s="46"/>
      <c r="K23" s="238"/>
      <c r="L23" s="238"/>
      <c r="M23" s="238"/>
      <c r="N23" s="238"/>
      <c r="O23" s="238"/>
      <c r="P23" s="238"/>
      <c r="Q23" s="238"/>
      <c r="R23" s="238"/>
      <c r="S23" s="238"/>
    </row>
    <row r="24" spans="3:19" s="10" customFormat="1" ht="12" customHeight="1">
      <c r="C24" s="380">
        <v>1000</v>
      </c>
      <c r="D24" s="339" t="s">
        <v>128</v>
      </c>
      <c r="E24" s="375" t="s">
        <v>210</v>
      </c>
      <c r="F24" s="39"/>
      <c r="G24" s="333">
        <v>2045</v>
      </c>
      <c r="H24" s="40"/>
      <c r="I24" s="344">
        <f>K24+M24+O24+Q24+S24</f>
        <v>41004.645000000004</v>
      </c>
      <c r="J24" s="46"/>
      <c r="K24" s="84">
        <v>33465.707000000002</v>
      </c>
      <c r="L24" s="84"/>
      <c r="M24" s="84">
        <v>257.95</v>
      </c>
      <c r="N24" s="84"/>
      <c r="O24" s="84">
        <v>438.084</v>
      </c>
      <c r="P24" s="84"/>
      <c r="Q24" s="84">
        <v>6625.8029999999999</v>
      </c>
      <c r="R24" s="84"/>
      <c r="S24" s="84">
        <v>217.101</v>
      </c>
    </row>
    <row r="25" spans="3:19" s="10" customFormat="1" ht="15" customHeight="1">
      <c r="C25" s="375"/>
      <c r="D25" s="14"/>
      <c r="E25" s="375"/>
      <c r="F25" s="39"/>
      <c r="G25" s="83"/>
      <c r="H25" s="40"/>
      <c r="I25" s="344"/>
      <c r="J25" s="46"/>
      <c r="K25" s="238"/>
      <c r="L25" s="238"/>
      <c r="M25" s="238"/>
      <c r="N25" s="238"/>
      <c r="O25" s="238"/>
      <c r="P25" s="238"/>
      <c r="Q25" s="238"/>
      <c r="R25" s="238"/>
      <c r="S25" s="238"/>
    </row>
    <row r="26" spans="3:19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344">
        <f>K26+M26+O26+Q26+S26</f>
        <v>48953.109999999993</v>
      </c>
      <c r="J26" s="46"/>
      <c r="K26" s="136">
        <v>47115.042999999998</v>
      </c>
      <c r="L26" s="84"/>
      <c r="M26" s="136">
        <v>56.99</v>
      </c>
      <c r="N26" s="84"/>
      <c r="O26" s="136">
        <v>105.28700000000001</v>
      </c>
      <c r="P26" s="84"/>
      <c r="Q26" s="136">
        <v>1601.39</v>
      </c>
      <c r="R26" s="84"/>
      <c r="S26" s="136">
        <v>74.400000000000006</v>
      </c>
    </row>
    <row r="27" spans="3:19" s="10" customFormat="1" ht="15" customHeight="1">
      <c r="C27" s="375"/>
      <c r="D27" s="381"/>
      <c r="E27" s="375"/>
      <c r="F27" s="39"/>
      <c r="G27" s="83"/>
      <c r="H27" s="40"/>
      <c r="I27" s="344"/>
      <c r="J27" s="46"/>
      <c r="K27" s="238"/>
      <c r="L27" s="238"/>
      <c r="M27" s="238"/>
      <c r="N27" s="238"/>
      <c r="O27" s="238"/>
      <c r="P27" s="238"/>
      <c r="Q27" s="238"/>
      <c r="R27" s="238"/>
      <c r="S27" s="238"/>
    </row>
    <row r="28" spans="3:19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333">
        <v>1534</v>
      </c>
      <c r="H28" s="40"/>
      <c r="I28" s="344">
        <f>K28+M28+O28+Q28+S28</f>
        <v>84578.573000000004</v>
      </c>
      <c r="J28" s="46"/>
      <c r="K28" s="84">
        <v>63537.362000000001</v>
      </c>
      <c r="L28" s="84"/>
      <c r="M28" s="84">
        <v>88.9</v>
      </c>
      <c r="N28" s="84"/>
      <c r="O28" s="84">
        <v>169.83799999999999</v>
      </c>
      <c r="P28" s="84"/>
      <c r="Q28" s="84">
        <v>20443.940999999999</v>
      </c>
      <c r="R28" s="84"/>
      <c r="S28" s="84">
        <v>338.53199999999998</v>
      </c>
    </row>
    <row r="29" spans="3:19" s="10" customFormat="1" ht="15" customHeight="1">
      <c r="C29" s="375"/>
      <c r="D29" s="382"/>
      <c r="E29" s="375"/>
      <c r="F29" s="39"/>
      <c r="G29" s="83"/>
      <c r="H29" s="40"/>
      <c r="I29" s="344"/>
      <c r="J29" s="46"/>
      <c r="K29" s="238"/>
      <c r="L29" s="238"/>
      <c r="M29" s="238"/>
      <c r="N29" s="238"/>
      <c r="O29" s="238"/>
      <c r="P29" s="238"/>
      <c r="Q29" s="238"/>
      <c r="R29" s="238"/>
      <c r="S29" s="238"/>
    </row>
    <row r="30" spans="3:19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344">
        <f>K30+M30+O30+Q30+S30</f>
        <v>23542.486000000004</v>
      </c>
      <c r="J30" s="46"/>
      <c r="K30" s="136">
        <v>21532.401000000002</v>
      </c>
      <c r="L30" s="84"/>
      <c r="M30" s="136">
        <v>102.5</v>
      </c>
      <c r="N30" s="84"/>
      <c r="O30" s="136">
        <v>27.4</v>
      </c>
      <c r="P30" s="84"/>
      <c r="Q30" s="136">
        <v>1631.2719999999999</v>
      </c>
      <c r="R30" s="84"/>
      <c r="S30" s="136">
        <v>248.91300000000001</v>
      </c>
    </row>
    <row r="31" spans="3:19" s="10" customFormat="1" ht="15" customHeight="1">
      <c r="C31" s="375"/>
      <c r="D31" s="382"/>
      <c r="E31" s="375"/>
      <c r="F31" s="39"/>
      <c r="G31" s="83"/>
      <c r="H31" s="40"/>
      <c r="I31" s="344"/>
      <c r="J31" s="46"/>
      <c r="K31" s="238"/>
      <c r="L31" s="238"/>
      <c r="M31" s="238"/>
      <c r="N31" s="238"/>
      <c r="O31" s="238"/>
      <c r="P31" s="238"/>
      <c r="Q31" s="238"/>
      <c r="R31" s="238"/>
      <c r="S31" s="238"/>
    </row>
    <row r="32" spans="3:19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333">
        <v>236</v>
      </c>
      <c r="H32" s="40"/>
      <c r="I32" s="344">
        <f>K32+M32+O32+Q32+S32</f>
        <v>30979.543999999998</v>
      </c>
      <c r="J32" s="46"/>
      <c r="K32" s="84">
        <v>14313.138000000001</v>
      </c>
      <c r="L32" s="84"/>
      <c r="M32" s="84">
        <v>0</v>
      </c>
      <c r="N32" s="84"/>
      <c r="O32" s="84">
        <v>107.2</v>
      </c>
      <c r="P32" s="84"/>
      <c r="Q32" s="84">
        <v>16329.335999999999</v>
      </c>
      <c r="R32" s="84"/>
      <c r="S32" s="84">
        <v>229.87</v>
      </c>
    </row>
    <row r="33" spans="2:20" ht="15" customHeight="1">
      <c r="C33" s="383"/>
      <c r="D33" s="384"/>
      <c r="E33" s="384"/>
      <c r="G33" s="83"/>
      <c r="I33" s="83"/>
      <c r="J33" s="83"/>
      <c r="K33" s="235"/>
      <c r="L33" s="235"/>
      <c r="M33" s="235"/>
      <c r="N33" s="235"/>
      <c r="O33" s="235"/>
      <c r="P33" s="235"/>
      <c r="Q33" s="235"/>
      <c r="R33" s="235"/>
      <c r="S33" s="235"/>
    </row>
    <row r="34" spans="2:20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344">
        <f>K34+M34+O34+Q34+S34</f>
        <v>457921.88399999996</v>
      </c>
      <c r="J34" s="83"/>
      <c r="K34" s="136">
        <v>285971.02799999999</v>
      </c>
      <c r="L34" s="84"/>
      <c r="M34" s="136">
        <v>0</v>
      </c>
      <c r="N34" s="84"/>
      <c r="O34" s="136">
        <v>4168.3770000000004</v>
      </c>
      <c r="P34" s="84"/>
      <c r="Q34" s="136">
        <v>167571.58900000001</v>
      </c>
      <c r="R34" s="84"/>
      <c r="S34" s="136">
        <v>210.89</v>
      </c>
    </row>
    <row r="35" spans="2:20" ht="24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 count="6">
    <mergeCell ref="C11:D11"/>
    <mergeCell ref="B2:S2"/>
    <mergeCell ref="B3:S3"/>
    <mergeCell ref="G6:G8"/>
    <mergeCell ref="I6:S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759A-638C-4D21-9FB6-2626C2513A27}">
  <dimension ref="B1:T35"/>
  <sheetViews>
    <sheetView zoomScaleNormal="100" zoomScaleSheetLayoutView="85" workbookViewId="0">
      <selection activeCell="Y21" sqref="Y21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71093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221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222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204</v>
      </c>
      <c r="D6" s="93"/>
      <c r="E6" s="93"/>
      <c r="F6" s="146"/>
      <c r="G6" s="506" t="s">
        <v>40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48"/>
      <c r="I11" s="151">
        <f>I14+I16+I18+I20+I22+I24+I26+I28+I30+I32+I34</f>
        <v>2974909.088</v>
      </c>
      <c r="J11" s="33"/>
      <c r="K11" s="151">
        <f>K14+K16+K18+K20+K22+K24+K26+K28+K30+K32+K34</f>
        <v>2022955.5619999999</v>
      </c>
      <c r="M11" s="151">
        <f>M14+M16+M18+M20+M22+M24+M26+M28+M30+M32+M34</f>
        <v>7288.6849999999995</v>
      </c>
      <c r="O11" s="151">
        <f>O14+O16+O18+O20+O22+O24+O26+O28+O30+O32+O34</f>
        <v>48204.459000000003</v>
      </c>
      <c r="Q11" s="151">
        <f>Q14+Q16+Q18+Q20+Q22+Q24+Q26+Q28+Q30+Q32+Q34</f>
        <v>843873.02</v>
      </c>
      <c r="S11" s="151">
        <f>S14+S16+S18+S20+S22+S24+S26+S28+S30+S32+S34</f>
        <v>52587.362000000008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19.899999999999999" customHeight="1">
      <c r="D13" s="38"/>
      <c r="E13" s="38"/>
      <c r="F13" s="39"/>
      <c r="G13" s="319"/>
      <c r="H13" s="40"/>
      <c r="I13" s="40"/>
      <c r="J13" s="41"/>
    </row>
    <row r="14" spans="2:20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84">
        <f>K14+M14+O14+Q14+S14</f>
        <v>78944.31</v>
      </c>
      <c r="J14" s="84"/>
      <c r="K14" s="136">
        <v>41952.786</v>
      </c>
      <c r="L14" s="84"/>
      <c r="M14" s="136">
        <v>98.953999999999994</v>
      </c>
      <c r="N14" s="84"/>
      <c r="O14" s="136">
        <v>381.548</v>
      </c>
      <c r="P14" s="84"/>
      <c r="Q14" s="136">
        <v>35273.396999999997</v>
      </c>
      <c r="R14" s="84"/>
      <c r="S14" s="136">
        <v>1237.625</v>
      </c>
    </row>
    <row r="15" spans="2:20" s="10" customFormat="1" ht="13.15" customHeight="1">
      <c r="C15" s="371" t="s">
        <v>187</v>
      </c>
      <c r="D15" s="33"/>
      <c r="E15" s="338"/>
      <c r="F15" s="39"/>
      <c r="G15" s="83"/>
      <c r="H15" s="40"/>
      <c r="I15" s="84"/>
      <c r="J15" s="84"/>
      <c r="K15" s="238"/>
      <c r="L15" s="238"/>
      <c r="M15" s="238"/>
      <c r="N15" s="238"/>
      <c r="O15" s="238"/>
      <c r="P15" s="238"/>
      <c r="Q15" s="238"/>
      <c r="R15" s="238"/>
      <c r="S15" s="238"/>
    </row>
    <row r="16" spans="2:20" s="10" customFormat="1" ht="12" customHeight="1">
      <c r="C16" s="372">
        <v>50</v>
      </c>
      <c r="D16" s="339" t="s">
        <v>128</v>
      </c>
      <c r="E16" s="373" t="s">
        <v>206</v>
      </c>
      <c r="F16" s="39"/>
      <c r="G16" s="333">
        <v>971</v>
      </c>
      <c r="H16" s="40"/>
      <c r="I16" s="84">
        <f>K16+M16+O16+Q16+S16</f>
        <v>17460.741000000002</v>
      </c>
      <c r="J16" s="84"/>
      <c r="K16" s="84">
        <v>13684.919</v>
      </c>
      <c r="L16" s="84"/>
      <c r="M16" s="84">
        <v>7.1109999999999998</v>
      </c>
      <c r="N16" s="84"/>
      <c r="O16" s="84">
        <v>45.033999999999999</v>
      </c>
      <c r="P16" s="84"/>
      <c r="Q16" s="84">
        <v>3487.6689999999999</v>
      </c>
      <c r="R16" s="84"/>
      <c r="S16" s="84">
        <v>236.00800000000001</v>
      </c>
    </row>
    <row r="17" spans="3:19" s="10" customFormat="1" ht="15" customHeight="1">
      <c r="C17" s="372"/>
      <c r="D17" s="14"/>
      <c r="E17" s="373"/>
      <c r="F17" s="39"/>
      <c r="G17" s="83"/>
      <c r="H17" s="40"/>
      <c r="I17" s="84"/>
      <c r="J17" s="84"/>
      <c r="K17" s="238"/>
      <c r="L17" s="238"/>
      <c r="M17" s="238"/>
      <c r="N17" s="238"/>
      <c r="O17" s="238"/>
      <c r="P17" s="238"/>
      <c r="Q17" s="238"/>
      <c r="R17" s="238"/>
      <c r="S17" s="238"/>
    </row>
    <row r="18" spans="3:19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84">
        <f>K18+M18+O18+Q18+S18</f>
        <v>34176.534</v>
      </c>
      <c r="J18" s="84"/>
      <c r="K18" s="136">
        <v>27452.008999999998</v>
      </c>
      <c r="L18" s="84"/>
      <c r="M18" s="136">
        <v>5.55</v>
      </c>
      <c r="N18" s="84"/>
      <c r="O18" s="136">
        <v>118.755</v>
      </c>
      <c r="P18" s="84"/>
      <c r="Q18" s="136">
        <v>4640.6360000000004</v>
      </c>
      <c r="R18" s="84"/>
      <c r="S18" s="136">
        <v>1959.5840000000001</v>
      </c>
    </row>
    <row r="19" spans="3:19" s="10" customFormat="1" ht="15" customHeight="1">
      <c r="C19" s="372"/>
      <c r="D19" s="14"/>
      <c r="E19" s="373"/>
      <c r="F19" s="39"/>
      <c r="G19" s="83"/>
      <c r="H19" s="40"/>
      <c r="I19" s="84"/>
      <c r="J19" s="84"/>
      <c r="K19" s="238"/>
      <c r="L19" s="238"/>
      <c r="M19" s="238"/>
      <c r="N19" s="238"/>
      <c r="O19" s="238"/>
      <c r="P19" s="238"/>
      <c r="Q19" s="238"/>
      <c r="R19" s="238"/>
      <c r="S19" s="238"/>
    </row>
    <row r="20" spans="3:19" s="10" customFormat="1" ht="12" customHeight="1">
      <c r="C20" s="374">
        <v>200</v>
      </c>
      <c r="D20" s="339" t="s">
        <v>128</v>
      </c>
      <c r="E20" s="376" t="s">
        <v>208</v>
      </c>
      <c r="F20" s="39"/>
      <c r="G20" s="333">
        <v>2614</v>
      </c>
      <c r="H20" s="40"/>
      <c r="I20" s="84">
        <f>K20+M20+O20+Q20+S20</f>
        <v>87338.311999999991</v>
      </c>
      <c r="J20" s="84"/>
      <c r="K20" s="84">
        <v>77608.841</v>
      </c>
      <c r="L20" s="84"/>
      <c r="M20" s="84">
        <v>0</v>
      </c>
      <c r="N20" s="84"/>
      <c r="O20" s="84">
        <v>177.62700000000001</v>
      </c>
      <c r="P20" s="84"/>
      <c r="Q20" s="84">
        <v>7936.4759999999997</v>
      </c>
      <c r="R20" s="84"/>
      <c r="S20" s="84">
        <v>1615.3679999999999</v>
      </c>
    </row>
    <row r="21" spans="3:19" s="10" customFormat="1" ht="15" customHeight="1">
      <c r="C21" s="372"/>
      <c r="D21" s="14"/>
      <c r="E21" s="377"/>
      <c r="F21" s="39"/>
      <c r="G21" s="83"/>
      <c r="H21" s="40"/>
      <c r="I21" s="84"/>
      <c r="J21" s="84"/>
      <c r="K21" s="238"/>
      <c r="L21" s="238"/>
      <c r="M21" s="238"/>
      <c r="N21" s="238"/>
      <c r="O21" s="238"/>
      <c r="P21" s="238"/>
      <c r="Q21" s="238"/>
      <c r="R21" s="238"/>
      <c r="S21" s="238"/>
    </row>
    <row r="22" spans="3:19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84">
        <f>K22+M22+O22+Q22+S22</f>
        <v>69903.98000000001</v>
      </c>
      <c r="J22" s="84"/>
      <c r="K22" s="136">
        <v>55843.652000000002</v>
      </c>
      <c r="L22" s="84"/>
      <c r="M22" s="136">
        <v>371.74599999999998</v>
      </c>
      <c r="N22" s="84"/>
      <c r="O22" s="136">
        <v>364.57900000000001</v>
      </c>
      <c r="P22" s="84"/>
      <c r="Q22" s="136">
        <v>10631.036</v>
      </c>
      <c r="R22" s="84"/>
      <c r="S22" s="136">
        <v>2692.9670000000001</v>
      </c>
    </row>
    <row r="23" spans="3:19" s="10" customFormat="1" ht="15" customHeight="1">
      <c r="C23" s="379"/>
      <c r="D23" s="14"/>
      <c r="E23" s="373"/>
      <c r="F23" s="39"/>
      <c r="G23" s="83"/>
      <c r="H23" s="40"/>
      <c r="I23" s="84"/>
      <c r="J23" s="84"/>
      <c r="K23" s="238"/>
      <c r="L23" s="238"/>
      <c r="M23" s="238"/>
      <c r="N23" s="238"/>
      <c r="O23" s="238"/>
      <c r="P23" s="238"/>
      <c r="Q23" s="238"/>
      <c r="R23" s="238"/>
      <c r="S23" s="238"/>
    </row>
    <row r="24" spans="3:19" s="10" customFormat="1" ht="12" customHeight="1">
      <c r="C24" s="380">
        <v>1000</v>
      </c>
      <c r="D24" s="339" t="s">
        <v>128</v>
      </c>
      <c r="E24" s="375" t="s">
        <v>210</v>
      </c>
      <c r="F24" s="39"/>
      <c r="G24" s="333">
        <v>2045</v>
      </c>
      <c r="H24" s="40"/>
      <c r="I24" s="84">
        <f>K24+M24+O24+Q24+S24</f>
        <v>249697.12000000002</v>
      </c>
      <c r="J24" s="84"/>
      <c r="K24" s="84">
        <v>167636.27299999999</v>
      </c>
      <c r="L24" s="84"/>
      <c r="M24" s="84">
        <v>984.48800000000006</v>
      </c>
      <c r="N24" s="84"/>
      <c r="O24" s="84">
        <v>3472.2950000000001</v>
      </c>
      <c r="P24" s="84"/>
      <c r="Q24" s="84">
        <v>60608.728000000003</v>
      </c>
      <c r="R24" s="84"/>
      <c r="S24" s="84">
        <v>16995.335999999999</v>
      </c>
    </row>
    <row r="25" spans="3:19" s="10" customFormat="1" ht="15" customHeight="1">
      <c r="C25" s="375"/>
      <c r="D25" s="14"/>
      <c r="E25" s="375"/>
      <c r="F25" s="39"/>
      <c r="G25" s="83"/>
      <c r="H25" s="40"/>
      <c r="I25" s="84"/>
      <c r="J25" s="84"/>
      <c r="K25" s="238"/>
      <c r="L25" s="238"/>
      <c r="M25" s="238"/>
      <c r="N25" s="238"/>
      <c r="O25" s="238"/>
      <c r="P25" s="238"/>
      <c r="Q25" s="238"/>
      <c r="R25" s="238"/>
      <c r="S25" s="238"/>
    </row>
    <row r="26" spans="3:19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84">
        <f>K26+M26+O26+Q26+S26</f>
        <v>149239.62999999998</v>
      </c>
      <c r="J26" s="84"/>
      <c r="K26" s="136">
        <v>91557.671000000002</v>
      </c>
      <c r="L26" s="84"/>
      <c r="M26" s="136">
        <v>417.66899999999998</v>
      </c>
      <c r="N26" s="84"/>
      <c r="O26" s="136">
        <v>2446.1970000000001</v>
      </c>
      <c r="P26" s="84"/>
      <c r="Q26" s="136">
        <v>47486.425999999999</v>
      </c>
      <c r="R26" s="84"/>
      <c r="S26" s="136">
        <v>7331.6670000000004</v>
      </c>
    </row>
    <row r="27" spans="3:19" s="10" customFormat="1" ht="15" customHeight="1">
      <c r="C27" s="375"/>
      <c r="D27" s="381"/>
      <c r="E27" s="375"/>
      <c r="F27" s="39"/>
      <c r="G27" s="83"/>
      <c r="H27" s="40"/>
      <c r="I27" s="84"/>
      <c r="J27" s="84"/>
      <c r="K27" s="238"/>
      <c r="L27" s="238"/>
      <c r="M27" s="238"/>
      <c r="N27" s="238"/>
      <c r="O27" s="238"/>
      <c r="P27" s="238"/>
      <c r="Q27" s="238"/>
      <c r="R27" s="238"/>
      <c r="S27" s="238"/>
    </row>
    <row r="28" spans="3:19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333">
        <v>1534</v>
      </c>
      <c r="H28" s="40"/>
      <c r="I28" s="84">
        <f>K28+M28+O28+Q28+S28</f>
        <v>480006.8</v>
      </c>
      <c r="J28" s="84"/>
      <c r="K28" s="84">
        <v>316933.08500000002</v>
      </c>
      <c r="L28" s="84"/>
      <c r="M28" s="84">
        <v>1729.2449999999999</v>
      </c>
      <c r="N28" s="84"/>
      <c r="O28" s="84">
        <v>16119.55</v>
      </c>
      <c r="P28" s="84"/>
      <c r="Q28" s="84">
        <v>137801.33600000001</v>
      </c>
      <c r="R28" s="84"/>
      <c r="S28" s="84">
        <v>7423.5839999999998</v>
      </c>
    </row>
    <row r="29" spans="3:19" s="10" customFormat="1" ht="15" customHeight="1">
      <c r="C29" s="375"/>
      <c r="D29" s="382"/>
      <c r="E29" s="375"/>
      <c r="F29" s="39"/>
      <c r="G29" s="83"/>
      <c r="H29" s="40"/>
      <c r="I29" s="84"/>
      <c r="J29" s="84"/>
      <c r="K29" s="238"/>
      <c r="L29" s="238"/>
      <c r="M29" s="238"/>
      <c r="N29" s="238"/>
      <c r="O29" s="238"/>
      <c r="P29" s="238"/>
      <c r="Q29" s="238"/>
      <c r="R29" s="238"/>
      <c r="S29" s="238"/>
    </row>
    <row r="30" spans="3:19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84">
        <f>K30+M30+O30+Q30+S30</f>
        <v>230343.826</v>
      </c>
      <c r="J30" s="84"/>
      <c r="K30" s="136">
        <v>147857.68</v>
      </c>
      <c r="L30" s="84"/>
      <c r="M30" s="136">
        <v>980.29300000000001</v>
      </c>
      <c r="N30" s="84"/>
      <c r="O30" s="136">
        <v>5337.8770000000004</v>
      </c>
      <c r="P30" s="84"/>
      <c r="Q30" s="136">
        <v>74570.78</v>
      </c>
      <c r="R30" s="84"/>
      <c r="S30" s="136">
        <v>1597.1959999999999</v>
      </c>
    </row>
    <row r="31" spans="3:19" s="10" customFormat="1" ht="15" customHeight="1">
      <c r="C31" s="375"/>
      <c r="D31" s="382"/>
      <c r="E31" s="375"/>
      <c r="F31" s="39"/>
      <c r="G31" s="83"/>
      <c r="H31" s="40"/>
      <c r="I31" s="84"/>
      <c r="J31" s="84"/>
      <c r="K31" s="238"/>
      <c r="L31" s="238"/>
      <c r="M31" s="238"/>
      <c r="N31" s="238"/>
      <c r="O31" s="238"/>
      <c r="P31" s="238"/>
      <c r="Q31" s="238"/>
      <c r="R31" s="238"/>
      <c r="S31" s="238"/>
    </row>
    <row r="32" spans="3:19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333">
        <v>236</v>
      </c>
      <c r="H32" s="40"/>
      <c r="I32" s="84">
        <f>K32+M32+O32+Q32+S32</f>
        <v>244910.53600000002</v>
      </c>
      <c r="J32" s="84"/>
      <c r="K32" s="84">
        <v>140405.231</v>
      </c>
      <c r="L32" s="84"/>
      <c r="M32" s="84">
        <v>197.12700000000001</v>
      </c>
      <c r="N32" s="84"/>
      <c r="O32" s="84">
        <v>2868.672</v>
      </c>
      <c r="P32" s="84"/>
      <c r="Q32" s="84">
        <v>96809.403999999995</v>
      </c>
      <c r="R32" s="84"/>
      <c r="S32" s="84">
        <v>4630.1019999999999</v>
      </c>
    </row>
    <row r="33" spans="2:20" ht="15" customHeight="1">
      <c r="C33" s="383"/>
      <c r="D33" s="384"/>
      <c r="E33" s="384"/>
      <c r="G33" s="83"/>
      <c r="I33" s="87"/>
      <c r="J33" s="87"/>
      <c r="K33" s="235"/>
      <c r="L33" s="235"/>
      <c r="M33" s="235"/>
      <c r="N33" s="235"/>
      <c r="O33" s="235"/>
      <c r="P33" s="235"/>
      <c r="Q33" s="235"/>
      <c r="R33" s="235"/>
      <c r="S33" s="235"/>
    </row>
    <row r="34" spans="2:20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84">
        <f>K34+M34+O34+Q34+S34</f>
        <v>1332887.2989999999</v>
      </c>
      <c r="J34" s="87"/>
      <c r="K34" s="136">
        <v>942023.41500000004</v>
      </c>
      <c r="L34" s="84"/>
      <c r="M34" s="136">
        <v>2496.502</v>
      </c>
      <c r="N34" s="84"/>
      <c r="O34" s="136">
        <v>16872.325000000001</v>
      </c>
      <c r="P34" s="84"/>
      <c r="Q34" s="136">
        <v>364627.13199999998</v>
      </c>
      <c r="R34" s="84"/>
      <c r="S34" s="136">
        <v>6867.9250000000002</v>
      </c>
    </row>
    <row r="35" spans="2:20" ht="22.5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 count="6">
    <mergeCell ref="C11:D11"/>
    <mergeCell ref="B2:S2"/>
    <mergeCell ref="B3:S3"/>
    <mergeCell ref="G6:G8"/>
    <mergeCell ref="I6:S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2EEA0-7C97-4F79-8F63-2EA471FA17CB}">
  <dimension ref="B1:R35"/>
  <sheetViews>
    <sheetView zoomScaleNormal="100" zoomScaleSheetLayoutView="85" workbookViewId="0">
      <selection activeCell="Y21" sqref="Y21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12.85546875" style="2" customWidth="1"/>
    <col min="7" max="7" width="17.5703125" style="2" customWidth="1"/>
    <col min="8" max="8" width="0.85546875" style="2" customWidth="1"/>
    <col min="9" max="9" width="16.28515625" style="2" customWidth="1"/>
    <col min="10" max="10" width="0.85546875" style="2" customWidth="1"/>
    <col min="11" max="11" width="15.7109375" style="2" customWidth="1"/>
    <col min="12" max="12" width="0.85546875" style="2" customWidth="1"/>
    <col min="13" max="13" width="16.28515625" style="2" customWidth="1"/>
    <col min="14" max="14" width="0.85546875" style="2" customWidth="1"/>
    <col min="15" max="15" width="14.7109375" style="2" customWidth="1"/>
    <col min="16" max="16" width="0.85546875" style="2" customWidth="1"/>
    <col min="17" max="17" width="14.710937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223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345"/>
    </row>
    <row r="3" spans="2:18" ht="12" customHeight="1">
      <c r="B3" s="525" t="s">
        <v>224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346"/>
    </row>
    <row r="4" spans="2:18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4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93" t="s">
        <v>204</v>
      </c>
      <c r="D6" s="93"/>
      <c r="E6" s="93"/>
      <c r="F6" s="146"/>
      <c r="G6" s="506" t="s">
        <v>40</v>
      </c>
      <c r="H6" s="146"/>
      <c r="I6" s="507" t="s">
        <v>199</v>
      </c>
      <c r="J6" s="507"/>
      <c r="K6" s="507"/>
      <c r="L6" s="507"/>
      <c r="M6" s="507"/>
      <c r="N6" s="507"/>
      <c r="O6" s="507"/>
      <c r="P6" s="507"/>
      <c r="Q6" s="507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41</v>
      </c>
      <c r="L8" s="145"/>
      <c r="M8" s="145" t="s">
        <v>44</v>
      </c>
      <c r="N8" s="145"/>
      <c r="O8" s="145" t="s">
        <v>42</v>
      </c>
      <c r="P8" s="92"/>
      <c r="Q8" s="145" t="s">
        <v>43</v>
      </c>
      <c r="R8" s="92"/>
    </row>
    <row r="9" spans="2:18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48"/>
      <c r="I11" s="151">
        <f>I14+I16+I18+I20+I22+I24+I26+I28+I30+I32+I34</f>
        <v>2511952.9564917302</v>
      </c>
      <c r="J11" s="33"/>
      <c r="K11" s="151">
        <f>K14+K16+K18+K20+K22+K24+K26+K28+K30+K32+K34</f>
        <v>941586.21449603315</v>
      </c>
      <c r="M11" s="151">
        <f>M14+M16+M18+M20+M22+M24+M26+M28+M30+M32+M34</f>
        <v>6566.3530000000001</v>
      </c>
      <c r="O11" s="151">
        <f>O14+O16+O18+O20+O22+O24+O26+O28+O30+O32+O34</f>
        <v>1390094.4679999999</v>
      </c>
      <c r="Q11" s="151">
        <f>Q14+Q16+Q18+Q20+Q22+Q24+Q26+Q28+Q30+Q32+Q34</f>
        <v>173705.9209956975</v>
      </c>
    </row>
    <row r="12" spans="2:18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19.899999999999999" customHeight="1">
      <c r="D13" s="38"/>
      <c r="E13" s="38"/>
      <c r="F13" s="39"/>
      <c r="G13" s="319"/>
      <c r="H13" s="40"/>
      <c r="I13" s="40"/>
      <c r="J13" s="41"/>
    </row>
    <row r="14" spans="2:18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84">
        <f>K14+M14+O14+Q14</f>
        <v>53352.909999999996</v>
      </c>
      <c r="J14" s="84"/>
      <c r="K14" s="136">
        <v>40698.019999999997</v>
      </c>
      <c r="L14" s="84"/>
      <c r="M14" s="136">
        <v>65.704999999999998</v>
      </c>
      <c r="N14" s="84"/>
      <c r="O14" s="136">
        <v>11085.748</v>
      </c>
      <c r="P14" s="84"/>
      <c r="Q14" s="136">
        <v>1503.4369999999999</v>
      </c>
    </row>
    <row r="15" spans="2:18" s="10" customFormat="1" ht="13.15" customHeight="1">
      <c r="C15" s="371" t="s">
        <v>187</v>
      </c>
      <c r="D15" s="33"/>
      <c r="E15" s="338"/>
      <c r="F15" s="39"/>
      <c r="G15" s="83"/>
      <c r="H15" s="40"/>
      <c r="I15" s="84"/>
      <c r="J15" s="84"/>
      <c r="K15" s="238"/>
      <c r="L15" s="238"/>
      <c r="M15" s="238"/>
      <c r="N15" s="238"/>
      <c r="O15" s="238"/>
      <c r="P15" s="238"/>
      <c r="Q15" s="238"/>
    </row>
    <row r="16" spans="2:18" s="10" customFormat="1" ht="12" customHeight="1">
      <c r="C16" s="372">
        <v>50</v>
      </c>
      <c r="D16" s="339" t="s">
        <v>128</v>
      </c>
      <c r="E16" s="373" t="s">
        <v>206</v>
      </c>
      <c r="F16" s="39"/>
      <c r="G16" s="333">
        <v>971</v>
      </c>
      <c r="H16" s="40"/>
      <c r="I16" s="84">
        <f>K16+M16+O16+Q16</f>
        <v>16433.892</v>
      </c>
      <c r="J16" s="84"/>
      <c r="K16" s="84">
        <v>9667.982</v>
      </c>
      <c r="L16" s="84"/>
      <c r="M16" s="84">
        <v>0</v>
      </c>
      <c r="N16" s="84"/>
      <c r="O16" s="84">
        <v>5084.799</v>
      </c>
      <c r="P16" s="84"/>
      <c r="Q16" s="84">
        <v>1681.1110000000001</v>
      </c>
    </row>
    <row r="17" spans="3:17" s="10" customFormat="1" ht="15" customHeight="1">
      <c r="C17" s="372"/>
      <c r="D17" s="14"/>
      <c r="E17" s="373"/>
      <c r="F17" s="39"/>
      <c r="G17" s="83"/>
      <c r="H17" s="40"/>
      <c r="I17" s="84"/>
      <c r="J17" s="84"/>
      <c r="K17" s="238"/>
      <c r="L17" s="238"/>
      <c r="M17" s="238"/>
      <c r="N17" s="238"/>
      <c r="O17" s="238"/>
      <c r="P17" s="238"/>
      <c r="Q17" s="238"/>
    </row>
    <row r="18" spans="3:17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84">
        <f>K18+M18+O18+Q18</f>
        <v>29644.881000000001</v>
      </c>
      <c r="J18" s="84"/>
      <c r="K18" s="136">
        <v>27062.94</v>
      </c>
      <c r="L18" s="84"/>
      <c r="M18" s="136">
        <v>62.436</v>
      </c>
      <c r="N18" s="84"/>
      <c r="O18" s="136">
        <v>1563.249</v>
      </c>
      <c r="P18" s="84"/>
      <c r="Q18" s="136">
        <v>956.25599999999997</v>
      </c>
    </row>
    <row r="19" spans="3:17" s="10" customFormat="1" ht="15" customHeight="1">
      <c r="C19" s="372"/>
      <c r="D19" s="14"/>
      <c r="E19" s="373"/>
      <c r="F19" s="39"/>
      <c r="G19" s="83"/>
      <c r="H19" s="40"/>
      <c r="I19" s="84"/>
      <c r="J19" s="84"/>
      <c r="K19" s="238"/>
      <c r="L19" s="238"/>
      <c r="M19" s="238"/>
      <c r="N19" s="238"/>
      <c r="O19" s="238"/>
      <c r="P19" s="238"/>
      <c r="Q19" s="238"/>
    </row>
    <row r="20" spans="3:17" s="10" customFormat="1" ht="12" customHeight="1">
      <c r="C20" s="374">
        <v>200</v>
      </c>
      <c r="D20" s="339" t="s">
        <v>128</v>
      </c>
      <c r="E20" s="376" t="s">
        <v>208</v>
      </c>
      <c r="F20" s="39"/>
      <c r="G20" s="333">
        <v>2614</v>
      </c>
      <c r="H20" s="40"/>
      <c r="I20" s="84">
        <f>K20+M20+O20+Q20</f>
        <v>81699.8854917305</v>
      </c>
      <c r="J20" s="84"/>
      <c r="K20" s="84">
        <v>76642.491496032992</v>
      </c>
      <c r="L20" s="84"/>
      <c r="M20" s="84">
        <v>166.68700000000001</v>
      </c>
      <c r="N20" s="84"/>
      <c r="O20" s="84">
        <v>2988.7629999999999</v>
      </c>
      <c r="P20" s="84"/>
      <c r="Q20" s="84">
        <v>1901.9439956975</v>
      </c>
    </row>
    <row r="21" spans="3:17" s="10" customFormat="1" ht="15" customHeight="1">
      <c r="C21" s="372"/>
      <c r="D21" s="14"/>
      <c r="E21" s="377"/>
      <c r="F21" s="39"/>
      <c r="G21" s="83"/>
      <c r="H21" s="40"/>
      <c r="I21" s="84"/>
      <c r="J21" s="84"/>
      <c r="K21" s="238"/>
      <c r="L21" s="238"/>
      <c r="M21" s="238"/>
      <c r="N21" s="238"/>
      <c r="O21" s="238"/>
      <c r="P21" s="238"/>
      <c r="Q21" s="238"/>
    </row>
    <row r="22" spans="3:17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84">
        <f>K22+M22+O22+Q22</f>
        <v>58473.353999999992</v>
      </c>
      <c r="J22" s="84"/>
      <c r="K22" s="136">
        <v>54322.091999999997</v>
      </c>
      <c r="L22" s="84"/>
      <c r="M22" s="136">
        <v>10.5</v>
      </c>
      <c r="N22" s="84"/>
      <c r="O22" s="136">
        <v>2597.7440000000001</v>
      </c>
      <c r="P22" s="84"/>
      <c r="Q22" s="136">
        <v>1543.018</v>
      </c>
    </row>
    <row r="23" spans="3:17" s="10" customFormat="1" ht="15" customHeight="1">
      <c r="C23" s="379"/>
      <c r="D23" s="14"/>
      <c r="E23" s="373"/>
      <c r="F23" s="39"/>
      <c r="G23" s="83"/>
      <c r="H23" s="40"/>
      <c r="I23" s="84"/>
      <c r="J23" s="84"/>
      <c r="K23" s="238"/>
      <c r="L23" s="238"/>
      <c r="M23" s="238"/>
      <c r="N23" s="238"/>
      <c r="O23" s="238"/>
      <c r="P23" s="238"/>
      <c r="Q23" s="238"/>
    </row>
    <row r="24" spans="3:17" s="10" customFormat="1" ht="12" customHeight="1">
      <c r="C24" s="380">
        <v>1000</v>
      </c>
      <c r="D24" s="339" t="s">
        <v>128</v>
      </c>
      <c r="E24" s="375" t="s">
        <v>210</v>
      </c>
      <c r="F24" s="39"/>
      <c r="G24" s="333">
        <v>2045</v>
      </c>
      <c r="H24" s="40"/>
      <c r="I24" s="84">
        <f>K24+M24+O24+Q24</f>
        <v>201101.97999999998</v>
      </c>
      <c r="J24" s="84"/>
      <c r="K24" s="84">
        <v>138709.307</v>
      </c>
      <c r="L24" s="84"/>
      <c r="M24" s="84">
        <v>387.16699999999997</v>
      </c>
      <c r="N24" s="84"/>
      <c r="O24" s="84">
        <v>50839.574000000001</v>
      </c>
      <c r="P24" s="84"/>
      <c r="Q24" s="84">
        <v>11165.932000000001</v>
      </c>
    </row>
    <row r="25" spans="3:17" s="10" customFormat="1" ht="15" customHeight="1">
      <c r="C25" s="375"/>
      <c r="D25" s="14"/>
      <c r="E25" s="375"/>
      <c r="F25" s="39"/>
      <c r="G25" s="83"/>
      <c r="H25" s="40"/>
      <c r="I25" s="84"/>
      <c r="J25" s="84"/>
      <c r="K25" s="238"/>
      <c r="L25" s="238"/>
      <c r="M25" s="238"/>
      <c r="N25" s="238"/>
      <c r="O25" s="238"/>
      <c r="P25" s="238"/>
      <c r="Q25" s="238"/>
    </row>
    <row r="26" spans="3:17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84">
        <f>K26+M26+O26+Q26</f>
        <v>138672.71400000001</v>
      </c>
      <c r="J26" s="84"/>
      <c r="K26" s="136">
        <v>74108.540999999997</v>
      </c>
      <c r="L26" s="84"/>
      <c r="M26" s="136">
        <v>1637.153</v>
      </c>
      <c r="N26" s="84"/>
      <c r="O26" s="136">
        <v>51019.33</v>
      </c>
      <c r="P26" s="84"/>
      <c r="Q26" s="136">
        <v>11907.69</v>
      </c>
    </row>
    <row r="27" spans="3:17" s="10" customFormat="1" ht="15" customHeight="1">
      <c r="C27" s="375"/>
      <c r="D27" s="381"/>
      <c r="E27" s="375"/>
      <c r="F27" s="39"/>
      <c r="G27" s="83"/>
      <c r="H27" s="40"/>
      <c r="I27" s="84"/>
      <c r="J27" s="84"/>
      <c r="K27" s="238"/>
      <c r="L27" s="238"/>
      <c r="M27" s="238"/>
      <c r="N27" s="238"/>
      <c r="O27" s="238"/>
      <c r="P27" s="238"/>
      <c r="Q27" s="238"/>
    </row>
    <row r="28" spans="3:17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333">
        <v>1534</v>
      </c>
      <c r="H28" s="40"/>
      <c r="I28" s="84">
        <f>K28+M28+O28+Q28</f>
        <v>380470.44700000004</v>
      </c>
      <c r="J28" s="84"/>
      <c r="K28" s="84">
        <v>147446.535</v>
      </c>
      <c r="L28" s="84"/>
      <c r="M28" s="84">
        <v>1305.5260000000001</v>
      </c>
      <c r="N28" s="84"/>
      <c r="O28" s="84">
        <v>194300.63200000001</v>
      </c>
      <c r="P28" s="84"/>
      <c r="Q28" s="84">
        <v>37417.754000000001</v>
      </c>
    </row>
    <row r="29" spans="3:17" s="10" customFormat="1" ht="15" customHeight="1">
      <c r="C29" s="375"/>
      <c r="D29" s="382"/>
      <c r="E29" s="375"/>
      <c r="F29" s="39"/>
      <c r="G29" s="83"/>
      <c r="H29" s="40"/>
      <c r="I29" s="84"/>
      <c r="J29" s="84"/>
      <c r="K29" s="238"/>
      <c r="L29" s="238"/>
      <c r="M29" s="238"/>
      <c r="N29" s="238"/>
      <c r="O29" s="238"/>
      <c r="P29" s="238"/>
      <c r="Q29" s="238"/>
    </row>
    <row r="30" spans="3:17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84">
        <f>K30+M30+O30+Q30</f>
        <v>169390.08100000001</v>
      </c>
      <c r="J30" s="84"/>
      <c r="K30" s="136">
        <v>83822.017999999996</v>
      </c>
      <c r="L30" s="84"/>
      <c r="M30" s="136">
        <v>1187.44</v>
      </c>
      <c r="N30" s="84"/>
      <c r="O30" s="136">
        <v>74889.240999999995</v>
      </c>
      <c r="P30" s="84"/>
      <c r="Q30" s="136">
        <v>9491.3819999999996</v>
      </c>
    </row>
    <row r="31" spans="3:17" s="10" customFormat="1" ht="15" customHeight="1">
      <c r="C31" s="375"/>
      <c r="D31" s="382"/>
      <c r="E31" s="375"/>
      <c r="F31" s="39"/>
      <c r="G31" s="83"/>
      <c r="H31" s="40"/>
      <c r="I31" s="84"/>
      <c r="J31" s="84"/>
      <c r="K31" s="238"/>
      <c r="L31" s="238"/>
      <c r="M31" s="238"/>
      <c r="N31" s="238"/>
      <c r="O31" s="238"/>
      <c r="P31" s="238"/>
      <c r="Q31" s="238"/>
    </row>
    <row r="32" spans="3:17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333">
        <v>236</v>
      </c>
      <c r="H32" s="40"/>
      <c r="I32" s="84">
        <f>K32+M32+O32+Q32</f>
        <v>154718.36900000001</v>
      </c>
      <c r="J32" s="84"/>
      <c r="K32" s="84">
        <v>63316.750999999997</v>
      </c>
      <c r="L32" s="84"/>
      <c r="M32" s="84">
        <v>225.74700000000001</v>
      </c>
      <c r="N32" s="84"/>
      <c r="O32" s="84">
        <v>61254.716999999997</v>
      </c>
      <c r="P32" s="84"/>
      <c r="Q32" s="84">
        <v>29921.153999999999</v>
      </c>
    </row>
    <row r="33" spans="2:18" ht="15" customHeight="1">
      <c r="C33" s="383"/>
      <c r="D33" s="384"/>
      <c r="E33" s="384"/>
      <c r="G33" s="83"/>
      <c r="I33" s="87"/>
      <c r="J33" s="87"/>
      <c r="K33" s="235"/>
      <c r="L33" s="235"/>
      <c r="M33" s="235"/>
      <c r="N33" s="235"/>
      <c r="O33" s="235"/>
      <c r="P33" s="235"/>
      <c r="Q33" s="235"/>
    </row>
    <row r="34" spans="2:18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84">
        <f>K34+M34+O34+Q34</f>
        <v>1227994.443</v>
      </c>
      <c r="J34" s="87"/>
      <c r="K34" s="136">
        <v>225789.53700000001</v>
      </c>
      <c r="L34" s="84"/>
      <c r="M34" s="136">
        <v>1517.992</v>
      </c>
      <c r="N34" s="84"/>
      <c r="O34" s="136">
        <v>934470.67099999997</v>
      </c>
      <c r="P34" s="84"/>
      <c r="Q34" s="136">
        <v>66216.243000000002</v>
      </c>
    </row>
    <row r="35" spans="2:18" ht="22.5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</sheetData>
  <mergeCells count="6">
    <mergeCell ref="C11:D11"/>
    <mergeCell ref="B2:Q2"/>
    <mergeCell ref="B3:Q3"/>
    <mergeCell ref="G6:G8"/>
    <mergeCell ref="I6:Q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E3B2-4D30-4FA5-81D1-1562E8D6B1DD}">
  <dimension ref="B1:U37"/>
  <sheetViews>
    <sheetView zoomScaleNormal="100" zoomScaleSheetLayoutView="85" workbookViewId="0">
      <selection activeCell="Y21" sqref="Y21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14.42578125" style="2" customWidth="1"/>
    <col min="7" max="7" width="17.5703125" style="2" customWidth="1"/>
    <col min="8" max="8" width="0.85546875" style="2" customWidth="1"/>
    <col min="9" max="9" width="15.28515625" style="2" customWidth="1"/>
    <col min="10" max="10" width="0.85546875" style="2" customWidth="1"/>
    <col min="11" max="11" width="15.28515625" style="2" customWidth="1"/>
    <col min="12" max="12" width="0.85546875" style="2" customWidth="1"/>
    <col min="13" max="13" width="15.28515625" style="2" customWidth="1"/>
    <col min="14" max="14" width="0.85546875" style="2" customWidth="1"/>
    <col min="15" max="15" width="15.28515625" style="2" customWidth="1"/>
    <col min="16" max="16" width="0.85546875" style="2" customWidth="1"/>
    <col min="17" max="17" width="15.2851562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225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</row>
    <row r="3" spans="2:18" ht="12" customHeight="1">
      <c r="B3" s="525" t="s">
        <v>226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</row>
    <row r="4" spans="2:18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4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93" t="s">
        <v>204</v>
      </c>
      <c r="D6" s="93"/>
      <c r="E6" s="93"/>
      <c r="F6" s="146"/>
      <c r="G6" s="506" t="s">
        <v>40</v>
      </c>
      <c r="H6" s="146"/>
      <c r="I6" s="511" t="s">
        <v>45</v>
      </c>
      <c r="J6" s="512"/>
      <c r="K6" s="512"/>
      <c r="L6" s="512"/>
      <c r="M6" s="512"/>
      <c r="N6" s="512"/>
      <c r="O6" s="512"/>
      <c r="P6" s="512"/>
      <c r="Q6" s="512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6" t="s">
        <v>46</v>
      </c>
      <c r="L8" s="145"/>
      <c r="M8" s="146" t="s">
        <v>47</v>
      </c>
      <c r="N8" s="145"/>
      <c r="O8" s="133" t="s">
        <v>48</v>
      </c>
      <c r="P8" s="92"/>
      <c r="Q8" s="146" t="s">
        <v>49</v>
      </c>
      <c r="R8" s="92"/>
    </row>
    <row r="9" spans="2:18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48"/>
      <c r="I11" s="151">
        <f>I14+I16+I18+I20+I22+I24+I26+I28+I30+I32+I34</f>
        <v>2511952.9564917302</v>
      </c>
      <c r="J11" s="33"/>
      <c r="K11" s="151">
        <f>K14+K16+K18+K20+K22+K24+K26+K28+K30+K32+K34</f>
        <v>807657.13500000001</v>
      </c>
      <c r="M11" s="151">
        <f>M14+M16+M18+M20+M22+M24+M26+M28+M30+M32+M34</f>
        <v>1245824.6574917305</v>
      </c>
      <c r="O11" s="151">
        <f>O14+O16+O18+O20+O22+O24+O26+O28+O30+O32+O34</f>
        <v>167529.22899999999</v>
      </c>
      <c r="Q11" s="151">
        <f>Q14+Q16+Q18+Q20+Q22+Q24+Q26+Q28+Q30+Q32+Q34</f>
        <v>290941.935</v>
      </c>
    </row>
    <row r="12" spans="2:18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19.899999999999999" customHeight="1">
      <c r="D13" s="38"/>
      <c r="E13" s="38"/>
      <c r="F13" s="39"/>
      <c r="G13" s="319"/>
      <c r="H13" s="40"/>
      <c r="I13" s="40"/>
      <c r="J13" s="41"/>
    </row>
    <row r="14" spans="2:18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84">
        <f>K14+M14+O14+Q14</f>
        <v>53352.91</v>
      </c>
      <c r="J14" s="84"/>
      <c r="K14" s="136">
        <v>10816.300999999999</v>
      </c>
      <c r="L14" s="84"/>
      <c r="M14" s="136">
        <v>37961.514999999999</v>
      </c>
      <c r="N14" s="84"/>
      <c r="O14" s="136">
        <v>1837.529</v>
      </c>
      <c r="P14" s="84"/>
      <c r="Q14" s="136">
        <v>2737.5650000000001</v>
      </c>
    </row>
    <row r="15" spans="2:18" s="10" customFormat="1" ht="13.15" customHeight="1">
      <c r="C15" s="371" t="s">
        <v>187</v>
      </c>
      <c r="D15" s="33"/>
      <c r="E15" s="338"/>
      <c r="F15" s="39"/>
      <c r="G15" s="83"/>
      <c r="H15" s="40"/>
      <c r="I15" s="84"/>
      <c r="J15" s="84"/>
      <c r="K15" s="238"/>
      <c r="L15" s="238"/>
      <c r="M15" s="238"/>
      <c r="N15" s="238"/>
      <c r="O15" s="238"/>
      <c r="P15" s="238"/>
      <c r="Q15" s="238"/>
    </row>
    <row r="16" spans="2:18" s="10" customFormat="1" ht="12" customHeight="1">
      <c r="C16" s="372">
        <v>50</v>
      </c>
      <c r="D16" s="339" t="s">
        <v>128</v>
      </c>
      <c r="E16" s="373" t="s">
        <v>206</v>
      </c>
      <c r="F16" s="39"/>
      <c r="G16" s="333">
        <v>971</v>
      </c>
      <c r="H16" s="40"/>
      <c r="I16" s="84">
        <f>K16+M16+O16+Q16</f>
        <v>16433.892</v>
      </c>
      <c r="J16" s="84"/>
      <c r="K16" s="84">
        <v>5430.5479999999998</v>
      </c>
      <c r="L16" s="84"/>
      <c r="M16" s="84">
        <v>3958.5079999999998</v>
      </c>
      <c r="N16" s="84"/>
      <c r="O16" s="84">
        <v>2624.8960000000002</v>
      </c>
      <c r="P16" s="84"/>
      <c r="Q16" s="84">
        <v>4419.9399999999996</v>
      </c>
    </row>
    <row r="17" spans="3:21" s="10" customFormat="1" ht="15" customHeight="1">
      <c r="C17" s="372"/>
      <c r="D17" s="14"/>
      <c r="E17" s="373"/>
      <c r="F17" s="39"/>
      <c r="G17" s="83"/>
      <c r="H17" s="40"/>
      <c r="I17" s="84"/>
      <c r="J17" s="84"/>
      <c r="K17" s="238"/>
      <c r="L17" s="238"/>
      <c r="M17" s="238"/>
      <c r="N17" s="238"/>
      <c r="O17" s="238"/>
      <c r="P17" s="238"/>
      <c r="Q17" s="238"/>
    </row>
    <row r="18" spans="3:21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84">
        <f>K18+M18+O18+Q18</f>
        <v>29644.881000000001</v>
      </c>
      <c r="J18" s="84"/>
      <c r="K18" s="136">
        <v>11338.529</v>
      </c>
      <c r="L18" s="84"/>
      <c r="M18" s="136">
        <v>3302.0929999999998</v>
      </c>
      <c r="N18" s="84"/>
      <c r="O18" s="136">
        <v>5071.2420000000002</v>
      </c>
      <c r="P18" s="84"/>
      <c r="Q18" s="136">
        <v>9933.0169999999998</v>
      </c>
    </row>
    <row r="19" spans="3:21" s="10" customFormat="1" ht="15" customHeight="1">
      <c r="C19" s="372"/>
      <c r="D19" s="14"/>
      <c r="E19" s="373"/>
      <c r="F19" s="39"/>
      <c r="G19" s="83"/>
      <c r="H19" s="40"/>
      <c r="I19" s="84"/>
      <c r="J19" s="84"/>
      <c r="K19" s="238"/>
      <c r="L19" s="238"/>
      <c r="M19" s="238"/>
      <c r="N19" s="238"/>
      <c r="O19" s="238"/>
      <c r="P19" s="238"/>
      <c r="Q19" s="238"/>
    </row>
    <row r="20" spans="3:21" s="10" customFormat="1" ht="12" customHeight="1">
      <c r="C20" s="374">
        <v>200</v>
      </c>
      <c r="D20" s="339" t="s">
        <v>128</v>
      </c>
      <c r="E20" s="376" t="s">
        <v>208</v>
      </c>
      <c r="F20" s="39"/>
      <c r="G20" s="333">
        <v>2614</v>
      </c>
      <c r="H20" s="40"/>
      <c r="I20" s="84">
        <f>K20+M20+O20+Q20</f>
        <v>81699.8854917305</v>
      </c>
      <c r="J20" s="84"/>
      <c r="K20" s="84">
        <v>29452.77</v>
      </c>
      <c r="L20" s="84"/>
      <c r="M20" s="84">
        <v>8156.5144917304997</v>
      </c>
      <c r="N20" s="84"/>
      <c r="O20" s="84">
        <v>14078.040999999999</v>
      </c>
      <c r="P20" s="84"/>
      <c r="Q20" s="84">
        <v>30012.560000000001</v>
      </c>
    </row>
    <row r="21" spans="3:21" s="10" customFormat="1" ht="15" customHeight="1">
      <c r="C21" s="372"/>
      <c r="D21" s="14"/>
      <c r="E21" s="377"/>
      <c r="F21" s="39"/>
      <c r="G21" s="83"/>
      <c r="H21" s="40"/>
      <c r="I21" s="84"/>
      <c r="J21" s="84"/>
      <c r="K21" s="238"/>
      <c r="L21" s="238"/>
      <c r="M21" s="238"/>
      <c r="N21" s="238"/>
      <c r="O21" s="238"/>
      <c r="P21" s="238"/>
      <c r="Q21" s="238"/>
    </row>
    <row r="22" spans="3:21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84">
        <f>K22+M22+O22+Q22</f>
        <v>58473.353999999999</v>
      </c>
      <c r="J22" s="84"/>
      <c r="K22" s="136">
        <v>23154.548999999999</v>
      </c>
      <c r="L22" s="84"/>
      <c r="M22" s="136">
        <v>4786.6499999999996</v>
      </c>
      <c r="N22" s="84"/>
      <c r="O22" s="136">
        <v>8602.0020000000004</v>
      </c>
      <c r="P22" s="84"/>
      <c r="Q22" s="136">
        <v>21930.152999999998</v>
      </c>
    </row>
    <row r="23" spans="3:21" s="10" customFormat="1" ht="15" customHeight="1">
      <c r="C23" s="379"/>
      <c r="D23" s="14"/>
      <c r="E23" s="373"/>
      <c r="F23" s="39"/>
      <c r="G23" s="83"/>
      <c r="H23" s="40"/>
      <c r="I23" s="84"/>
      <c r="J23" s="84"/>
      <c r="K23" s="238"/>
      <c r="L23" s="238"/>
      <c r="M23" s="238"/>
      <c r="N23" s="238"/>
      <c r="O23" s="238"/>
      <c r="P23" s="238"/>
      <c r="Q23" s="238"/>
    </row>
    <row r="24" spans="3:21" s="10" customFormat="1" ht="12" customHeight="1">
      <c r="C24" s="380">
        <v>1000</v>
      </c>
      <c r="D24" s="339" t="s">
        <v>128</v>
      </c>
      <c r="E24" s="375" t="s">
        <v>210</v>
      </c>
      <c r="F24" s="39"/>
      <c r="G24" s="333">
        <v>2045</v>
      </c>
      <c r="H24" s="40"/>
      <c r="I24" s="84">
        <f>K24+M24+O24+Q24</f>
        <v>201101.98</v>
      </c>
      <c r="J24" s="84"/>
      <c r="K24" s="84">
        <v>88027.082999999999</v>
      </c>
      <c r="L24" s="84"/>
      <c r="M24" s="84">
        <v>31459.758999999998</v>
      </c>
      <c r="N24" s="84"/>
      <c r="O24" s="84">
        <v>27381.973000000002</v>
      </c>
      <c r="P24" s="84"/>
      <c r="Q24" s="84">
        <v>54233.165000000001</v>
      </c>
    </row>
    <row r="25" spans="3:21" s="10" customFormat="1" ht="15" customHeight="1">
      <c r="C25" s="375"/>
      <c r="D25" s="14"/>
      <c r="E25" s="375"/>
      <c r="F25" s="39"/>
      <c r="G25" s="83"/>
      <c r="H25" s="40"/>
      <c r="I25" s="84"/>
      <c r="J25" s="84"/>
      <c r="K25" s="238"/>
      <c r="L25" s="238"/>
      <c r="M25" s="238"/>
      <c r="N25" s="238"/>
      <c r="O25" s="238"/>
      <c r="P25" s="238"/>
      <c r="Q25" s="238"/>
    </row>
    <row r="26" spans="3:21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84">
        <f>K26+M26+O26+Q26</f>
        <v>138672.71399999998</v>
      </c>
      <c r="J26" s="84"/>
      <c r="K26" s="136">
        <v>78194.498999999996</v>
      </c>
      <c r="L26" s="84"/>
      <c r="M26" s="136">
        <v>21474.695</v>
      </c>
      <c r="N26" s="84"/>
      <c r="O26" s="136">
        <v>14675.128000000001</v>
      </c>
      <c r="P26" s="84"/>
      <c r="Q26" s="136">
        <v>24328.392</v>
      </c>
      <c r="U26" s="10" t="s">
        <v>175</v>
      </c>
    </row>
    <row r="27" spans="3:21" s="10" customFormat="1" ht="15" customHeight="1">
      <c r="C27" s="375"/>
      <c r="D27" s="381"/>
      <c r="E27" s="375"/>
      <c r="F27" s="39"/>
      <c r="G27" s="83"/>
      <c r="H27" s="40"/>
      <c r="I27" s="84"/>
      <c r="J27" s="84"/>
      <c r="K27" s="238"/>
      <c r="L27" s="238"/>
      <c r="M27" s="238"/>
      <c r="N27" s="238"/>
      <c r="O27" s="238"/>
      <c r="P27" s="238"/>
      <c r="Q27" s="238"/>
    </row>
    <row r="28" spans="3:21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333">
        <v>1534</v>
      </c>
      <c r="H28" s="40"/>
      <c r="I28" s="84">
        <f>K28+M28+O28+Q28</f>
        <v>380470.44700000004</v>
      </c>
      <c r="J28" s="84"/>
      <c r="K28" s="84">
        <v>123777.466</v>
      </c>
      <c r="L28" s="84"/>
      <c r="M28" s="84">
        <v>157716.33100000001</v>
      </c>
      <c r="N28" s="84"/>
      <c r="O28" s="84">
        <v>33585.392</v>
      </c>
      <c r="P28" s="84"/>
      <c r="Q28" s="84">
        <v>65391.258000000002</v>
      </c>
    </row>
    <row r="29" spans="3:21" s="10" customFormat="1" ht="15" customHeight="1">
      <c r="C29" s="375"/>
      <c r="D29" s="382"/>
      <c r="E29" s="375"/>
      <c r="F29" s="39"/>
      <c r="G29" s="83"/>
      <c r="H29" s="40"/>
      <c r="I29" s="84"/>
      <c r="J29" s="84"/>
      <c r="K29" s="238"/>
      <c r="L29" s="238"/>
      <c r="M29" s="238"/>
      <c r="N29" s="238"/>
      <c r="O29" s="238"/>
      <c r="P29" s="238"/>
      <c r="Q29" s="238"/>
    </row>
    <row r="30" spans="3:21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84">
        <f>K30+M30+O30+Q30</f>
        <v>169390.08099999998</v>
      </c>
      <c r="J30" s="84"/>
      <c r="K30" s="136">
        <v>43485.228999999999</v>
      </c>
      <c r="L30" s="84"/>
      <c r="M30" s="136">
        <v>83072.524999999994</v>
      </c>
      <c r="N30" s="84"/>
      <c r="O30" s="136">
        <v>23856.088</v>
      </c>
      <c r="P30" s="84"/>
      <c r="Q30" s="136">
        <v>18976.239000000001</v>
      </c>
    </row>
    <row r="31" spans="3:21" s="10" customFormat="1" ht="15" customHeight="1">
      <c r="C31" s="375"/>
      <c r="D31" s="382"/>
      <c r="E31" s="375"/>
      <c r="F31" s="39"/>
      <c r="G31" s="83"/>
      <c r="H31" s="40"/>
      <c r="I31" s="84"/>
      <c r="J31" s="84"/>
      <c r="K31" s="238"/>
      <c r="L31" s="238"/>
      <c r="M31" s="238"/>
      <c r="N31" s="238"/>
      <c r="O31" s="238"/>
      <c r="P31" s="238"/>
      <c r="Q31" s="238"/>
    </row>
    <row r="32" spans="3:21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333">
        <v>236</v>
      </c>
      <c r="H32" s="40"/>
      <c r="I32" s="84">
        <f>K32+M32+O32+Q32</f>
        <v>154718.36899999998</v>
      </c>
      <c r="J32" s="84"/>
      <c r="K32" s="84">
        <v>47422.464</v>
      </c>
      <c r="L32" s="84"/>
      <c r="M32" s="84">
        <v>84825.748000000007</v>
      </c>
      <c r="N32" s="84"/>
      <c r="O32" s="84">
        <v>10957.289000000001</v>
      </c>
      <c r="P32" s="84"/>
      <c r="Q32" s="84">
        <v>11512.868</v>
      </c>
    </row>
    <row r="33" spans="2:18" ht="15" customHeight="1">
      <c r="C33" s="383"/>
      <c r="D33" s="384"/>
      <c r="E33" s="384"/>
      <c r="G33" s="83"/>
      <c r="I33" s="87"/>
      <c r="J33" s="87"/>
      <c r="K33" s="235"/>
      <c r="L33" s="235"/>
      <c r="M33" s="235"/>
      <c r="N33" s="235"/>
      <c r="O33" s="235"/>
      <c r="P33" s="235"/>
      <c r="Q33" s="235"/>
    </row>
    <row r="34" spans="2:18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84">
        <f>K34+M34+O34+Q34</f>
        <v>1227994.443</v>
      </c>
      <c r="J34" s="87"/>
      <c r="K34" s="136">
        <v>346557.69699999999</v>
      </c>
      <c r="L34" s="84"/>
      <c r="M34" s="136">
        <v>809110.31900000002</v>
      </c>
      <c r="N34" s="84"/>
      <c r="O34" s="136">
        <v>24859.649000000001</v>
      </c>
      <c r="P34" s="84"/>
      <c r="Q34" s="136">
        <v>47466.777999999998</v>
      </c>
    </row>
    <row r="35" spans="2:18" ht="22.5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7" spans="2:18">
      <c r="O37" s="2" t="s">
        <v>175</v>
      </c>
    </row>
  </sheetData>
  <mergeCells count="6">
    <mergeCell ref="C11:D11"/>
    <mergeCell ref="B2:R2"/>
    <mergeCell ref="B3:R3"/>
    <mergeCell ref="G6:G8"/>
    <mergeCell ref="I6:Q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C0B6-881C-47FB-AF17-D47CA2C65892}">
  <dimension ref="B1:S23"/>
  <sheetViews>
    <sheetView zoomScaleNormal="100" zoomScaleSheetLayoutView="70" workbookViewId="0">
      <selection activeCell="AE30" sqref="AE3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140625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5.7109375" style="2" customWidth="1"/>
    <col min="10" max="10" width="12.7109375" style="2" customWidth="1"/>
    <col min="11" max="11" width="2.5703125" style="3" customWidth="1"/>
    <col min="12" max="12" width="10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33" t="s">
        <v>227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142"/>
    </row>
    <row r="3" spans="2:19" s="5" customFormat="1" ht="12" customHeight="1">
      <c r="B3" s="534" t="s">
        <v>228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143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01" t="s">
        <v>68</v>
      </c>
      <c r="D6" s="501"/>
      <c r="E6" s="504" t="s">
        <v>19</v>
      </c>
      <c r="F6" s="504"/>
      <c r="G6" s="504"/>
      <c r="H6" s="504"/>
      <c r="I6" s="93"/>
      <c r="J6" s="511" t="s">
        <v>20</v>
      </c>
      <c r="K6" s="511"/>
      <c r="L6" s="511"/>
      <c r="M6" s="511"/>
      <c r="N6" s="511"/>
      <c r="O6" s="511"/>
      <c r="P6" s="511"/>
      <c r="Q6" s="511"/>
      <c r="R6" s="511"/>
      <c r="S6" s="144"/>
    </row>
    <row r="7" spans="2:19" s="11" customFormat="1" ht="3" customHeight="1">
      <c r="B7" s="92"/>
      <c r="C7" s="92"/>
      <c r="D7" s="141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151">
        <f>E14+E16+E18+E20+E22</f>
        <v>695</v>
      </c>
      <c r="F11" s="65"/>
      <c r="G11" s="66">
        <f>E11/E11*100</f>
        <v>100</v>
      </c>
      <c r="H11" s="64"/>
      <c r="I11" s="65"/>
      <c r="J11" s="151">
        <f>J14+J16+J18+J20+J22</f>
        <v>50421.361999999994</v>
      </c>
      <c r="K11" s="151"/>
      <c r="L11" s="151">
        <f>L14+L16+L18+L20+L22</f>
        <v>8162.53</v>
      </c>
      <c r="M11" s="65"/>
      <c r="N11" s="66">
        <f>L11/$J$11*100</f>
        <v>16.188634491864779</v>
      </c>
      <c r="O11" s="65"/>
      <c r="P11" s="151">
        <f>P14+P16+P18+P20+P22</f>
        <v>42258.832000000002</v>
      </c>
      <c r="Q11" s="65"/>
      <c r="R11" s="68">
        <f>P11/$J$11*100</f>
        <v>83.811365508135239</v>
      </c>
      <c r="S11" s="17"/>
    </row>
    <row r="12" spans="2:19" s="10" customFormat="1" ht="5.25" customHeight="1" thickBot="1">
      <c r="B12" s="8"/>
      <c r="C12" s="8"/>
      <c r="D12" s="8"/>
      <c r="E12" s="347"/>
      <c r="F12" s="276"/>
      <c r="G12" s="277"/>
      <c r="H12" s="8"/>
      <c r="I12" s="276"/>
      <c r="J12" s="348"/>
      <c r="K12" s="348"/>
      <c r="L12" s="348"/>
      <c r="M12" s="276"/>
      <c r="N12" s="277"/>
      <c r="O12" s="276"/>
      <c r="P12" s="348"/>
      <c r="Q12" s="276"/>
      <c r="R12" s="18"/>
      <c r="S12" s="18"/>
    </row>
    <row r="13" spans="2:19" ht="10.15" customHeight="1">
      <c r="B13" s="19"/>
      <c r="C13" s="19"/>
      <c r="D13" s="19"/>
      <c r="E13" s="319"/>
      <c r="F13" s="279"/>
      <c r="G13" s="280"/>
      <c r="I13" s="279"/>
      <c r="J13" s="284"/>
      <c r="K13" s="284"/>
      <c r="L13" s="284"/>
      <c r="M13" s="286"/>
      <c r="N13" s="288"/>
      <c r="O13" s="286"/>
      <c r="P13" s="284"/>
      <c r="Q13" s="286"/>
      <c r="R13" s="20"/>
      <c r="S13" s="20"/>
    </row>
    <row r="14" spans="2:19" ht="33.75" customHeight="1">
      <c r="B14" s="19"/>
      <c r="C14" s="546" t="s">
        <v>71</v>
      </c>
      <c r="D14" s="546"/>
      <c r="E14" s="386">
        <v>88</v>
      </c>
      <c r="F14" s="387"/>
      <c r="G14" s="388">
        <f>E14/E11*100</f>
        <v>12.661870503597122</v>
      </c>
      <c r="H14" s="137"/>
      <c r="I14" s="387"/>
      <c r="J14" s="120">
        <f>L14+P14</f>
        <v>6813.08</v>
      </c>
      <c r="K14" s="120"/>
      <c r="L14" s="389">
        <v>4632.6059999999998</v>
      </c>
      <c r="M14" s="390"/>
      <c r="N14" s="391">
        <f>L14/J14*100</f>
        <v>67.995766965895015</v>
      </c>
      <c r="O14" s="390"/>
      <c r="P14" s="389">
        <v>2180.4740000000002</v>
      </c>
      <c r="Q14" s="390"/>
      <c r="R14" s="85">
        <f>P14/J14*100</f>
        <v>32.004233034104992</v>
      </c>
      <c r="S14" s="20"/>
    </row>
    <row r="15" spans="2:19" ht="33.75" customHeight="1">
      <c r="B15" s="19"/>
      <c r="C15" s="169"/>
      <c r="D15" s="282"/>
      <c r="F15" s="137"/>
      <c r="G15" s="137"/>
      <c r="H15" s="137"/>
      <c r="I15" s="137"/>
      <c r="J15" s="137"/>
      <c r="K15" s="392"/>
      <c r="L15" s="235"/>
      <c r="M15" s="137"/>
      <c r="N15" s="137"/>
      <c r="O15" s="137"/>
      <c r="P15" s="235"/>
      <c r="Q15" s="390"/>
      <c r="R15" s="334"/>
      <c r="S15" s="20"/>
    </row>
    <row r="16" spans="2:19" ht="33.75" customHeight="1">
      <c r="B16" s="19"/>
      <c r="C16" s="546" t="s">
        <v>72</v>
      </c>
      <c r="D16" s="546"/>
      <c r="E16" s="137">
        <v>3</v>
      </c>
      <c r="F16" s="387"/>
      <c r="G16" s="388">
        <f>E16/E11*100</f>
        <v>0.43165467625899279</v>
      </c>
      <c r="H16" s="137"/>
      <c r="I16" s="387"/>
      <c r="J16" s="120">
        <f>L16+P16</f>
        <v>61.941000000000003</v>
      </c>
      <c r="K16" s="120"/>
      <c r="L16" s="389">
        <v>0</v>
      </c>
      <c r="M16" s="390"/>
      <c r="N16" s="393">
        <v>0</v>
      </c>
      <c r="O16" s="390"/>
      <c r="P16" s="120">
        <v>61.941000000000003</v>
      </c>
      <c r="Q16" s="390"/>
      <c r="R16" s="85">
        <f>P16/J16*100</f>
        <v>100</v>
      </c>
      <c r="S16" s="20"/>
    </row>
    <row r="17" spans="2:19" ht="33.75" customHeight="1">
      <c r="B17" s="19"/>
      <c r="C17" s="169"/>
      <c r="D17" s="282"/>
      <c r="F17" s="137"/>
      <c r="G17" s="137"/>
      <c r="H17" s="137"/>
      <c r="I17" s="137"/>
      <c r="J17" s="137"/>
      <c r="K17" s="392"/>
      <c r="L17" s="235"/>
      <c r="M17" s="137"/>
      <c r="N17" s="137"/>
      <c r="O17" s="137"/>
      <c r="P17" s="235"/>
      <c r="Q17" s="390"/>
      <c r="R17" s="85"/>
      <c r="S17" s="20"/>
    </row>
    <row r="18" spans="2:19" ht="33.75" customHeight="1">
      <c r="B18" s="19"/>
      <c r="C18" s="546" t="s">
        <v>73</v>
      </c>
      <c r="D18" s="546"/>
      <c r="E18" s="386">
        <v>352</v>
      </c>
      <c r="F18" s="387"/>
      <c r="G18" s="388">
        <f>E18/E11*100</f>
        <v>50.647482014388487</v>
      </c>
      <c r="H18" s="137"/>
      <c r="I18" s="387"/>
      <c r="J18" s="120">
        <f>L18+P18</f>
        <v>31907.16</v>
      </c>
      <c r="K18" s="120"/>
      <c r="L18" s="389">
        <v>1704.4780000000001</v>
      </c>
      <c r="M18" s="390"/>
      <c r="N18" s="391">
        <f>L18/J18*100</f>
        <v>5.3419922048844217</v>
      </c>
      <c r="O18" s="390"/>
      <c r="P18" s="389">
        <v>30202.682000000001</v>
      </c>
      <c r="Q18" s="390"/>
      <c r="R18" s="85">
        <f>P18/J18*100</f>
        <v>94.65800779511558</v>
      </c>
      <c r="S18" s="20"/>
    </row>
    <row r="19" spans="2:19" ht="33.75" customHeight="1">
      <c r="B19" s="19"/>
      <c r="C19" s="169"/>
      <c r="D19" s="282"/>
      <c r="F19" s="137"/>
      <c r="G19" s="137"/>
      <c r="H19" s="137"/>
      <c r="I19" s="137"/>
      <c r="J19" s="137"/>
      <c r="K19" s="392"/>
      <c r="L19" s="235"/>
      <c r="M19" s="137"/>
      <c r="N19" s="137"/>
      <c r="O19" s="137"/>
      <c r="P19" s="235"/>
      <c r="Q19" s="390"/>
      <c r="R19" s="334"/>
      <c r="S19" s="20"/>
    </row>
    <row r="20" spans="2:19" ht="33.75" customHeight="1">
      <c r="B20" s="19"/>
      <c r="C20" s="547" t="s">
        <v>74</v>
      </c>
      <c r="D20" s="547"/>
      <c r="E20" s="137">
        <v>47</v>
      </c>
      <c r="F20" s="387"/>
      <c r="G20" s="388">
        <f>E20/E11*100</f>
        <v>6.7625899280575537</v>
      </c>
      <c r="H20" s="137"/>
      <c r="I20" s="387"/>
      <c r="J20" s="120">
        <f>L20+P20</f>
        <v>3992.5430000000001</v>
      </c>
      <c r="K20" s="120"/>
      <c r="L20" s="120">
        <v>1510.7170000000001</v>
      </c>
      <c r="M20" s="390"/>
      <c r="N20" s="391">
        <f>L20/J20*100</f>
        <v>37.8384653590456</v>
      </c>
      <c r="O20" s="390"/>
      <c r="P20" s="120">
        <v>2481.826</v>
      </c>
      <c r="Q20" s="390"/>
      <c r="R20" s="85">
        <f>P20/J20*100</f>
        <v>62.1615346409544</v>
      </c>
      <c r="S20" s="20"/>
    </row>
    <row r="21" spans="2:19" ht="33.75" customHeight="1">
      <c r="B21" s="19"/>
      <c r="C21" s="202"/>
      <c r="D21" s="282"/>
      <c r="F21" s="137"/>
      <c r="G21" s="137"/>
      <c r="H21" s="137"/>
      <c r="I21" s="137"/>
      <c r="J21" s="137"/>
      <c r="K21" s="392"/>
      <c r="L21" s="235"/>
      <c r="M21" s="137"/>
      <c r="N21" s="137"/>
      <c r="O21" s="137"/>
      <c r="P21" s="235"/>
      <c r="Q21" s="390"/>
      <c r="R21" s="334"/>
      <c r="S21" s="20"/>
    </row>
    <row r="22" spans="2:19" ht="33.75" customHeight="1">
      <c r="B22" s="19"/>
      <c r="C22" s="546" t="s">
        <v>75</v>
      </c>
      <c r="D22" s="546"/>
      <c r="E22" s="386">
        <v>205</v>
      </c>
      <c r="F22" s="387"/>
      <c r="G22" s="388">
        <f>E22/E11*100</f>
        <v>29.496402877697843</v>
      </c>
      <c r="H22" s="137"/>
      <c r="I22" s="387"/>
      <c r="J22" s="120">
        <f>L22+P22</f>
        <v>7646.6379999999999</v>
      </c>
      <c r="K22" s="120"/>
      <c r="L22" s="389">
        <v>314.72899999999998</v>
      </c>
      <c r="M22" s="390"/>
      <c r="N22" s="391">
        <f>L22/J22*100</f>
        <v>4.1159134249587854</v>
      </c>
      <c r="O22" s="390"/>
      <c r="P22" s="389">
        <v>7331.9089999999997</v>
      </c>
      <c r="Q22" s="390"/>
      <c r="R22" s="85">
        <f>P22/J22*100</f>
        <v>95.884086575041209</v>
      </c>
      <c r="S22" s="20"/>
    </row>
    <row r="23" spans="2:19" s="16" customFormat="1" ht="76.5" customHeight="1" thickBot="1">
      <c r="B23" s="25"/>
      <c r="C23" s="25"/>
      <c r="D23" s="25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26"/>
      <c r="S23" s="26"/>
    </row>
  </sheetData>
  <mergeCells count="13">
    <mergeCell ref="C22:D22"/>
    <mergeCell ref="B2:R2"/>
    <mergeCell ref="B3:R3"/>
    <mergeCell ref="C6:D6"/>
    <mergeCell ref="E6:H6"/>
    <mergeCell ref="J6:R6"/>
    <mergeCell ref="L8:N8"/>
    <mergeCell ref="P8:R8"/>
    <mergeCell ref="C11:D11"/>
    <mergeCell ref="C14:D14"/>
    <mergeCell ref="C16:D16"/>
    <mergeCell ref="C18:D18"/>
    <mergeCell ref="C20:D20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C63C-7E4C-4D3C-8539-C4A01EE3FB4D}">
  <dimension ref="B1:S23"/>
  <sheetViews>
    <sheetView zoomScaleNormal="100" zoomScaleSheetLayoutView="85" workbookViewId="0">
      <selection activeCell="AE30" sqref="AE3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7.42578125" style="44" customWidth="1"/>
    <col min="5" max="5" width="8.14062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48" t="s">
        <v>229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</row>
    <row r="3" spans="2:19" ht="12" customHeight="1">
      <c r="B3" s="549" t="s">
        <v>230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68</v>
      </c>
      <c r="D6" s="501"/>
      <c r="E6" s="146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92"/>
      <c r="D7" s="141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09.9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32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51">
        <f>F14+F16+F18+F20+F22</f>
        <v>695</v>
      </c>
      <c r="G11" s="148"/>
      <c r="H11" s="151">
        <f>H14+H16+H18+H20+H22</f>
        <v>50421.361999999994</v>
      </c>
      <c r="I11" s="33"/>
      <c r="J11" s="151">
        <f>J14+J16+J18+J20+J22</f>
        <v>32121.151000000002</v>
      </c>
      <c r="L11" s="151">
        <f>L14+L16+L18+L20+L22</f>
        <v>40.890999999999998</v>
      </c>
      <c r="N11" s="151">
        <f>N14+N16+N18+N20+N22</f>
        <v>587.92100000000005</v>
      </c>
      <c r="P11" s="151">
        <f>P14+P16+P18+P20+P22</f>
        <v>16719.381000000001</v>
      </c>
      <c r="R11" s="151">
        <f>R14+R16+R18+R20+R22</f>
        <v>952.0179999999998</v>
      </c>
    </row>
    <row r="12" spans="2:19" s="10" customFormat="1" ht="5.25" customHeight="1" thickBot="1">
      <c r="B12" s="8"/>
      <c r="C12" s="8"/>
      <c r="D12" s="34"/>
      <c r="E12" s="35"/>
      <c r="F12" s="347"/>
      <c r="G12" s="36"/>
      <c r="H12" s="36"/>
      <c r="I12" s="3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2:19" s="10" customFormat="1" ht="10.15" customHeight="1">
      <c r="D13" s="38"/>
      <c r="E13" s="39"/>
      <c r="F13" s="319"/>
      <c r="G13" s="40"/>
      <c r="H13" s="40"/>
      <c r="I13" s="41"/>
    </row>
    <row r="14" spans="2:19" s="10" customFormat="1" ht="28.15" customHeight="1">
      <c r="C14" s="546" t="s">
        <v>71</v>
      </c>
      <c r="D14" s="546"/>
      <c r="E14" s="39"/>
      <c r="F14" s="386">
        <v>88</v>
      </c>
      <c r="G14" s="296"/>
      <c r="H14" s="344">
        <f>J14+L14+N14+P14+R14</f>
        <v>6813.08</v>
      </c>
      <c r="I14" s="64"/>
      <c r="J14" s="389">
        <v>4768.0029999999997</v>
      </c>
      <c r="K14" s="238"/>
      <c r="L14" s="84">
        <v>16.440999999999999</v>
      </c>
      <c r="M14" s="238"/>
      <c r="N14" s="389">
        <v>104.99299999999999</v>
      </c>
      <c r="O14" s="238"/>
      <c r="P14" s="84">
        <v>1823.329</v>
      </c>
      <c r="Q14" s="238"/>
      <c r="R14" s="389">
        <v>100.31399999999999</v>
      </c>
    </row>
    <row r="15" spans="2:19" s="10" customFormat="1" ht="28.15" customHeight="1">
      <c r="C15" s="169"/>
      <c r="D15" s="282"/>
      <c r="E15" s="39"/>
      <c r="F15" s="137"/>
      <c r="G15" s="296"/>
      <c r="H15" s="344"/>
      <c r="I15" s="64"/>
      <c r="J15" s="238"/>
      <c r="K15" s="238"/>
      <c r="L15" s="238"/>
      <c r="M15" s="238"/>
      <c r="N15" s="238"/>
      <c r="O15" s="238"/>
      <c r="P15" s="238"/>
      <c r="Q15" s="238"/>
      <c r="R15" s="238"/>
    </row>
    <row r="16" spans="2:19" s="10" customFormat="1" ht="28.15" customHeight="1">
      <c r="C16" s="546" t="s">
        <v>72</v>
      </c>
      <c r="D16" s="546"/>
      <c r="E16" s="39"/>
      <c r="F16" s="386">
        <v>3</v>
      </c>
      <c r="G16" s="296"/>
      <c r="H16" s="344">
        <f>J16+L16+N16+P16+R16</f>
        <v>61.941000000000003</v>
      </c>
      <c r="I16" s="64"/>
      <c r="J16" s="84">
        <v>3.3410000000000002</v>
      </c>
      <c r="K16" s="238"/>
      <c r="L16" s="84">
        <v>0</v>
      </c>
      <c r="M16" s="238"/>
      <c r="N16" s="84">
        <v>3.3250000000000002</v>
      </c>
      <c r="O16" s="238"/>
      <c r="P16" s="84">
        <v>55.274999999999999</v>
      </c>
      <c r="Q16" s="238"/>
      <c r="R16" s="84">
        <v>0</v>
      </c>
    </row>
    <row r="17" spans="2:19" s="10" customFormat="1" ht="28.15" customHeight="1">
      <c r="C17" s="169"/>
      <c r="D17" s="282"/>
      <c r="E17" s="39"/>
      <c r="F17" s="137"/>
      <c r="G17" s="296"/>
      <c r="H17" s="344"/>
      <c r="I17" s="64"/>
      <c r="J17" s="238"/>
      <c r="K17" s="238"/>
      <c r="L17" s="238"/>
      <c r="M17" s="238"/>
      <c r="N17" s="238"/>
      <c r="O17" s="238"/>
      <c r="P17" s="238"/>
      <c r="Q17" s="238"/>
      <c r="R17" s="238"/>
    </row>
    <row r="18" spans="2:19" s="10" customFormat="1" ht="28.15" customHeight="1">
      <c r="C18" s="546" t="s">
        <v>73</v>
      </c>
      <c r="D18" s="546"/>
      <c r="E18" s="39"/>
      <c r="F18" s="386">
        <v>352</v>
      </c>
      <c r="G18" s="296"/>
      <c r="H18" s="344">
        <f>J18+L18+N18+P18+R18</f>
        <v>31907.16</v>
      </c>
      <c r="I18" s="64"/>
      <c r="J18" s="389">
        <v>22565.966</v>
      </c>
      <c r="K18" s="238"/>
      <c r="L18" s="84">
        <v>10</v>
      </c>
      <c r="M18" s="238"/>
      <c r="N18" s="389">
        <v>296.85000000000002</v>
      </c>
      <c r="O18" s="238"/>
      <c r="P18" s="84">
        <v>8514.1839999999993</v>
      </c>
      <c r="Q18" s="238"/>
      <c r="R18" s="389">
        <v>520.16</v>
      </c>
    </row>
    <row r="19" spans="2:19" s="10" customFormat="1" ht="28.15" customHeight="1">
      <c r="C19" s="169"/>
      <c r="D19" s="282"/>
      <c r="E19" s="39"/>
      <c r="F19" s="137"/>
      <c r="G19" s="296"/>
      <c r="H19" s="344"/>
      <c r="I19" s="64"/>
      <c r="J19" s="238"/>
      <c r="K19" s="238"/>
      <c r="L19" s="238"/>
      <c r="M19" s="238"/>
      <c r="N19" s="238"/>
      <c r="O19" s="238"/>
      <c r="P19" s="238"/>
      <c r="Q19" s="238"/>
      <c r="R19" s="238"/>
    </row>
    <row r="20" spans="2:19" s="10" customFormat="1" ht="28.15" customHeight="1">
      <c r="C20" s="547" t="s">
        <v>74</v>
      </c>
      <c r="D20" s="547"/>
      <c r="E20" s="39"/>
      <c r="F20" s="386">
        <v>47</v>
      </c>
      <c r="G20" s="296"/>
      <c r="H20" s="344">
        <f>J20+L20+N20+P20+R20</f>
        <v>3992.5430000000001</v>
      </c>
      <c r="I20" s="64"/>
      <c r="J20" s="84">
        <v>3045.3139999999999</v>
      </c>
      <c r="K20" s="238"/>
      <c r="L20" s="84">
        <v>0</v>
      </c>
      <c r="M20" s="238"/>
      <c r="N20" s="84">
        <v>20</v>
      </c>
      <c r="O20" s="238"/>
      <c r="P20" s="84">
        <v>916.44899999999996</v>
      </c>
      <c r="Q20" s="238"/>
      <c r="R20" s="84">
        <v>10.78</v>
      </c>
    </row>
    <row r="21" spans="2:19" s="10" customFormat="1" ht="28.15" customHeight="1">
      <c r="C21" s="202"/>
      <c r="D21" s="282"/>
      <c r="E21" s="39"/>
      <c r="F21" s="137"/>
      <c r="G21" s="296"/>
      <c r="H21" s="344"/>
      <c r="I21" s="64"/>
      <c r="J21" s="238"/>
      <c r="K21" s="238"/>
      <c r="L21" s="238"/>
      <c r="M21" s="238"/>
      <c r="N21" s="238"/>
      <c r="O21" s="238"/>
      <c r="P21" s="238"/>
      <c r="Q21" s="238"/>
      <c r="R21" s="238"/>
    </row>
    <row r="22" spans="2:19" s="10" customFormat="1" ht="28.15" customHeight="1">
      <c r="C22" s="546" t="s">
        <v>75</v>
      </c>
      <c r="D22" s="546"/>
      <c r="E22" s="39"/>
      <c r="F22" s="386">
        <v>205</v>
      </c>
      <c r="G22" s="296"/>
      <c r="H22" s="344">
        <f>J22+L22+N22+P22+R22</f>
        <v>7646.6380000000008</v>
      </c>
      <c r="I22" s="64"/>
      <c r="J22" s="389">
        <v>1738.5270000000003</v>
      </c>
      <c r="K22" s="238"/>
      <c r="L22" s="84">
        <v>14.45</v>
      </c>
      <c r="M22" s="238"/>
      <c r="N22" s="389">
        <v>162.75300000000001</v>
      </c>
      <c r="O22" s="238"/>
      <c r="P22" s="84">
        <v>5410.1440000000002</v>
      </c>
      <c r="Q22" s="238"/>
      <c r="R22" s="389">
        <v>320.76399999999995</v>
      </c>
    </row>
    <row r="23" spans="2:19" ht="76.5" customHeight="1" thickBot="1">
      <c r="B23" s="8"/>
      <c r="C23" s="8"/>
      <c r="D23" s="2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</sheetData>
  <mergeCells count="11">
    <mergeCell ref="C11:D11"/>
    <mergeCell ref="B2:S2"/>
    <mergeCell ref="B3:S3"/>
    <mergeCell ref="C6:D6"/>
    <mergeCell ref="F6:F8"/>
    <mergeCell ref="H6:R6"/>
    <mergeCell ref="C14:D14"/>
    <mergeCell ref="C16:D16"/>
    <mergeCell ref="C18:D18"/>
    <mergeCell ref="C20:D20"/>
    <mergeCell ref="C22:D2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7A839-FFBD-4344-976A-6DF989E84A5B}">
  <dimension ref="B1:S35"/>
  <sheetViews>
    <sheetView zoomScaleNormal="100" zoomScaleSheetLayoutView="70" workbookViewId="0">
      <selection activeCell="AE30" sqref="AE3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8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3.7109375" style="2" customWidth="1"/>
    <col min="10" max="10" width="12.7109375" style="2" customWidth="1"/>
    <col min="11" max="11" width="2.5703125" style="3" customWidth="1"/>
    <col min="12" max="12" width="10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33" t="s">
        <v>231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142"/>
    </row>
    <row r="3" spans="2:19" s="5" customFormat="1" ht="12" customHeight="1">
      <c r="B3" s="534" t="s">
        <v>232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143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01" t="s">
        <v>112</v>
      </c>
      <c r="D6" s="501"/>
      <c r="E6" s="504" t="s">
        <v>19</v>
      </c>
      <c r="F6" s="504"/>
      <c r="G6" s="504"/>
      <c r="H6" s="504"/>
      <c r="I6" s="93"/>
      <c r="J6" s="511" t="s">
        <v>20</v>
      </c>
      <c r="K6" s="511"/>
      <c r="L6" s="511"/>
      <c r="M6" s="511"/>
      <c r="N6" s="511"/>
      <c r="O6" s="511"/>
      <c r="P6" s="511"/>
      <c r="Q6" s="511"/>
      <c r="R6" s="511"/>
      <c r="S6" s="144"/>
    </row>
    <row r="7" spans="2:19" s="11" customFormat="1" ht="3" customHeight="1">
      <c r="B7" s="92"/>
      <c r="C7" s="92"/>
      <c r="D7" s="141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151">
        <f>E14+E22+E31</f>
        <v>695</v>
      </c>
      <c r="F11" s="273"/>
      <c r="G11" s="274">
        <f>E11/E11*100</f>
        <v>100</v>
      </c>
      <c r="I11" s="273"/>
      <c r="J11" s="151">
        <f>J14+J22+J31</f>
        <v>50421.362000000001</v>
      </c>
      <c r="K11" s="151"/>
      <c r="L11" s="151">
        <f>L14+L22+L31</f>
        <v>8162.53</v>
      </c>
      <c r="M11" s="65"/>
      <c r="N11" s="66">
        <f>L11/$J$11*100</f>
        <v>16.188634491864775</v>
      </c>
      <c r="O11" s="65"/>
      <c r="P11" s="151">
        <f>P14+P22+P31</f>
        <v>42258.832000000002</v>
      </c>
      <c r="Q11" s="65"/>
      <c r="R11" s="68">
        <f>P11/$J$11*100</f>
        <v>83.811365508135225</v>
      </c>
      <c r="S11" s="17"/>
    </row>
    <row r="12" spans="2:19" s="10" customFormat="1" ht="5.25" customHeight="1" thickBot="1">
      <c r="B12" s="8"/>
      <c r="C12" s="8"/>
      <c r="D12" s="8"/>
      <c r="E12" s="275"/>
      <c r="F12" s="276"/>
      <c r="G12" s="277"/>
      <c r="H12" s="8"/>
      <c r="I12" s="276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19" ht="20.100000000000001" customHeight="1">
      <c r="B13" s="19"/>
      <c r="C13" s="19"/>
      <c r="D13" s="19"/>
      <c r="E13" s="278"/>
      <c r="F13" s="279"/>
      <c r="G13" s="280"/>
      <c r="I13" s="279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19" ht="12" customHeight="1">
      <c r="B14" s="19"/>
      <c r="C14" s="281" t="s">
        <v>113</v>
      </c>
      <c r="D14" s="282"/>
      <c r="E14" s="206">
        <v>174</v>
      </c>
      <c r="F14" s="279"/>
      <c r="G14" s="394">
        <f>E14/E11*100</f>
        <v>25.03597122302158</v>
      </c>
      <c r="I14" s="279"/>
      <c r="J14" s="208">
        <f>L14+P14</f>
        <v>2526.8820000000001</v>
      </c>
      <c r="K14" s="77"/>
      <c r="L14" s="212">
        <v>622.16899999999998</v>
      </c>
      <c r="M14" s="78"/>
      <c r="N14" s="395">
        <f>L14/J14*100</f>
        <v>24.622004509905882</v>
      </c>
      <c r="O14" s="78"/>
      <c r="P14" s="212">
        <v>1904.713</v>
      </c>
      <c r="Q14" s="78"/>
      <c r="R14" s="207">
        <f>P14/J14*100</f>
        <v>75.377995490094108</v>
      </c>
      <c r="S14" s="20"/>
    </row>
    <row r="15" spans="2:19" ht="12" customHeight="1">
      <c r="B15" s="19"/>
      <c r="C15" s="283" t="s">
        <v>114</v>
      </c>
      <c r="D15" s="282"/>
      <c r="E15" s="327"/>
      <c r="F15" s="279"/>
      <c r="G15" s="394"/>
      <c r="I15" s="279"/>
      <c r="J15" s="396"/>
      <c r="K15" s="77"/>
      <c r="M15" s="78"/>
      <c r="N15" s="395"/>
      <c r="O15" s="78"/>
      <c r="Q15" s="78"/>
      <c r="R15" s="207"/>
      <c r="S15" s="20"/>
    </row>
    <row r="16" spans="2:19" ht="12" customHeight="1">
      <c r="B16" s="19"/>
      <c r="C16" s="283"/>
      <c r="D16" s="282"/>
      <c r="F16" s="279"/>
      <c r="G16" s="397"/>
      <c r="I16" s="279"/>
      <c r="J16" s="208"/>
      <c r="K16" s="77"/>
      <c r="M16" s="78"/>
      <c r="N16" s="398"/>
      <c r="O16" s="78"/>
      <c r="Q16" s="78"/>
      <c r="R16" s="207"/>
      <c r="S16" s="20"/>
    </row>
    <row r="17" spans="2:19" ht="12" customHeight="1">
      <c r="B17" s="19"/>
      <c r="C17" s="283"/>
      <c r="D17" s="282"/>
      <c r="F17" s="279"/>
      <c r="G17" s="397"/>
      <c r="I17" s="279"/>
      <c r="J17" s="208"/>
      <c r="K17" s="77"/>
      <c r="M17" s="78"/>
      <c r="N17" s="398"/>
      <c r="O17" s="78"/>
      <c r="P17" s="212"/>
      <c r="Q17" s="78"/>
      <c r="R17" s="207"/>
      <c r="S17" s="20"/>
    </row>
    <row r="18" spans="2:19" ht="12" customHeight="1">
      <c r="B18" s="19"/>
      <c r="C18" s="283"/>
      <c r="D18" s="282"/>
      <c r="F18" s="279"/>
      <c r="G18" s="397"/>
      <c r="I18" s="279"/>
      <c r="J18" s="208"/>
      <c r="K18" s="77"/>
      <c r="M18" s="78"/>
      <c r="N18" s="398"/>
      <c r="O18" s="78"/>
      <c r="P18" s="212"/>
      <c r="Q18" s="78"/>
      <c r="R18" s="207"/>
      <c r="S18" s="20"/>
    </row>
    <row r="19" spans="2:19" ht="12" customHeight="1">
      <c r="B19" s="19"/>
      <c r="C19" s="283"/>
      <c r="D19" s="282"/>
      <c r="E19" s="206"/>
      <c r="F19" s="279"/>
      <c r="G19" s="397"/>
      <c r="I19" s="279"/>
      <c r="J19" s="208"/>
      <c r="K19" s="77"/>
      <c r="L19" s="212"/>
      <c r="M19" s="78"/>
      <c r="N19" s="398"/>
      <c r="O19" s="78"/>
      <c r="P19" s="212"/>
      <c r="Q19" s="78"/>
      <c r="R19" s="207"/>
      <c r="S19" s="20"/>
    </row>
    <row r="20" spans="2:19" ht="12" customHeight="1">
      <c r="B20" s="19"/>
      <c r="C20" s="283"/>
      <c r="D20" s="282"/>
      <c r="E20" s="206"/>
      <c r="F20" s="279"/>
      <c r="G20" s="397"/>
      <c r="I20" s="279"/>
      <c r="J20" s="208"/>
      <c r="K20" s="77"/>
      <c r="L20" s="212"/>
      <c r="M20" s="78"/>
      <c r="N20" s="398"/>
      <c r="O20" s="78"/>
      <c r="P20" s="212"/>
      <c r="Q20" s="78"/>
      <c r="R20" s="207"/>
      <c r="S20" s="20"/>
    </row>
    <row r="21" spans="2:19" ht="12" customHeight="1">
      <c r="B21" s="19"/>
      <c r="C21" s="281"/>
      <c r="D21" s="282"/>
      <c r="E21" s="88"/>
      <c r="F21" s="279"/>
      <c r="G21" s="280"/>
      <c r="I21" s="279"/>
      <c r="J21" s="77"/>
      <c r="K21" s="77"/>
      <c r="L21" s="77"/>
      <c r="M21" s="78"/>
      <c r="N21" s="79"/>
      <c r="O21" s="78"/>
      <c r="P21" s="77"/>
      <c r="Q21" s="78"/>
      <c r="R21" s="211"/>
      <c r="S21" s="20"/>
    </row>
    <row r="22" spans="2:19" ht="12" customHeight="1">
      <c r="B22" s="19"/>
      <c r="C22" s="281" t="s">
        <v>115</v>
      </c>
      <c r="D22" s="282"/>
      <c r="E22" s="206">
        <v>32</v>
      </c>
      <c r="F22" s="279"/>
      <c r="G22" s="394">
        <f>E22/E11*100</f>
        <v>4.6043165467625897</v>
      </c>
      <c r="I22" s="279"/>
      <c r="J22" s="208">
        <f>L22+P22</f>
        <v>398.64299999999997</v>
      </c>
      <c r="K22" s="77"/>
      <c r="L22" s="212">
        <v>31.7</v>
      </c>
      <c r="M22" s="78"/>
      <c r="N22" s="395">
        <f>L22/J22*100</f>
        <v>7.9519770822515392</v>
      </c>
      <c r="O22" s="78"/>
      <c r="P22" s="212">
        <v>366.94299999999998</v>
      </c>
      <c r="Q22" s="78"/>
      <c r="R22" s="207">
        <f>P22/J22*100</f>
        <v>92.048022917748469</v>
      </c>
      <c r="S22" s="20"/>
    </row>
    <row r="23" spans="2:19" ht="12" customHeight="1">
      <c r="B23" s="19"/>
      <c r="C23" s="283" t="s">
        <v>116</v>
      </c>
      <c r="D23" s="282"/>
      <c r="F23" s="279"/>
      <c r="G23" s="394"/>
      <c r="I23" s="279"/>
      <c r="J23" s="396"/>
      <c r="K23" s="77"/>
      <c r="M23" s="78"/>
      <c r="N23" s="395"/>
      <c r="O23" s="78"/>
      <c r="Q23" s="78"/>
      <c r="R23" s="207"/>
      <c r="S23" s="20"/>
    </row>
    <row r="24" spans="2:19" ht="12" customHeight="1">
      <c r="B24" s="19"/>
      <c r="C24" s="283"/>
      <c r="D24" s="282"/>
      <c r="E24" s="206"/>
      <c r="F24" s="279"/>
      <c r="G24" s="397"/>
      <c r="I24" s="279"/>
      <c r="J24" s="208"/>
      <c r="K24" s="77"/>
      <c r="L24" s="212"/>
      <c r="M24" s="78"/>
      <c r="N24" s="398"/>
      <c r="O24" s="78"/>
      <c r="P24" s="212"/>
      <c r="Q24" s="78"/>
      <c r="R24" s="207"/>
      <c r="S24" s="20"/>
    </row>
    <row r="25" spans="2:19" ht="12" customHeight="1">
      <c r="B25" s="19"/>
      <c r="C25" s="283"/>
      <c r="D25" s="282"/>
      <c r="E25" s="206"/>
      <c r="F25" s="279"/>
      <c r="G25" s="397"/>
      <c r="I25" s="279"/>
      <c r="J25" s="208"/>
      <c r="K25" s="77"/>
      <c r="L25" s="212"/>
      <c r="M25" s="78"/>
      <c r="N25" s="398"/>
      <c r="O25" s="78"/>
      <c r="P25" s="212"/>
      <c r="Q25" s="78"/>
      <c r="R25" s="207"/>
      <c r="S25" s="20"/>
    </row>
    <row r="26" spans="2:19" ht="12" customHeight="1">
      <c r="B26" s="19"/>
      <c r="C26" s="283"/>
      <c r="D26" s="282"/>
      <c r="E26" s="206"/>
      <c r="F26" s="279"/>
      <c r="G26" s="397"/>
      <c r="I26" s="279"/>
      <c r="J26" s="208"/>
      <c r="K26" s="77"/>
      <c r="L26" s="212"/>
      <c r="M26" s="78"/>
      <c r="N26" s="398"/>
      <c r="O26" s="78"/>
      <c r="P26" s="212"/>
      <c r="Q26" s="78"/>
      <c r="R26" s="207"/>
      <c r="S26" s="20"/>
    </row>
    <row r="27" spans="2:19" ht="12" customHeight="1">
      <c r="B27" s="19"/>
      <c r="C27" s="283"/>
      <c r="D27" s="282"/>
      <c r="E27" s="206"/>
      <c r="F27" s="279"/>
      <c r="G27" s="397"/>
      <c r="I27" s="279"/>
      <c r="J27" s="208"/>
      <c r="K27" s="77"/>
      <c r="L27" s="212"/>
      <c r="M27" s="78"/>
      <c r="N27" s="398"/>
      <c r="O27" s="78"/>
      <c r="P27" s="212"/>
      <c r="Q27" s="78"/>
      <c r="R27" s="207"/>
      <c r="S27" s="20"/>
    </row>
    <row r="28" spans="2:19" ht="12" customHeight="1">
      <c r="B28" s="19"/>
      <c r="C28" s="283"/>
      <c r="D28" s="282"/>
      <c r="E28" s="206"/>
      <c r="F28" s="279"/>
      <c r="G28" s="397"/>
      <c r="I28" s="279"/>
      <c r="J28" s="208"/>
      <c r="K28" s="77"/>
      <c r="L28" s="212"/>
      <c r="M28" s="78"/>
      <c r="N28" s="398"/>
      <c r="O28" s="78"/>
      <c r="P28" s="212"/>
      <c r="Q28" s="78"/>
      <c r="R28" s="207"/>
      <c r="S28" s="20"/>
    </row>
    <row r="29" spans="2:19" ht="12" customHeight="1">
      <c r="B29" s="19"/>
      <c r="C29" s="283"/>
      <c r="D29" s="282"/>
      <c r="E29" s="206"/>
      <c r="F29" s="279"/>
      <c r="G29" s="397"/>
      <c r="I29" s="279"/>
      <c r="J29" s="208"/>
      <c r="K29" s="77"/>
      <c r="L29" s="212"/>
      <c r="M29" s="78"/>
      <c r="N29" s="398"/>
      <c r="O29" s="78"/>
      <c r="P29" s="212"/>
      <c r="Q29" s="78"/>
      <c r="R29" s="207"/>
      <c r="S29" s="20"/>
    </row>
    <row r="30" spans="2:19" ht="12" customHeight="1">
      <c r="B30" s="19"/>
      <c r="C30" s="281"/>
      <c r="D30" s="282"/>
      <c r="E30" s="88"/>
      <c r="F30" s="279"/>
      <c r="G30" s="280"/>
      <c r="I30" s="279"/>
      <c r="J30" s="77"/>
      <c r="K30" s="77"/>
      <c r="L30" s="77"/>
      <c r="M30" s="78"/>
      <c r="N30" s="79"/>
      <c r="O30" s="78"/>
      <c r="P30" s="77"/>
      <c r="Q30" s="78"/>
      <c r="R30" s="211"/>
      <c r="S30" s="20"/>
    </row>
    <row r="31" spans="2:19" ht="12" customHeight="1">
      <c r="B31" s="19"/>
      <c r="C31" s="281" t="s">
        <v>119</v>
      </c>
      <c r="D31" s="282"/>
      <c r="E31" s="206">
        <v>489</v>
      </c>
      <c r="F31" s="279"/>
      <c r="G31" s="394">
        <f>E31/E11*100</f>
        <v>70.359712230215834</v>
      </c>
      <c r="I31" s="279"/>
      <c r="J31" s="208">
        <f>L31+P31</f>
        <v>47495.837</v>
      </c>
      <c r="K31" s="77"/>
      <c r="L31" s="212">
        <v>7508.6610000000001</v>
      </c>
      <c r="M31" s="78"/>
      <c r="N31" s="395">
        <f>L31/J31*100</f>
        <v>15.80909291060604</v>
      </c>
      <c r="O31" s="78"/>
      <c r="P31" s="212">
        <v>39987.175999999999</v>
      </c>
      <c r="Q31" s="78"/>
      <c r="R31" s="207">
        <f>P31/J31*100</f>
        <v>84.19090708939396</v>
      </c>
      <c r="S31" s="20"/>
    </row>
    <row r="32" spans="2:19" ht="12" customHeight="1">
      <c r="B32" s="19"/>
      <c r="C32" s="283" t="s">
        <v>120</v>
      </c>
      <c r="D32" s="282"/>
      <c r="E32" s="327"/>
      <c r="F32" s="279"/>
      <c r="G32" s="394"/>
      <c r="I32" s="279"/>
      <c r="J32" s="396"/>
      <c r="K32" s="77"/>
      <c r="L32" s="212"/>
      <c r="M32" s="78"/>
      <c r="N32" s="395"/>
      <c r="O32" s="78"/>
      <c r="P32" s="212"/>
      <c r="Q32" s="78"/>
      <c r="R32" s="207"/>
      <c r="S32" s="20"/>
    </row>
    <row r="33" spans="2:19" ht="12" customHeight="1">
      <c r="B33" s="19"/>
      <c r="C33" s="281"/>
      <c r="D33" s="282"/>
      <c r="E33" s="88"/>
      <c r="F33" s="279"/>
      <c r="G33" s="280"/>
      <c r="I33" s="279"/>
      <c r="J33" s="77"/>
      <c r="K33" s="77"/>
      <c r="L33" s="77"/>
      <c r="M33" s="78"/>
      <c r="N33" s="79"/>
      <c r="O33" s="78"/>
      <c r="P33" s="77"/>
      <c r="Q33" s="78"/>
      <c r="R33" s="80"/>
      <c r="S33" s="20"/>
    </row>
    <row r="34" spans="2:19" ht="12" customHeight="1">
      <c r="B34" s="19"/>
      <c r="C34" s="19"/>
      <c r="D34" s="19"/>
      <c r="E34" s="287"/>
      <c r="F34" s="279"/>
      <c r="G34" s="280"/>
      <c r="I34" s="279"/>
      <c r="J34" s="284"/>
      <c r="K34" s="284"/>
      <c r="L34" s="284"/>
      <c r="M34" s="286"/>
      <c r="N34" s="288"/>
      <c r="O34" s="286"/>
      <c r="P34" s="284"/>
      <c r="Q34" s="286"/>
      <c r="R34" s="20"/>
      <c r="S34" s="20"/>
    </row>
    <row r="35" spans="2:19" s="16" customFormat="1" ht="119.25" customHeight="1" thickBot="1">
      <c r="B35" s="25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</sheetData>
  <mergeCells count="8">
    <mergeCell ref="C11:D11"/>
    <mergeCell ref="B2:R2"/>
    <mergeCell ref="B3:R3"/>
    <mergeCell ref="C6:D6"/>
    <mergeCell ref="E6:H6"/>
    <mergeCell ref="J6:R6"/>
    <mergeCell ref="L8:N8"/>
    <mergeCell ref="P8:R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2DDE-75E0-4AB3-BB2C-D1A8A4733697}">
  <dimension ref="B1:R32"/>
  <sheetViews>
    <sheetView zoomScaleNormal="100" zoomScaleSheetLayoutView="85" workbookViewId="0">
      <selection activeCell="N26" sqref="N26"/>
    </sheetView>
  </sheetViews>
  <sheetFormatPr defaultColWidth="12.57031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2.42578125" style="5" customWidth="1"/>
    <col min="5" max="5" width="11.5703125" style="5" customWidth="1"/>
    <col min="6" max="6" width="17.5703125" style="5" customWidth="1"/>
    <col min="7" max="7" width="0.85546875" style="5" customWidth="1"/>
    <col min="8" max="8" width="16.28515625" style="5" customWidth="1"/>
    <col min="9" max="9" width="1.140625" style="5" customWidth="1"/>
    <col min="10" max="10" width="16.28515625" style="5" customWidth="1"/>
    <col min="11" max="11" width="1.7109375" style="5" customWidth="1"/>
    <col min="12" max="12" width="16.28515625" style="5" customWidth="1"/>
    <col min="13" max="13" width="1.7109375" style="5" customWidth="1"/>
    <col min="14" max="14" width="16.28515625" style="5" customWidth="1"/>
    <col min="15" max="15" width="1.7109375" style="5" customWidth="1"/>
    <col min="16" max="16" width="16.28515625" style="5" customWidth="1"/>
    <col min="17" max="17" width="0.85546875" style="16" customWidth="1"/>
    <col min="18" max="16384" width="12.5703125" style="5"/>
  </cols>
  <sheetData>
    <row r="1" spans="2:18" ht="12" customHeight="1"/>
    <row r="2" spans="2:18" ht="12" customHeight="1">
      <c r="B2" s="502" t="s">
        <v>59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8" ht="12" customHeight="1">
      <c r="B3" s="503" t="s">
        <v>64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8" ht="10.1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2:18" s="16" customFormat="1" ht="8.25" customHeight="1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2:18" s="30" customFormat="1" ht="30" customHeight="1" thickBot="1">
      <c r="B6" s="107"/>
      <c r="C6" s="501" t="s">
        <v>18</v>
      </c>
      <c r="D6" s="501"/>
      <c r="E6" s="124"/>
      <c r="F6" s="506" t="s">
        <v>40</v>
      </c>
      <c r="G6" s="124"/>
      <c r="H6" s="507" t="s">
        <v>50</v>
      </c>
      <c r="I6" s="507"/>
      <c r="J6" s="507"/>
      <c r="K6" s="507"/>
      <c r="L6" s="507"/>
      <c r="M6" s="507"/>
      <c r="N6" s="507"/>
      <c r="O6" s="507"/>
      <c r="P6" s="507"/>
      <c r="Q6" s="112"/>
    </row>
    <row r="7" spans="2:18" s="30" customFormat="1" ht="3" customHeight="1">
      <c r="B7" s="107"/>
      <c r="C7" s="107"/>
      <c r="D7" s="121"/>
      <c r="E7" s="124"/>
      <c r="F7" s="506"/>
      <c r="G7" s="124"/>
      <c r="H7" s="110"/>
      <c r="I7" s="110"/>
      <c r="J7" s="110"/>
      <c r="K7" s="110"/>
      <c r="L7" s="110"/>
      <c r="M7" s="110"/>
      <c r="N7" s="110"/>
      <c r="O7" s="110"/>
      <c r="P7" s="110"/>
      <c r="Q7" s="107"/>
    </row>
    <row r="8" spans="2:18" s="30" customFormat="1" ht="109.9" customHeight="1">
      <c r="B8" s="107"/>
      <c r="C8" s="107"/>
      <c r="D8" s="121"/>
      <c r="E8" s="124"/>
      <c r="F8" s="506"/>
      <c r="G8" s="124"/>
      <c r="H8" s="124" t="s">
        <v>27</v>
      </c>
      <c r="I8" s="124"/>
      <c r="J8" s="123" t="s">
        <v>41</v>
      </c>
      <c r="K8" s="123"/>
      <c r="L8" s="123" t="s">
        <v>44</v>
      </c>
      <c r="M8" s="123"/>
      <c r="N8" s="123" t="s">
        <v>42</v>
      </c>
      <c r="O8" s="92"/>
      <c r="P8" s="123" t="s">
        <v>43</v>
      </c>
      <c r="Q8" s="107"/>
      <c r="R8" s="50"/>
    </row>
    <row r="9" spans="2:18" s="30" customFormat="1" ht="19.5" customHeight="1" thickBot="1">
      <c r="B9" s="112"/>
      <c r="C9" s="112"/>
      <c r="D9" s="104"/>
      <c r="E9" s="104"/>
      <c r="F9" s="104"/>
      <c r="G9" s="104"/>
      <c r="H9" s="126" t="s">
        <v>0</v>
      </c>
      <c r="I9" s="122"/>
      <c r="J9" s="126" t="s">
        <v>0</v>
      </c>
      <c r="K9" s="122"/>
      <c r="L9" s="126" t="s">
        <v>0</v>
      </c>
      <c r="M9" s="122"/>
      <c r="N9" s="126" t="s">
        <v>0</v>
      </c>
      <c r="O9" s="122"/>
      <c r="P9" s="126" t="s">
        <v>0</v>
      </c>
      <c r="Q9" s="104"/>
    </row>
    <row r="10" spans="2:18" s="30" customFormat="1" ht="5.25" customHeight="1">
      <c r="D10" s="14"/>
      <c r="E10" s="14"/>
      <c r="F10" s="14"/>
      <c r="G10" s="14"/>
      <c r="H10" s="46"/>
      <c r="I10" s="14"/>
      <c r="J10" s="46"/>
      <c r="K10" s="14"/>
      <c r="L10" s="46"/>
      <c r="M10" s="14"/>
      <c r="N10" s="46"/>
      <c r="O10" s="14"/>
      <c r="P10" s="46"/>
      <c r="Q10" s="14"/>
    </row>
    <row r="11" spans="2:18" s="16" customFormat="1" ht="12" customHeight="1">
      <c r="C11" s="510" t="s">
        <v>36</v>
      </c>
      <c r="D11" s="510"/>
      <c r="E11" s="31"/>
      <c r="F11" s="509">
        <f>SUM(F15:F30)</f>
        <v>12595</v>
      </c>
      <c r="G11" s="125"/>
      <c r="H11" s="508">
        <f>SUM(H15:H30)</f>
        <v>2511952.9564917306</v>
      </c>
      <c r="I11" s="33"/>
      <c r="J11" s="508">
        <f>SUM(J15:J30)</f>
        <v>941586.21449603303</v>
      </c>
      <c r="L11" s="508">
        <f>SUM(L15:L30)</f>
        <v>6566.3529999999992</v>
      </c>
      <c r="N11" s="508">
        <f>SUM(N15:N30)</f>
        <v>1390094.4680000003</v>
      </c>
      <c r="P11" s="508">
        <f>SUM(P15:P30)</f>
        <v>173705.92099569747</v>
      </c>
    </row>
    <row r="12" spans="2:18" s="16" customFormat="1" ht="12" customHeight="1">
      <c r="C12" s="510"/>
      <c r="D12" s="510"/>
      <c r="E12" s="31"/>
      <c r="F12" s="509"/>
      <c r="G12" s="125"/>
      <c r="H12" s="508"/>
      <c r="I12" s="33"/>
      <c r="J12" s="508"/>
      <c r="L12" s="508"/>
      <c r="N12" s="508"/>
      <c r="P12" s="508"/>
    </row>
    <row r="13" spans="2:18" s="16" customFormat="1" ht="5.25" customHeight="1" thickBot="1">
      <c r="B13" s="26"/>
      <c r="C13" s="26"/>
      <c r="D13" s="34"/>
      <c r="E13" s="47"/>
      <c r="F13" s="48"/>
      <c r="G13" s="48"/>
      <c r="H13" s="48"/>
      <c r="I13" s="49"/>
      <c r="J13" s="26"/>
      <c r="K13" s="26"/>
      <c r="L13" s="26"/>
      <c r="M13" s="26"/>
      <c r="N13" s="26"/>
      <c r="O13" s="26"/>
      <c r="P13" s="26"/>
      <c r="Q13" s="26"/>
    </row>
    <row r="14" spans="2:18" s="16" customFormat="1" ht="10.15" customHeight="1">
      <c r="D14" s="38"/>
      <c r="E14" s="31"/>
      <c r="F14" s="125"/>
      <c r="G14" s="125"/>
      <c r="H14" s="125"/>
      <c r="I14" s="33"/>
    </row>
    <row r="15" spans="2:18" ht="20.100000000000001" customHeight="1">
      <c r="C15" s="21" t="s">
        <v>2</v>
      </c>
      <c r="E15" s="16"/>
      <c r="F15" s="84">
        <v>1453</v>
      </c>
      <c r="G15" s="16"/>
      <c r="H15" s="84">
        <f>J15+L15+N15+P15</f>
        <v>658800.23099999991</v>
      </c>
      <c r="I15" s="16"/>
      <c r="J15" s="119">
        <v>55591.548000000003</v>
      </c>
      <c r="L15" s="119">
        <v>1137.52</v>
      </c>
      <c r="N15" s="119">
        <v>588495.00699999998</v>
      </c>
      <c r="P15" s="119">
        <v>13576.156000000001</v>
      </c>
    </row>
    <row r="16" spans="2:18" ht="20.100000000000001" customHeight="1">
      <c r="C16" s="21" t="s">
        <v>3</v>
      </c>
      <c r="E16" s="16"/>
      <c r="F16" s="84">
        <v>296</v>
      </c>
      <c r="G16" s="16"/>
      <c r="H16" s="84">
        <f t="shared" ref="H16:H30" si="0">J16+L16+N16+P16</f>
        <v>104866.95000000001</v>
      </c>
      <c r="I16" s="16"/>
      <c r="J16" s="119">
        <v>15678.307000000001</v>
      </c>
      <c r="L16" s="119">
        <v>1319.732</v>
      </c>
      <c r="N16" s="119">
        <v>78073.827000000005</v>
      </c>
      <c r="P16" s="119">
        <v>9795.0840000000007</v>
      </c>
    </row>
    <row r="17" spans="2:18" ht="20.100000000000001" customHeight="1">
      <c r="C17" s="21" t="s">
        <v>4</v>
      </c>
      <c r="E17" s="16"/>
      <c r="F17" s="84">
        <v>39</v>
      </c>
      <c r="G17" s="16"/>
      <c r="H17" s="84">
        <f t="shared" si="0"/>
        <v>12546.669</v>
      </c>
      <c r="I17" s="16"/>
      <c r="J17" s="119">
        <v>6568.4030000000002</v>
      </c>
      <c r="L17" s="119">
        <v>0</v>
      </c>
      <c r="N17" s="119">
        <v>5905.7160000000003</v>
      </c>
      <c r="P17" s="119">
        <v>72.55</v>
      </c>
    </row>
    <row r="18" spans="2:18" ht="20.100000000000001" customHeight="1">
      <c r="C18" s="21" t="s">
        <v>5</v>
      </c>
      <c r="E18" s="16"/>
      <c r="F18" s="84">
        <v>151</v>
      </c>
      <c r="G18" s="16"/>
      <c r="H18" s="84">
        <f t="shared" si="0"/>
        <v>64368.567999999999</v>
      </c>
      <c r="I18" s="16"/>
      <c r="J18" s="119">
        <v>31069.238000000001</v>
      </c>
      <c r="L18" s="119">
        <v>0</v>
      </c>
      <c r="N18" s="119">
        <v>21287.174999999999</v>
      </c>
      <c r="P18" s="119">
        <v>12012.155000000001</v>
      </c>
    </row>
    <row r="19" spans="2:18" ht="20.100000000000001" customHeight="1">
      <c r="C19" s="21" t="s">
        <v>6</v>
      </c>
      <c r="E19" s="16"/>
      <c r="F19" s="84">
        <v>309</v>
      </c>
      <c r="G19" s="16"/>
      <c r="H19" s="84">
        <f t="shared" si="0"/>
        <v>45714.040999999997</v>
      </c>
      <c r="I19" s="16"/>
      <c r="J19" s="119">
        <v>13086.791999999999</v>
      </c>
      <c r="L19" s="119">
        <v>208.18299999999999</v>
      </c>
      <c r="N19" s="119">
        <v>29709.739000000001</v>
      </c>
      <c r="P19" s="119">
        <v>2709.3270000000002</v>
      </c>
    </row>
    <row r="20" spans="2:18" ht="20.100000000000001" customHeight="1">
      <c r="C20" s="21" t="s">
        <v>7</v>
      </c>
      <c r="E20" s="16"/>
      <c r="F20" s="84">
        <v>274</v>
      </c>
      <c r="G20" s="16"/>
      <c r="H20" s="84">
        <f t="shared" si="0"/>
        <v>161934.981</v>
      </c>
      <c r="I20" s="16"/>
      <c r="J20" s="119">
        <v>20559.937999999998</v>
      </c>
      <c r="L20" s="119">
        <v>44.667999999999999</v>
      </c>
      <c r="N20" s="119">
        <v>134162.86300000001</v>
      </c>
      <c r="P20" s="119">
        <v>7167.5119999999997</v>
      </c>
    </row>
    <row r="21" spans="2:18" ht="20.100000000000001" customHeight="1">
      <c r="C21" s="21" t="s">
        <v>10</v>
      </c>
      <c r="E21" s="16"/>
      <c r="F21" s="84">
        <v>608</v>
      </c>
      <c r="G21" s="16"/>
      <c r="H21" s="84">
        <f t="shared" si="0"/>
        <v>121763.428</v>
      </c>
      <c r="I21" s="16"/>
      <c r="J21" s="119">
        <v>55817.999000000003</v>
      </c>
      <c r="L21" s="119">
        <v>10.279</v>
      </c>
      <c r="N21" s="119">
        <v>49786.928999999996</v>
      </c>
      <c r="P21" s="119">
        <v>16148.221</v>
      </c>
    </row>
    <row r="22" spans="2:18" ht="20.100000000000001" customHeight="1">
      <c r="C22" s="21" t="s">
        <v>8</v>
      </c>
      <c r="E22" s="16"/>
      <c r="F22" s="84">
        <v>489</v>
      </c>
      <c r="G22" s="16"/>
      <c r="H22" s="84">
        <f t="shared" si="0"/>
        <v>91032.792000000001</v>
      </c>
      <c r="I22" s="16"/>
      <c r="J22" s="119">
        <v>24314.742999999999</v>
      </c>
      <c r="L22" s="119">
        <v>3374.6880000000001</v>
      </c>
      <c r="N22" s="119">
        <v>43446.527000000002</v>
      </c>
      <c r="P22" s="119">
        <v>19896.833999999999</v>
      </c>
    </row>
    <row r="23" spans="2:18" ht="20.100000000000001" customHeight="1">
      <c r="C23" s="21" t="s">
        <v>9</v>
      </c>
      <c r="E23" s="16"/>
      <c r="F23" s="84">
        <v>23</v>
      </c>
      <c r="G23" s="16"/>
      <c r="H23" s="84">
        <f t="shared" si="0"/>
        <v>5921.2760000000007</v>
      </c>
      <c r="I23" s="16"/>
      <c r="J23" s="119">
        <v>251.905</v>
      </c>
      <c r="L23" s="119">
        <v>5.1589999999999998</v>
      </c>
      <c r="N23" s="119">
        <v>5658.3130000000001</v>
      </c>
      <c r="P23" s="119">
        <v>5.899</v>
      </c>
    </row>
    <row r="24" spans="2:18" ht="20.100000000000001" customHeight="1">
      <c r="C24" s="21" t="s">
        <v>13</v>
      </c>
      <c r="F24" s="87">
        <v>7603</v>
      </c>
      <c r="H24" s="84">
        <f t="shared" si="0"/>
        <v>789765.92749173043</v>
      </c>
      <c r="J24" s="120">
        <v>556743.67549603293</v>
      </c>
      <c r="L24" s="120">
        <v>86.570999999999998</v>
      </c>
      <c r="N24" s="120">
        <v>203468.16</v>
      </c>
      <c r="P24" s="120">
        <v>29467.520995697498</v>
      </c>
    </row>
    <row r="25" spans="2:18" ht="20.100000000000001" customHeight="1">
      <c r="C25" s="21" t="s">
        <v>14</v>
      </c>
      <c r="F25" s="87">
        <v>226</v>
      </c>
      <c r="H25" s="84">
        <f t="shared" si="0"/>
        <v>155375.32799999998</v>
      </c>
      <c r="J25" s="120">
        <v>56440.036999999997</v>
      </c>
      <c r="L25" s="120">
        <v>214.97300000000001</v>
      </c>
      <c r="N25" s="120">
        <v>66643.28</v>
      </c>
      <c r="P25" s="120">
        <v>32077.038</v>
      </c>
    </row>
    <row r="26" spans="2:18" ht="20.100000000000001" customHeight="1">
      <c r="C26" s="23" t="s">
        <v>11</v>
      </c>
      <c r="F26" s="87">
        <v>573</v>
      </c>
      <c r="H26" s="84">
        <f t="shared" si="0"/>
        <v>87887.911999999997</v>
      </c>
      <c r="J26" s="120">
        <v>30899.819</v>
      </c>
      <c r="L26" s="120">
        <v>107.569</v>
      </c>
      <c r="N26" s="120">
        <v>46991.648000000001</v>
      </c>
      <c r="P26" s="120">
        <v>9888.8760000000002</v>
      </c>
    </row>
    <row r="27" spans="2:18" ht="20.100000000000001" customHeight="1">
      <c r="C27" s="21" t="s">
        <v>12</v>
      </c>
      <c r="F27" s="87">
        <v>346</v>
      </c>
      <c r="H27" s="84">
        <f t="shared" si="0"/>
        <v>144905.981</v>
      </c>
      <c r="J27" s="120">
        <v>31815.644</v>
      </c>
      <c r="L27" s="120">
        <v>55.9</v>
      </c>
      <c r="N27" s="120">
        <v>99567.091</v>
      </c>
      <c r="P27" s="120">
        <v>13467.346</v>
      </c>
    </row>
    <row r="28" spans="2:18" ht="20.100000000000001" customHeight="1">
      <c r="C28" s="24" t="s">
        <v>15</v>
      </c>
      <c r="F28" s="87">
        <v>189</v>
      </c>
      <c r="H28" s="84">
        <f t="shared" si="0"/>
        <v>66106.877999999997</v>
      </c>
      <c r="J28" s="120">
        <v>42015.408000000003</v>
      </c>
      <c r="L28" s="120">
        <v>0</v>
      </c>
      <c r="N28" s="120">
        <v>16831.990000000002</v>
      </c>
      <c r="P28" s="120">
        <v>7259.48</v>
      </c>
    </row>
    <row r="29" spans="2:18" ht="20.100000000000001" customHeight="1">
      <c r="C29" s="21" t="s">
        <v>16</v>
      </c>
      <c r="F29" s="87">
        <v>10</v>
      </c>
      <c r="H29" s="84">
        <f t="shared" si="0"/>
        <v>909.09</v>
      </c>
      <c r="J29" s="120">
        <v>714.40300000000002</v>
      </c>
      <c r="L29" s="120">
        <v>1.111</v>
      </c>
      <c r="N29" s="120">
        <v>31.654</v>
      </c>
      <c r="P29" s="120">
        <v>161.922</v>
      </c>
    </row>
    <row r="30" spans="2:18" ht="20.100000000000001" customHeight="1">
      <c r="C30" s="21" t="s">
        <v>17</v>
      </c>
      <c r="F30" s="87">
        <v>6</v>
      </c>
      <c r="H30" s="84">
        <f t="shared" si="0"/>
        <v>52.903999999999996</v>
      </c>
      <c r="J30" s="120">
        <v>18.355</v>
      </c>
      <c r="L30" s="120">
        <v>0</v>
      </c>
      <c r="N30" s="120">
        <v>34.548999999999999</v>
      </c>
      <c r="P30" s="120">
        <v>0</v>
      </c>
    </row>
    <row r="31" spans="2:18" ht="21.6" customHeight="1" thickBot="1">
      <c r="B31" s="26"/>
      <c r="C31" s="26"/>
      <c r="D31" s="51"/>
      <c r="E31" s="52"/>
      <c r="F31" s="52"/>
      <c r="G31" s="52"/>
      <c r="H31" s="53"/>
      <c r="I31" s="52"/>
      <c r="J31" s="54"/>
      <c r="K31" s="52"/>
      <c r="L31" s="54"/>
      <c r="M31" s="52"/>
      <c r="N31" s="54"/>
      <c r="O31" s="52"/>
      <c r="P31" s="54"/>
      <c r="Q31" s="52"/>
      <c r="R31" s="55"/>
    </row>
    <row r="32" spans="2:18"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  <c r="R32" s="55"/>
    </row>
  </sheetData>
  <mergeCells count="12">
    <mergeCell ref="N11:N12"/>
    <mergeCell ref="P11:P12"/>
    <mergeCell ref="B2:Q2"/>
    <mergeCell ref="B3:Q3"/>
    <mergeCell ref="C6:D6"/>
    <mergeCell ref="F6:F8"/>
    <mergeCell ref="H6:P6"/>
    <mergeCell ref="C11:D12"/>
    <mergeCell ref="F11:F12"/>
    <mergeCell ref="H11:H12"/>
    <mergeCell ref="J11:J12"/>
    <mergeCell ref="L11:L12"/>
  </mergeCells>
  <pageMargins left="7.874015748031496E-2" right="0.19685039370078741" top="0.47244094488188981" bottom="0.19685039370078741" header="0.31496062992125984" footer="0.31496062992125984"/>
  <pageSetup paperSize="9" scale="95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7414-CE32-4646-A5E4-0DC088397979}">
  <dimension ref="B1:S36"/>
  <sheetViews>
    <sheetView topLeftCell="A4" zoomScaleNormal="100" zoomScaleSheetLayoutView="85" workbookViewId="0">
      <selection activeCell="AE30" sqref="AE3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9.85546875" style="44" customWidth="1"/>
    <col min="5" max="5" width="5.710937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233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234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112</v>
      </c>
      <c r="D6" s="501"/>
      <c r="E6" s="146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92"/>
      <c r="D7" s="141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09.9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71">
        <f>F14+F23+F32</f>
        <v>695</v>
      </c>
      <c r="G11" s="171"/>
      <c r="H11" s="171">
        <f>H14+H23+H32</f>
        <v>50421.362000000008</v>
      </c>
      <c r="I11" s="46"/>
      <c r="J11" s="171">
        <f>J14+J23+J32</f>
        <v>32121.151000000002</v>
      </c>
      <c r="K11" s="64"/>
      <c r="L11" s="171">
        <f>L14+L23+L32</f>
        <v>40.890999999999998</v>
      </c>
      <c r="M11" s="64"/>
      <c r="N11" s="171">
        <f>N14+N23+N32</f>
        <v>587.92100000000005</v>
      </c>
      <c r="O11" s="64"/>
      <c r="P11" s="171">
        <f>P14+P23+P32</f>
        <v>16719.381000000001</v>
      </c>
      <c r="Q11" s="64"/>
      <c r="R11" s="171">
        <f>R14+R23+R32</f>
        <v>952.01800000000003</v>
      </c>
    </row>
    <row r="12" spans="2:19" s="10" customFormat="1" ht="5.25" customHeight="1" thickBot="1">
      <c r="B12" s="8"/>
      <c r="C12" s="8"/>
      <c r="D12" s="34"/>
      <c r="E12" s="35"/>
      <c r="F12" s="289"/>
      <c r="G12" s="289"/>
      <c r="H12" s="289"/>
      <c r="I12" s="290"/>
      <c r="J12" s="71"/>
      <c r="K12" s="71"/>
      <c r="L12" s="71"/>
      <c r="M12" s="71"/>
      <c r="N12" s="71"/>
      <c r="O12" s="71"/>
      <c r="P12" s="71"/>
      <c r="Q12" s="71"/>
      <c r="R12" s="71"/>
      <c r="S12" s="8"/>
    </row>
    <row r="13" spans="2:19" s="10" customFormat="1" ht="20.100000000000001" customHeight="1">
      <c r="D13" s="38"/>
      <c r="E13" s="39"/>
      <c r="F13" s="291"/>
      <c r="G13" s="291"/>
      <c r="H13" s="291"/>
      <c r="I13" s="292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2:19" s="10" customFormat="1" ht="12" customHeight="1">
      <c r="C14" s="281" t="s">
        <v>113</v>
      </c>
      <c r="D14" s="282"/>
      <c r="E14" s="39"/>
      <c r="F14" s="399">
        <v>174</v>
      </c>
      <c r="G14" s="294"/>
      <c r="H14" s="327">
        <f>J14+L14+N14+P14+R14</f>
        <v>2526.8820000000001</v>
      </c>
      <c r="I14" s="322"/>
      <c r="J14" s="320">
        <v>1391.367</v>
      </c>
      <c r="K14" s="238"/>
      <c r="L14" s="206">
        <v>0.55000000000000004</v>
      </c>
      <c r="M14" s="238"/>
      <c r="N14" s="320">
        <v>87.308999999999997</v>
      </c>
      <c r="O14" s="238"/>
      <c r="P14" s="206">
        <v>569.20899999999995</v>
      </c>
      <c r="Q14" s="238"/>
      <c r="R14" s="320">
        <v>478.447</v>
      </c>
      <c r="S14" s="214"/>
    </row>
    <row r="15" spans="2:19" s="10" customFormat="1" ht="12" customHeight="1">
      <c r="C15" s="283" t="s">
        <v>114</v>
      </c>
      <c r="D15" s="282"/>
      <c r="E15" s="39"/>
      <c r="F15" s="399"/>
      <c r="G15" s="294"/>
      <c r="H15" s="327"/>
      <c r="I15" s="322"/>
      <c r="J15" s="238"/>
      <c r="K15" s="238"/>
      <c r="L15" s="238"/>
      <c r="M15" s="238"/>
      <c r="N15" s="238"/>
      <c r="O15" s="238"/>
      <c r="P15" s="238"/>
      <c r="Q15" s="238"/>
      <c r="R15" s="238"/>
    </row>
    <row r="16" spans="2:19" s="10" customFormat="1" ht="12" customHeight="1">
      <c r="C16" s="283"/>
      <c r="D16" s="282"/>
      <c r="E16" s="39"/>
      <c r="F16" s="321"/>
      <c r="G16" s="294"/>
      <c r="H16" s="206"/>
      <c r="I16" s="322"/>
      <c r="J16" s="238"/>
      <c r="K16" s="238"/>
      <c r="L16" s="238"/>
      <c r="M16" s="238"/>
      <c r="N16" s="238"/>
      <c r="O16" s="238"/>
      <c r="P16" s="238"/>
      <c r="Q16" s="238"/>
      <c r="R16" s="238"/>
    </row>
    <row r="17" spans="3:19" s="10" customFormat="1" ht="12" customHeight="1">
      <c r="C17" s="283"/>
      <c r="D17" s="282"/>
      <c r="E17" s="39"/>
      <c r="F17" s="321"/>
      <c r="G17" s="294"/>
      <c r="H17" s="206"/>
      <c r="I17" s="322"/>
      <c r="J17" s="320"/>
      <c r="K17" s="238"/>
      <c r="L17" s="206"/>
      <c r="M17" s="238"/>
      <c r="N17" s="320"/>
      <c r="O17" s="238"/>
      <c r="P17" s="206"/>
      <c r="Q17" s="238"/>
      <c r="R17" s="320"/>
      <c r="S17" s="214"/>
    </row>
    <row r="18" spans="3:19" s="10" customFormat="1" ht="12" customHeight="1">
      <c r="C18" s="283"/>
      <c r="D18" s="282"/>
      <c r="E18" s="39"/>
      <c r="F18" s="321"/>
      <c r="G18" s="294"/>
      <c r="H18" s="206"/>
      <c r="I18" s="322"/>
      <c r="J18" s="320"/>
      <c r="K18" s="238"/>
      <c r="L18" s="206"/>
      <c r="M18" s="238"/>
      <c r="N18" s="320"/>
      <c r="O18" s="238"/>
      <c r="P18" s="206"/>
      <c r="Q18" s="238"/>
      <c r="R18" s="320"/>
      <c r="S18" s="214"/>
    </row>
    <row r="19" spans="3:19" s="10" customFormat="1" ht="12" customHeight="1">
      <c r="C19" s="283"/>
      <c r="D19" s="282"/>
      <c r="E19" s="39"/>
      <c r="F19" s="321"/>
      <c r="G19" s="294"/>
      <c r="H19" s="206"/>
      <c r="I19" s="322"/>
      <c r="J19" s="320"/>
      <c r="K19" s="238"/>
      <c r="L19" s="206"/>
      <c r="M19" s="238"/>
      <c r="N19" s="320"/>
      <c r="O19" s="238"/>
      <c r="P19" s="206"/>
      <c r="Q19" s="238"/>
      <c r="R19" s="320"/>
      <c r="S19" s="214"/>
    </row>
    <row r="20" spans="3:19" s="10" customFormat="1" ht="12" customHeight="1">
      <c r="C20" s="283"/>
      <c r="D20" s="282"/>
      <c r="E20" s="39"/>
      <c r="F20" s="321"/>
      <c r="G20" s="294"/>
      <c r="H20" s="206"/>
      <c r="I20" s="322"/>
      <c r="J20" s="320"/>
      <c r="K20" s="238"/>
      <c r="L20" s="206"/>
      <c r="M20" s="238"/>
      <c r="N20" s="320"/>
      <c r="O20" s="238"/>
      <c r="P20" s="206"/>
      <c r="Q20" s="238"/>
      <c r="R20" s="320"/>
      <c r="S20" s="214"/>
    </row>
    <row r="21" spans="3:19" s="10" customFormat="1" ht="12" customHeight="1">
      <c r="C21" s="283"/>
      <c r="D21" s="282"/>
      <c r="E21" s="39"/>
      <c r="F21" s="321"/>
      <c r="G21" s="294"/>
      <c r="H21" s="206"/>
      <c r="I21" s="322"/>
      <c r="J21" s="320"/>
      <c r="K21" s="238"/>
      <c r="L21" s="206"/>
      <c r="M21" s="238"/>
      <c r="N21" s="320"/>
      <c r="O21" s="238"/>
      <c r="P21" s="206"/>
      <c r="Q21" s="238"/>
      <c r="R21" s="320"/>
      <c r="S21" s="214"/>
    </row>
    <row r="22" spans="3:19" s="10" customFormat="1" ht="12" customHeight="1">
      <c r="C22" s="281"/>
      <c r="D22" s="282"/>
      <c r="E22" s="39"/>
      <c r="G22" s="294"/>
      <c r="H22" s="88"/>
      <c r="I22" s="322"/>
      <c r="J22" s="238"/>
      <c r="K22" s="238"/>
      <c r="L22" s="238"/>
      <c r="M22" s="238"/>
      <c r="N22" s="238"/>
      <c r="O22" s="238"/>
      <c r="P22" s="238"/>
      <c r="Q22" s="238"/>
      <c r="R22" s="238"/>
    </row>
    <row r="23" spans="3:19" s="10" customFormat="1" ht="12" customHeight="1">
      <c r="C23" s="281" t="s">
        <v>115</v>
      </c>
      <c r="D23" s="282"/>
      <c r="E23" s="39"/>
      <c r="F23" s="400">
        <v>32</v>
      </c>
      <c r="G23" s="294"/>
      <c r="H23" s="327">
        <f>J23+L23+N23+P23+R23</f>
        <v>398.64299999999997</v>
      </c>
      <c r="I23" s="322"/>
      <c r="J23" s="320">
        <v>318.26400000000001</v>
      </c>
      <c r="K23" s="238"/>
      <c r="L23" s="206">
        <v>0</v>
      </c>
      <c r="M23" s="238"/>
      <c r="N23" s="320">
        <v>2.5</v>
      </c>
      <c r="O23" s="238"/>
      <c r="P23" s="206">
        <v>45.082999999999998</v>
      </c>
      <c r="Q23" s="238"/>
      <c r="R23" s="320">
        <v>32.795999999999999</v>
      </c>
      <c r="S23" s="214"/>
    </row>
    <row r="24" spans="3:19" s="10" customFormat="1" ht="12" customHeight="1">
      <c r="C24" s="283" t="s">
        <v>116</v>
      </c>
      <c r="D24" s="282"/>
      <c r="E24" s="39"/>
      <c r="F24" s="399"/>
      <c r="G24" s="294"/>
      <c r="H24" s="327"/>
      <c r="I24" s="322"/>
      <c r="J24" s="320"/>
      <c r="K24" s="238"/>
      <c r="L24" s="206"/>
      <c r="M24" s="238"/>
      <c r="N24" s="320"/>
      <c r="O24" s="238"/>
      <c r="P24" s="206"/>
      <c r="Q24" s="238"/>
      <c r="R24" s="320"/>
      <c r="S24" s="214"/>
    </row>
    <row r="25" spans="3:19" s="10" customFormat="1" ht="12" customHeight="1">
      <c r="C25" s="283"/>
      <c r="D25" s="282"/>
      <c r="E25" s="39"/>
      <c r="F25" s="399"/>
      <c r="G25" s="294"/>
      <c r="H25" s="206"/>
      <c r="I25" s="322"/>
      <c r="J25" s="320"/>
      <c r="K25" s="238"/>
      <c r="L25" s="206"/>
      <c r="M25" s="238"/>
      <c r="N25" s="320"/>
      <c r="O25" s="238"/>
      <c r="P25" s="206"/>
      <c r="Q25" s="238"/>
      <c r="R25" s="320"/>
      <c r="S25" s="214"/>
    </row>
    <row r="26" spans="3:19" s="10" customFormat="1" ht="12" customHeight="1">
      <c r="C26" s="283"/>
      <c r="D26" s="282"/>
      <c r="E26" s="39"/>
      <c r="F26" s="321"/>
      <c r="G26" s="294"/>
      <c r="H26" s="206"/>
      <c r="I26" s="322"/>
      <c r="J26" s="320"/>
      <c r="K26" s="238"/>
      <c r="L26" s="206"/>
      <c r="M26" s="238"/>
      <c r="N26" s="320"/>
      <c r="O26" s="238"/>
      <c r="P26" s="206"/>
      <c r="Q26" s="238"/>
      <c r="R26" s="320"/>
      <c r="S26" s="214"/>
    </row>
    <row r="27" spans="3:19" s="10" customFormat="1" ht="12" customHeight="1">
      <c r="C27" s="283"/>
      <c r="D27" s="282"/>
      <c r="E27" s="39"/>
      <c r="F27" s="321"/>
      <c r="G27" s="294"/>
      <c r="H27" s="206"/>
      <c r="I27" s="322"/>
      <c r="J27" s="320"/>
      <c r="K27" s="238"/>
      <c r="L27" s="206"/>
      <c r="M27" s="238"/>
      <c r="N27" s="320"/>
      <c r="O27" s="238"/>
      <c r="P27" s="206"/>
      <c r="Q27" s="238"/>
      <c r="R27" s="320"/>
      <c r="S27" s="214"/>
    </row>
    <row r="28" spans="3:19" s="10" customFormat="1" ht="12" customHeight="1">
      <c r="C28" s="283"/>
      <c r="D28" s="282"/>
      <c r="E28" s="39"/>
      <c r="F28" s="321"/>
      <c r="G28" s="294"/>
      <c r="H28" s="206"/>
      <c r="I28" s="322"/>
      <c r="J28" s="320"/>
      <c r="K28" s="238"/>
      <c r="L28" s="206"/>
      <c r="M28" s="238"/>
      <c r="N28" s="320"/>
      <c r="O28" s="238"/>
      <c r="P28" s="206"/>
      <c r="Q28" s="238"/>
      <c r="R28" s="320"/>
      <c r="S28" s="214"/>
    </row>
    <row r="29" spans="3:19" s="10" customFormat="1" ht="12" customHeight="1">
      <c r="C29" s="283"/>
      <c r="D29" s="282"/>
      <c r="E29" s="39"/>
      <c r="F29" s="321"/>
      <c r="G29" s="294"/>
      <c r="H29" s="206"/>
      <c r="I29" s="322"/>
      <c r="J29" s="320"/>
      <c r="K29" s="238"/>
      <c r="L29" s="206"/>
      <c r="M29" s="238"/>
      <c r="N29" s="320"/>
      <c r="O29" s="238"/>
      <c r="P29" s="206"/>
      <c r="Q29" s="238"/>
      <c r="R29" s="320"/>
      <c r="S29" s="214"/>
    </row>
    <row r="30" spans="3:19" s="10" customFormat="1" ht="12" customHeight="1">
      <c r="C30" s="283"/>
      <c r="D30" s="282"/>
      <c r="E30" s="39"/>
      <c r="F30" s="321"/>
      <c r="G30" s="294"/>
      <c r="H30" s="206"/>
      <c r="I30" s="322"/>
      <c r="J30" s="320"/>
      <c r="K30" s="238"/>
      <c r="L30" s="206"/>
      <c r="M30" s="238"/>
      <c r="N30" s="320"/>
      <c r="O30" s="238"/>
      <c r="P30" s="206"/>
      <c r="Q30" s="238"/>
      <c r="R30" s="320"/>
      <c r="S30" s="214"/>
    </row>
    <row r="31" spans="3:19" s="10" customFormat="1" ht="12" customHeight="1">
      <c r="C31" s="281"/>
      <c r="D31" s="282"/>
      <c r="E31" s="39"/>
      <c r="F31" s="321"/>
      <c r="G31" s="294"/>
      <c r="H31" s="88"/>
      <c r="I31" s="322"/>
      <c r="J31" s="238"/>
      <c r="K31" s="238"/>
      <c r="L31" s="238"/>
      <c r="M31" s="238"/>
      <c r="N31" s="238"/>
      <c r="O31" s="238"/>
      <c r="P31" s="238"/>
      <c r="Q31" s="238"/>
      <c r="R31" s="238"/>
    </row>
    <row r="32" spans="3:19" s="10" customFormat="1" ht="12" customHeight="1">
      <c r="C32" s="281" t="s">
        <v>119</v>
      </c>
      <c r="D32" s="282"/>
      <c r="E32" s="39"/>
      <c r="F32" s="321">
        <v>489</v>
      </c>
      <c r="G32" s="294"/>
      <c r="H32" s="327">
        <f>J32+L32+N32+P32+R32</f>
        <v>47495.837000000007</v>
      </c>
      <c r="I32" s="322"/>
      <c r="J32" s="320">
        <v>30411.52</v>
      </c>
      <c r="K32" s="238"/>
      <c r="L32" s="206">
        <v>40.341000000000001</v>
      </c>
      <c r="M32" s="238"/>
      <c r="N32" s="320">
        <v>498.11200000000002</v>
      </c>
      <c r="O32" s="238"/>
      <c r="P32" s="206">
        <v>16105.089</v>
      </c>
      <c r="Q32" s="238"/>
      <c r="R32" s="320">
        <v>440.77499999999998</v>
      </c>
      <c r="S32" s="214"/>
    </row>
    <row r="33" spans="2:19" s="10" customFormat="1" ht="12" customHeight="1">
      <c r="C33" s="283" t="s">
        <v>120</v>
      </c>
      <c r="D33" s="282"/>
      <c r="E33" s="39"/>
      <c r="F33" s="399"/>
      <c r="G33" s="294"/>
      <c r="H33" s="399"/>
      <c r="I33" s="292"/>
      <c r="J33" s="295"/>
      <c r="K33" s="214"/>
      <c r="L33" s="295"/>
      <c r="M33" s="214"/>
      <c r="N33" s="295"/>
      <c r="O33" s="214"/>
      <c r="P33" s="295"/>
      <c r="Q33" s="214"/>
      <c r="R33" s="295"/>
    </row>
    <row r="34" spans="2:19" s="10" customFormat="1" ht="12" customHeight="1">
      <c r="C34" s="281"/>
      <c r="D34" s="282"/>
      <c r="E34" s="39"/>
      <c r="F34" s="294"/>
      <c r="G34" s="294"/>
      <c r="H34" s="294"/>
      <c r="I34" s="292"/>
      <c r="J34" s="214"/>
      <c r="K34" s="214"/>
      <c r="L34" s="214"/>
      <c r="M34" s="214"/>
      <c r="N34" s="214"/>
      <c r="O34" s="214"/>
      <c r="P34" s="214"/>
      <c r="Q34" s="214"/>
      <c r="R34" s="214"/>
    </row>
    <row r="35" spans="2:19" s="10" customFormat="1" ht="12" customHeight="1">
      <c r="D35" s="38"/>
      <c r="E35" s="39"/>
      <c r="F35" s="296"/>
      <c r="G35" s="296"/>
      <c r="H35" s="296"/>
      <c r="I35" s="41"/>
    </row>
    <row r="36" spans="2:19" ht="61.5" customHeight="1" thickBot="1">
      <c r="B36" s="8"/>
      <c r="C36" s="8"/>
      <c r="D36" s="2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</sheetData>
  <mergeCells count="6">
    <mergeCell ref="C11:D11"/>
    <mergeCell ref="B2:S2"/>
    <mergeCell ref="B3:S3"/>
    <mergeCell ref="C6:D6"/>
    <mergeCell ref="F6:F8"/>
    <mergeCell ref="H6:R6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2C3B4-596C-45D8-82A6-18572347C710}">
  <dimension ref="B1:V38"/>
  <sheetViews>
    <sheetView zoomScaleNormal="100" zoomScaleSheetLayoutView="70" workbookViewId="0">
      <selection activeCell="AE30" sqref="AE3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5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5.7109375" style="2" customWidth="1"/>
    <col min="10" max="10" width="12.7109375" style="2" customWidth="1"/>
    <col min="11" max="11" width="2.5703125" style="3" customWidth="1"/>
    <col min="12" max="12" width="11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22" ht="12" customHeight="1"/>
    <row r="2" spans="2:22" s="5" customFormat="1" ht="12" customHeight="1">
      <c r="B2" s="533" t="s">
        <v>235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2:22" s="5" customFormat="1" ht="12" customHeight="1">
      <c r="B3" s="534" t="s">
        <v>236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</row>
    <row r="4" spans="2:22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22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22" s="11" customFormat="1" ht="55.15" customHeight="1" thickBot="1">
      <c r="B6" s="92"/>
      <c r="C6" s="542" t="s">
        <v>146</v>
      </c>
      <c r="D6" s="542"/>
      <c r="E6" s="504" t="s">
        <v>19</v>
      </c>
      <c r="F6" s="504"/>
      <c r="G6" s="504"/>
      <c r="H6" s="504"/>
      <c r="I6" s="93"/>
      <c r="J6" s="511" t="s">
        <v>20</v>
      </c>
      <c r="K6" s="511"/>
      <c r="L6" s="511"/>
      <c r="M6" s="511"/>
      <c r="N6" s="511"/>
      <c r="O6" s="511"/>
      <c r="P6" s="511"/>
      <c r="Q6" s="511"/>
      <c r="R6" s="511"/>
      <c r="S6" s="144"/>
    </row>
    <row r="7" spans="2:22" s="11" customFormat="1" ht="3" customHeight="1">
      <c r="B7" s="92"/>
      <c r="C7" s="542"/>
      <c r="D7" s="542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22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22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22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22" s="16" customFormat="1" ht="24" customHeight="1">
      <c r="C11" s="500" t="s">
        <v>23</v>
      </c>
      <c r="D11" s="500"/>
      <c r="E11" s="151">
        <f>E14+E21+E28</f>
        <v>695</v>
      </c>
      <c r="F11" s="65"/>
      <c r="G11" s="66">
        <f>E11/E11*100</f>
        <v>100</v>
      </c>
      <c r="H11" s="64"/>
      <c r="I11" s="65"/>
      <c r="J11" s="151">
        <f>J14+J21+J28</f>
        <v>50421.362000000001</v>
      </c>
      <c r="K11" s="151"/>
      <c r="L11" s="151">
        <f>L14+L21+L28</f>
        <v>8162.53</v>
      </c>
      <c r="M11" s="65"/>
      <c r="N11" s="66">
        <f>L11/$J$11*100</f>
        <v>16.188634491864775</v>
      </c>
      <c r="O11" s="65"/>
      <c r="P11" s="151">
        <f>P14+P21+P28</f>
        <v>42258.832000000002</v>
      </c>
      <c r="Q11" s="65"/>
      <c r="R11" s="68">
        <f>P11/$J$11*100</f>
        <v>83.811365508135225</v>
      </c>
      <c r="S11" s="17"/>
      <c r="V11" s="139"/>
    </row>
    <row r="12" spans="2:22" s="10" customFormat="1" ht="5.25" customHeight="1" thickBot="1">
      <c r="B12" s="8"/>
      <c r="C12" s="8"/>
      <c r="D12" s="8"/>
      <c r="E12" s="72"/>
      <c r="F12" s="69"/>
      <c r="G12" s="70"/>
      <c r="H12" s="71"/>
      <c r="I12" s="69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22" ht="30" customHeight="1">
      <c r="B13" s="19"/>
      <c r="C13" s="19"/>
      <c r="D13" s="19"/>
      <c r="E13" s="88"/>
      <c r="F13" s="74"/>
      <c r="G13" s="75"/>
      <c r="H13" s="76"/>
      <c r="I13" s="74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22" ht="12" customHeight="1">
      <c r="B14" s="19"/>
      <c r="C14" s="41" t="s">
        <v>147</v>
      </c>
      <c r="D14" s="282"/>
      <c r="E14" s="206">
        <v>667</v>
      </c>
      <c r="F14" s="74"/>
      <c r="G14" s="401">
        <f>E14/E11*100</f>
        <v>95.97122302158273</v>
      </c>
      <c r="H14" s="76"/>
      <c r="I14" s="74"/>
      <c r="J14" s="396">
        <f>L14+P14</f>
        <v>46448.406999999999</v>
      </c>
      <c r="K14" s="77"/>
      <c r="L14" s="320">
        <v>7735.0439999999999</v>
      </c>
      <c r="M14" s="78"/>
      <c r="N14" s="402">
        <f>L14/J14*100</f>
        <v>16.652980154949123</v>
      </c>
      <c r="O14" s="78"/>
      <c r="P14" s="320">
        <v>38713.362999999998</v>
      </c>
      <c r="Q14" s="78"/>
      <c r="R14" s="211">
        <f>P14/J14*100</f>
        <v>83.34701984505088</v>
      </c>
      <c r="S14" s="20"/>
    </row>
    <row r="15" spans="2:22" ht="12" customHeight="1">
      <c r="B15" s="19"/>
      <c r="C15" s="316" t="s">
        <v>237</v>
      </c>
      <c r="D15" s="282"/>
      <c r="E15" s="192"/>
      <c r="F15" s="74"/>
      <c r="G15" s="401"/>
      <c r="H15" s="76"/>
      <c r="I15" s="74"/>
      <c r="J15" s="396"/>
      <c r="K15" s="77"/>
      <c r="L15" s="235"/>
      <c r="M15" s="78"/>
      <c r="N15" s="402"/>
      <c r="O15" s="78"/>
      <c r="P15" s="235"/>
      <c r="Q15" s="78"/>
      <c r="R15" s="211"/>
      <c r="S15" s="20"/>
    </row>
    <row r="16" spans="2:22" ht="12" customHeight="1">
      <c r="B16" s="19"/>
      <c r="C16" s="317"/>
      <c r="D16" s="282"/>
      <c r="E16" s="192"/>
      <c r="F16" s="74"/>
      <c r="G16" s="75"/>
      <c r="H16" s="76"/>
      <c r="I16" s="74"/>
      <c r="J16" s="77"/>
      <c r="K16" s="77"/>
      <c r="L16" s="235"/>
      <c r="M16" s="78"/>
      <c r="N16" s="79"/>
      <c r="O16" s="78"/>
      <c r="P16" s="235"/>
      <c r="Q16" s="78"/>
      <c r="R16" s="80"/>
      <c r="S16" s="20"/>
    </row>
    <row r="17" spans="2:19" ht="12" customHeight="1">
      <c r="B17" s="19"/>
      <c r="C17" s="317"/>
      <c r="D17" s="282"/>
      <c r="E17" s="403"/>
      <c r="F17" s="74"/>
      <c r="G17" s="75"/>
      <c r="H17" s="76"/>
      <c r="I17" s="74"/>
      <c r="J17" s="77"/>
      <c r="K17" s="77"/>
      <c r="L17" s="208"/>
      <c r="M17" s="78"/>
      <c r="N17" s="79"/>
      <c r="O17" s="78"/>
      <c r="P17" s="208"/>
      <c r="Q17" s="78"/>
      <c r="R17" s="80"/>
      <c r="S17" s="20"/>
    </row>
    <row r="18" spans="2:19" ht="12" customHeight="1">
      <c r="B18" s="19"/>
      <c r="C18" s="316"/>
      <c r="D18" s="282"/>
      <c r="E18" s="403"/>
      <c r="F18" s="74"/>
      <c r="G18" s="75"/>
      <c r="H18" s="76"/>
      <c r="I18" s="74"/>
      <c r="J18" s="77"/>
      <c r="K18" s="77"/>
      <c r="L18" s="208"/>
      <c r="M18" s="78"/>
      <c r="N18" s="79"/>
      <c r="O18" s="78"/>
      <c r="P18" s="208"/>
      <c r="Q18" s="78"/>
      <c r="R18" s="80"/>
      <c r="S18" s="20"/>
    </row>
    <row r="19" spans="2:19" ht="12" customHeight="1">
      <c r="B19" s="19"/>
      <c r="C19" s="156"/>
      <c r="D19" s="282"/>
      <c r="E19" s="206"/>
      <c r="F19" s="74"/>
      <c r="G19" s="75"/>
      <c r="H19" s="76"/>
      <c r="I19" s="74"/>
      <c r="J19" s="77"/>
      <c r="K19" s="77"/>
      <c r="L19" s="208"/>
      <c r="M19" s="78"/>
      <c r="N19" s="79"/>
      <c r="O19" s="78"/>
      <c r="P19" s="208"/>
      <c r="Q19" s="78"/>
      <c r="R19" s="80"/>
      <c r="S19" s="20"/>
    </row>
    <row r="20" spans="2:19" ht="12" customHeight="1">
      <c r="B20" s="19"/>
      <c r="C20" s="140"/>
      <c r="D20" s="282"/>
      <c r="E20" s="206"/>
      <c r="F20" s="74"/>
      <c r="G20" s="75"/>
      <c r="H20" s="76"/>
      <c r="I20" s="74"/>
      <c r="J20" s="77"/>
      <c r="K20" s="77"/>
      <c r="L20" s="208"/>
      <c r="M20" s="78"/>
      <c r="N20" s="79"/>
      <c r="O20" s="78"/>
      <c r="P20" s="208"/>
      <c r="Q20" s="78"/>
      <c r="R20" s="80"/>
      <c r="S20" s="20"/>
    </row>
    <row r="21" spans="2:19" ht="12" customHeight="1">
      <c r="B21" s="19"/>
      <c r="C21" s="41" t="s">
        <v>238</v>
      </c>
      <c r="D21" s="282"/>
      <c r="E21" s="206">
        <v>15</v>
      </c>
      <c r="F21" s="74"/>
      <c r="G21" s="401">
        <f>E21/E11*100</f>
        <v>2.1582733812949639</v>
      </c>
      <c r="H21" s="76"/>
      <c r="I21" s="74"/>
      <c r="J21" s="396">
        <f>L21+P21</f>
        <v>3471.4469999999997</v>
      </c>
      <c r="K21" s="77"/>
      <c r="L21" s="320">
        <v>418.48599999999999</v>
      </c>
      <c r="M21" s="78"/>
      <c r="N21" s="402">
        <f>L21/J21*100</f>
        <v>12.055088267226894</v>
      </c>
      <c r="O21" s="78"/>
      <c r="P21" s="320">
        <v>3052.9609999999998</v>
      </c>
      <c r="Q21" s="78"/>
      <c r="R21" s="211">
        <f>P21/J21*100</f>
        <v>87.944911732773107</v>
      </c>
      <c r="S21" s="20"/>
    </row>
    <row r="22" spans="2:19" ht="12" customHeight="1">
      <c r="B22" s="19"/>
      <c r="C22" s="316" t="s">
        <v>239</v>
      </c>
      <c r="D22" s="282"/>
      <c r="E22" s="192"/>
      <c r="F22" s="74"/>
      <c r="G22" s="401"/>
      <c r="H22" s="76"/>
      <c r="I22" s="74"/>
      <c r="J22" s="396"/>
      <c r="K22" s="77"/>
      <c r="L22" s="235"/>
      <c r="M22" s="78"/>
      <c r="N22" s="402"/>
      <c r="O22" s="78"/>
      <c r="P22" s="235"/>
      <c r="Q22" s="78"/>
      <c r="R22" s="211"/>
      <c r="S22" s="20"/>
    </row>
    <row r="23" spans="2:19" ht="12" customHeight="1">
      <c r="B23" s="19"/>
      <c r="C23" s="317"/>
      <c r="D23" s="282"/>
      <c r="E23" s="206"/>
      <c r="F23" s="74"/>
      <c r="G23" s="75"/>
      <c r="H23" s="76"/>
      <c r="I23" s="74"/>
      <c r="J23" s="77"/>
      <c r="K23" s="77"/>
      <c r="L23" s="208"/>
      <c r="M23" s="78"/>
      <c r="N23" s="79"/>
      <c r="O23" s="78"/>
      <c r="P23" s="208"/>
      <c r="Q23" s="78"/>
      <c r="R23" s="80"/>
      <c r="S23" s="20"/>
    </row>
    <row r="24" spans="2:19" ht="12" customHeight="1">
      <c r="B24" s="19"/>
      <c r="C24" s="316"/>
      <c r="D24" s="282"/>
      <c r="E24" s="206"/>
      <c r="F24" s="74"/>
      <c r="G24" s="75"/>
      <c r="H24" s="76"/>
      <c r="I24" s="74"/>
      <c r="J24" s="77"/>
      <c r="K24" s="77"/>
      <c r="L24" s="208"/>
      <c r="M24" s="78"/>
      <c r="N24" s="79"/>
      <c r="O24" s="78"/>
      <c r="P24" s="208"/>
      <c r="Q24" s="78"/>
      <c r="R24" s="80"/>
      <c r="S24" s="20"/>
    </row>
    <row r="25" spans="2:19" ht="12" customHeight="1">
      <c r="B25" s="19"/>
      <c r="C25" s="316"/>
      <c r="D25" s="282"/>
      <c r="E25" s="206"/>
      <c r="F25" s="74"/>
      <c r="G25" s="75"/>
      <c r="H25" s="76"/>
      <c r="I25" s="74"/>
      <c r="J25" s="77"/>
      <c r="K25" s="77"/>
      <c r="L25" s="208"/>
      <c r="M25" s="78"/>
      <c r="N25" s="79"/>
      <c r="O25" s="78"/>
      <c r="P25" s="208"/>
      <c r="Q25" s="78"/>
      <c r="R25" s="80"/>
      <c r="S25" s="20"/>
    </row>
    <row r="26" spans="2:19" ht="12" customHeight="1">
      <c r="B26" s="19"/>
      <c r="C26" s="10"/>
      <c r="D26" s="282"/>
      <c r="E26" s="206"/>
      <c r="F26" s="74"/>
      <c r="G26" s="75"/>
      <c r="H26" s="76"/>
      <c r="I26" s="74"/>
      <c r="J26" s="77"/>
      <c r="K26" s="77"/>
      <c r="L26" s="208"/>
      <c r="M26" s="78"/>
      <c r="N26" s="79"/>
      <c r="O26" s="78"/>
      <c r="P26" s="208"/>
      <c r="Q26" s="78"/>
      <c r="R26" s="80"/>
      <c r="S26" s="20"/>
    </row>
    <row r="27" spans="2:19" ht="12" customHeight="1">
      <c r="B27" s="19"/>
      <c r="C27" s="140"/>
      <c r="D27" s="282"/>
      <c r="E27" s="206"/>
      <c r="F27" s="74"/>
      <c r="G27" s="75"/>
      <c r="H27" s="76"/>
      <c r="I27" s="74"/>
      <c r="J27" s="77"/>
      <c r="K27" s="77"/>
      <c r="L27" s="208"/>
      <c r="M27" s="78"/>
      <c r="N27" s="79"/>
      <c r="O27" s="78"/>
      <c r="P27" s="208"/>
      <c r="Q27" s="78"/>
      <c r="R27" s="80"/>
      <c r="S27" s="20"/>
    </row>
    <row r="28" spans="2:19" ht="12" customHeight="1">
      <c r="B28" s="19"/>
      <c r="C28" s="31" t="s">
        <v>240</v>
      </c>
      <c r="D28" s="282"/>
      <c r="E28" s="212">
        <v>13</v>
      </c>
      <c r="F28" s="74"/>
      <c r="G28" s="401">
        <f>E28/E11*100</f>
        <v>1.8705035971223021</v>
      </c>
      <c r="H28" s="76"/>
      <c r="I28" s="74"/>
      <c r="J28" s="396">
        <f>L28+P28</f>
        <v>501.50799999999998</v>
      </c>
      <c r="K28" s="77"/>
      <c r="L28" s="404">
        <v>9</v>
      </c>
      <c r="M28" s="78"/>
      <c r="N28" s="402">
        <f>L28/J28*100</f>
        <v>1.7945875240275331</v>
      </c>
      <c r="O28" s="78"/>
      <c r="P28" s="404">
        <v>492.50799999999998</v>
      </c>
      <c r="Q28" s="78"/>
      <c r="R28" s="211">
        <f>P28/J28*100</f>
        <v>98.205412475972466</v>
      </c>
      <c r="S28" s="20"/>
    </row>
    <row r="29" spans="2:19" ht="12" customHeight="1">
      <c r="B29" s="19"/>
      <c r="C29" s="371" t="s">
        <v>241</v>
      </c>
      <c r="D29" s="282"/>
      <c r="E29" s="206"/>
      <c r="F29" s="74"/>
      <c r="G29" s="401"/>
      <c r="H29" s="76"/>
      <c r="I29" s="74"/>
      <c r="J29" s="396"/>
      <c r="K29" s="77"/>
      <c r="L29" s="285"/>
      <c r="M29" s="78"/>
      <c r="N29" s="402"/>
      <c r="O29" s="78"/>
      <c r="P29" s="285"/>
      <c r="Q29" s="78"/>
      <c r="R29" s="211"/>
      <c r="S29" s="20"/>
    </row>
    <row r="30" spans="2:19" ht="12" customHeight="1">
      <c r="B30" s="19"/>
      <c r="C30" s="19"/>
      <c r="D30" s="19"/>
      <c r="E30" s="319"/>
      <c r="F30" s="279"/>
      <c r="G30" s="280"/>
      <c r="I30" s="279"/>
      <c r="J30" s="284"/>
      <c r="K30" s="284"/>
      <c r="L30" s="284"/>
      <c r="M30" s="286"/>
      <c r="N30" s="288"/>
      <c r="O30" s="286"/>
      <c r="P30" s="284"/>
      <c r="Q30" s="286"/>
      <c r="R30" s="20"/>
      <c r="S30" s="20"/>
    </row>
    <row r="31" spans="2:19" ht="12" customHeight="1">
      <c r="B31" s="19"/>
      <c r="C31" s="19"/>
      <c r="D31" s="19"/>
      <c r="E31" s="319"/>
      <c r="F31" s="279"/>
      <c r="G31" s="280"/>
      <c r="I31" s="279"/>
      <c r="J31" s="284"/>
      <c r="K31" s="284"/>
      <c r="L31" s="284"/>
      <c r="M31" s="286"/>
      <c r="N31" s="288"/>
      <c r="O31" s="286"/>
      <c r="P31" s="284"/>
      <c r="Q31" s="286"/>
      <c r="R31" s="20"/>
      <c r="S31" s="20"/>
    </row>
    <row r="32" spans="2:19" ht="12" customHeight="1">
      <c r="B32" s="19"/>
      <c r="C32" s="19"/>
      <c r="D32" s="19"/>
      <c r="E32" s="319"/>
      <c r="F32" s="279"/>
      <c r="G32" s="280"/>
      <c r="I32" s="279"/>
      <c r="J32" s="284"/>
      <c r="K32" s="284"/>
      <c r="L32" s="284"/>
      <c r="M32" s="286"/>
      <c r="N32" s="288"/>
      <c r="O32" s="286"/>
      <c r="P32" s="284"/>
      <c r="Q32" s="286"/>
      <c r="R32" s="20"/>
      <c r="S32" s="20"/>
    </row>
    <row r="33" spans="2:19" ht="12" customHeight="1">
      <c r="B33" s="19"/>
      <c r="C33" s="19"/>
      <c r="D33" s="19"/>
      <c r="E33" s="319"/>
      <c r="F33" s="279"/>
      <c r="G33" s="280"/>
      <c r="I33" s="279"/>
      <c r="J33" s="284"/>
      <c r="K33" s="284"/>
      <c r="L33" s="284"/>
      <c r="M33" s="286"/>
      <c r="N33" s="288"/>
      <c r="O33" s="286"/>
      <c r="P33" s="284"/>
      <c r="Q33" s="286"/>
      <c r="R33" s="20"/>
      <c r="S33" s="20"/>
    </row>
    <row r="34" spans="2:19" ht="12" customHeight="1">
      <c r="B34" s="19"/>
      <c r="C34" s="19"/>
      <c r="D34" s="19"/>
      <c r="E34" s="319"/>
      <c r="F34" s="279"/>
      <c r="G34" s="280"/>
      <c r="I34" s="279"/>
      <c r="J34" s="284"/>
      <c r="K34" s="284"/>
      <c r="L34" s="284"/>
      <c r="M34" s="286"/>
      <c r="N34" s="288"/>
      <c r="O34" s="286"/>
      <c r="P34" s="284"/>
      <c r="Q34" s="286"/>
      <c r="R34" s="20"/>
      <c r="S34" s="20"/>
    </row>
    <row r="35" spans="2:19" ht="12" customHeight="1">
      <c r="B35" s="19"/>
      <c r="C35" s="19"/>
      <c r="D35" s="19"/>
      <c r="E35" s="319"/>
      <c r="F35" s="279"/>
      <c r="G35" s="280"/>
      <c r="I35" s="279"/>
      <c r="J35" s="284"/>
      <c r="K35" s="284"/>
      <c r="L35" s="284"/>
      <c r="M35" s="286"/>
      <c r="N35" s="288"/>
      <c r="O35" s="286"/>
      <c r="P35" s="284"/>
      <c r="Q35" s="286"/>
      <c r="R35" s="20"/>
      <c r="S35" s="20"/>
    </row>
    <row r="36" spans="2:19" ht="12" customHeight="1">
      <c r="B36" s="19"/>
      <c r="C36" s="19"/>
      <c r="D36" s="19"/>
      <c r="E36" s="319"/>
      <c r="F36" s="279"/>
      <c r="G36" s="280"/>
      <c r="I36" s="279"/>
      <c r="J36" s="284"/>
      <c r="K36" s="284"/>
      <c r="L36" s="284"/>
      <c r="M36" s="286"/>
      <c r="N36" s="288"/>
      <c r="O36" s="286"/>
      <c r="P36" s="284"/>
      <c r="Q36" s="286"/>
      <c r="R36" s="20"/>
      <c r="S36" s="20"/>
    </row>
    <row r="37" spans="2:19" ht="12" customHeight="1">
      <c r="B37" s="19"/>
      <c r="C37" s="19"/>
      <c r="D37" s="19"/>
      <c r="E37" s="319"/>
      <c r="F37" s="279"/>
      <c r="G37" s="280"/>
      <c r="I37" s="279"/>
      <c r="J37" s="284"/>
      <c r="K37" s="284"/>
      <c r="L37" s="284"/>
      <c r="M37" s="286"/>
      <c r="N37" s="288"/>
      <c r="O37" s="286"/>
      <c r="P37" s="284"/>
      <c r="Q37" s="286"/>
      <c r="R37" s="20"/>
      <c r="S37" s="20"/>
    </row>
    <row r="38" spans="2:19" s="16" customFormat="1" ht="71.25" customHeight="1" thickBot="1">
      <c r="B38" s="25"/>
      <c r="C38" s="25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</sheetData>
  <mergeCells count="8">
    <mergeCell ref="C11:D11"/>
    <mergeCell ref="B2:S2"/>
    <mergeCell ref="B3:S3"/>
    <mergeCell ref="C6:D7"/>
    <mergeCell ref="E6:H6"/>
    <mergeCell ref="J6:R6"/>
    <mergeCell ref="L8:N8"/>
    <mergeCell ref="P8:R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A071-3578-4BCB-8FAF-438CE3773360}">
  <dimension ref="B1:S36"/>
  <sheetViews>
    <sheetView zoomScaleNormal="100" zoomScaleSheetLayoutView="85" workbookViewId="0">
      <selection activeCell="AE30" sqref="AE3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9.28515625" style="44" customWidth="1"/>
    <col min="5" max="5" width="6.14062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242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243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42" t="s">
        <v>146</v>
      </c>
      <c r="D6" s="542"/>
      <c r="E6" s="146"/>
      <c r="F6" s="506" t="s">
        <v>40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542"/>
      <c r="D7" s="542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20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71">
        <f>F14+F21+F28</f>
        <v>695</v>
      </c>
      <c r="G11" s="171"/>
      <c r="H11" s="171">
        <f>H14+H21+H28</f>
        <v>50421.362000000008</v>
      </c>
      <c r="I11" s="46"/>
      <c r="J11" s="171">
        <f>J14+J21+J28</f>
        <v>32121.151000000002</v>
      </c>
      <c r="K11" s="64"/>
      <c r="L11" s="171">
        <f>L14+L21+L28</f>
        <v>40.890999999999998</v>
      </c>
      <c r="M11" s="64"/>
      <c r="N11" s="171">
        <f>N14+N21+N28</f>
        <v>587.92099999999994</v>
      </c>
      <c r="O11" s="64"/>
      <c r="P11" s="171">
        <f>P14+P21+P28</f>
        <v>16719.381000000001</v>
      </c>
      <c r="Q11" s="64"/>
      <c r="R11" s="171">
        <f>R14+R21+R28</f>
        <v>952.01800000000003</v>
      </c>
    </row>
    <row r="12" spans="2:19" s="10" customFormat="1" ht="5.25" customHeight="1" thickBot="1">
      <c r="B12" s="8"/>
      <c r="C12" s="8"/>
      <c r="D12" s="34"/>
      <c r="E12" s="35"/>
      <c r="F12" s="289"/>
      <c r="G12" s="289"/>
      <c r="H12" s="289"/>
      <c r="I12" s="290"/>
      <c r="J12" s="71"/>
      <c r="K12" s="71"/>
      <c r="L12" s="71"/>
      <c r="M12" s="71"/>
      <c r="N12" s="71"/>
      <c r="O12" s="71"/>
      <c r="P12" s="71"/>
      <c r="Q12" s="71"/>
      <c r="R12" s="71"/>
      <c r="S12" s="8"/>
    </row>
    <row r="13" spans="2:19" s="10" customFormat="1" ht="30" customHeight="1">
      <c r="D13" s="38"/>
      <c r="E13" s="39"/>
      <c r="F13" s="291"/>
      <c r="G13" s="291"/>
      <c r="H13" s="291"/>
      <c r="I13" s="292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2:19" s="10" customFormat="1" ht="12" customHeight="1">
      <c r="C14" s="41" t="s">
        <v>147</v>
      </c>
      <c r="D14" s="282"/>
      <c r="E14" s="39"/>
      <c r="F14" s="206">
        <v>667</v>
      </c>
      <c r="G14" s="291"/>
      <c r="H14" s="206">
        <f>J14+L14+N14+P14+R14</f>
        <v>46448.407000000007</v>
      </c>
      <c r="I14" s="190"/>
      <c r="J14" s="320">
        <v>30893.631000000001</v>
      </c>
      <c r="K14" s="214"/>
      <c r="L14" s="206">
        <v>40.890999999999998</v>
      </c>
      <c r="M14" s="214"/>
      <c r="N14" s="320">
        <v>524.43399999999997</v>
      </c>
      <c r="O14" s="214"/>
      <c r="P14" s="206">
        <v>14042.433000000001</v>
      </c>
      <c r="Q14" s="214"/>
      <c r="R14" s="320">
        <v>947.01800000000003</v>
      </c>
    </row>
    <row r="15" spans="2:19" s="10" customFormat="1" ht="12" customHeight="1">
      <c r="C15" s="316" t="s">
        <v>237</v>
      </c>
      <c r="D15" s="282"/>
      <c r="E15" s="39"/>
      <c r="F15" s="192"/>
      <c r="G15" s="291"/>
      <c r="H15" s="206"/>
      <c r="I15" s="190"/>
      <c r="J15" s="214"/>
      <c r="K15" s="214"/>
      <c r="L15" s="214"/>
      <c r="M15" s="214"/>
      <c r="N15" s="214"/>
      <c r="O15" s="214"/>
      <c r="P15" s="214"/>
      <c r="Q15" s="214"/>
      <c r="R15" s="214"/>
    </row>
    <row r="16" spans="2:19" s="10" customFormat="1" ht="12" customHeight="1">
      <c r="C16" s="317"/>
      <c r="D16" s="282"/>
      <c r="E16" s="39"/>
      <c r="F16" s="192"/>
      <c r="G16" s="291"/>
      <c r="H16" s="206"/>
      <c r="I16" s="190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3:18" s="10" customFormat="1" ht="12" customHeight="1">
      <c r="C17" s="317"/>
      <c r="D17" s="282"/>
      <c r="E17" s="39"/>
      <c r="F17" s="403"/>
      <c r="G17" s="291"/>
      <c r="H17" s="206"/>
      <c r="I17" s="190"/>
      <c r="J17" s="190"/>
      <c r="K17" s="206"/>
      <c r="L17" s="206"/>
      <c r="M17" s="206"/>
      <c r="N17" s="206"/>
      <c r="O17" s="206"/>
      <c r="P17" s="206"/>
      <c r="Q17" s="206"/>
      <c r="R17" s="206"/>
    </row>
    <row r="18" spans="3:18" s="10" customFormat="1" ht="12" customHeight="1">
      <c r="C18" s="316"/>
      <c r="D18" s="282"/>
      <c r="E18" s="39"/>
      <c r="F18" s="403"/>
      <c r="G18" s="291"/>
      <c r="H18" s="206"/>
      <c r="I18" s="190"/>
      <c r="J18" s="190"/>
      <c r="K18" s="206"/>
      <c r="L18" s="206"/>
      <c r="M18" s="206"/>
      <c r="N18" s="206"/>
      <c r="O18" s="206"/>
      <c r="P18" s="206"/>
      <c r="Q18" s="206"/>
      <c r="R18" s="206"/>
    </row>
    <row r="19" spans="3:18" s="10" customFormat="1" ht="12" customHeight="1">
      <c r="C19" s="156"/>
      <c r="D19" s="282"/>
      <c r="E19" s="39"/>
      <c r="F19" s="206"/>
      <c r="G19" s="291"/>
      <c r="H19" s="206"/>
      <c r="I19" s="190"/>
      <c r="J19" s="190"/>
      <c r="K19" s="206"/>
      <c r="L19" s="206"/>
      <c r="M19" s="206"/>
      <c r="N19" s="206"/>
      <c r="O19" s="206"/>
      <c r="P19" s="206"/>
      <c r="Q19" s="206"/>
      <c r="R19" s="206"/>
    </row>
    <row r="20" spans="3:18" s="10" customFormat="1" ht="12" customHeight="1">
      <c r="C20" s="140"/>
      <c r="D20" s="282"/>
      <c r="E20" s="39"/>
      <c r="F20" s="206"/>
      <c r="G20" s="291"/>
      <c r="H20" s="206"/>
      <c r="I20" s="190"/>
      <c r="J20" s="190"/>
      <c r="K20" s="206"/>
      <c r="L20" s="206"/>
      <c r="M20" s="206"/>
      <c r="N20" s="206"/>
      <c r="O20" s="206"/>
      <c r="P20" s="206"/>
      <c r="Q20" s="206"/>
      <c r="R20" s="206"/>
    </row>
    <row r="21" spans="3:18" s="10" customFormat="1" ht="12" customHeight="1">
      <c r="C21" s="41" t="s">
        <v>238</v>
      </c>
      <c r="D21" s="282"/>
      <c r="E21" s="39"/>
      <c r="F21" s="206">
        <v>15</v>
      </c>
      <c r="G21" s="291"/>
      <c r="H21" s="206">
        <f>J21+L21+N21+P21+R21</f>
        <v>3471.4470000000001</v>
      </c>
      <c r="I21" s="190"/>
      <c r="J21" s="206">
        <v>996.66800000000001</v>
      </c>
      <c r="K21" s="214"/>
      <c r="L21" s="206">
        <v>0</v>
      </c>
      <c r="M21" s="214"/>
      <c r="N21" s="206">
        <v>63.487000000000002</v>
      </c>
      <c r="O21" s="214"/>
      <c r="P21" s="206">
        <v>2408.7919999999999</v>
      </c>
      <c r="Q21" s="214"/>
      <c r="R21" s="206">
        <v>2.5</v>
      </c>
    </row>
    <row r="22" spans="3:18" s="10" customFormat="1" ht="12" customHeight="1">
      <c r="C22" s="316" t="s">
        <v>239</v>
      </c>
      <c r="D22" s="282"/>
      <c r="E22" s="39"/>
      <c r="F22" s="192"/>
      <c r="G22" s="291"/>
      <c r="H22" s="206"/>
      <c r="I22" s="190"/>
      <c r="J22" s="214"/>
      <c r="K22" s="214"/>
      <c r="L22" s="214"/>
      <c r="M22" s="214"/>
      <c r="N22" s="214"/>
      <c r="O22" s="214"/>
      <c r="P22" s="214"/>
      <c r="Q22" s="214"/>
      <c r="R22" s="214"/>
    </row>
    <row r="23" spans="3:18" s="10" customFormat="1" ht="12" customHeight="1">
      <c r="C23" s="317"/>
      <c r="D23" s="282"/>
      <c r="E23" s="39"/>
      <c r="F23" s="206"/>
      <c r="G23" s="291"/>
      <c r="H23" s="206"/>
      <c r="I23" s="190"/>
      <c r="J23" s="190"/>
      <c r="K23" s="206"/>
      <c r="L23" s="206"/>
      <c r="M23" s="206"/>
      <c r="N23" s="206"/>
      <c r="O23" s="206"/>
      <c r="P23" s="206"/>
      <c r="Q23" s="206"/>
      <c r="R23" s="206"/>
    </row>
    <row r="24" spans="3:18" s="10" customFormat="1" ht="12" customHeight="1">
      <c r="C24" s="317"/>
      <c r="D24" s="282"/>
      <c r="E24" s="39"/>
      <c r="F24" s="206"/>
      <c r="G24" s="291"/>
      <c r="H24" s="206"/>
      <c r="I24" s="190"/>
      <c r="J24" s="190"/>
      <c r="K24" s="206"/>
      <c r="L24" s="206"/>
      <c r="M24" s="206"/>
      <c r="N24" s="206"/>
      <c r="O24" s="206"/>
      <c r="P24" s="206"/>
      <c r="Q24" s="206"/>
      <c r="R24" s="206"/>
    </row>
    <row r="25" spans="3:18" s="10" customFormat="1" ht="12" customHeight="1">
      <c r="C25" s="316"/>
      <c r="D25" s="282"/>
      <c r="E25" s="39"/>
      <c r="F25" s="206"/>
      <c r="G25" s="291"/>
      <c r="H25" s="206"/>
      <c r="I25" s="190"/>
      <c r="J25" s="190"/>
      <c r="K25" s="206"/>
      <c r="L25" s="206"/>
      <c r="M25" s="206"/>
      <c r="N25" s="206"/>
      <c r="O25" s="206"/>
      <c r="P25" s="206"/>
      <c r="Q25" s="206"/>
      <c r="R25" s="206"/>
    </row>
    <row r="26" spans="3:18" s="10" customFormat="1" ht="12" customHeight="1">
      <c r="D26" s="282"/>
      <c r="E26" s="39"/>
      <c r="F26" s="206"/>
      <c r="G26" s="291"/>
      <c r="H26" s="206"/>
      <c r="I26" s="190"/>
      <c r="J26" s="190"/>
      <c r="K26" s="206"/>
      <c r="L26" s="206"/>
      <c r="M26" s="206"/>
      <c r="N26" s="206"/>
      <c r="O26" s="206"/>
      <c r="P26" s="206"/>
      <c r="Q26" s="206"/>
      <c r="R26" s="206"/>
    </row>
    <row r="27" spans="3:18" s="10" customFormat="1" ht="12" customHeight="1">
      <c r="C27" s="140"/>
      <c r="D27" s="282"/>
      <c r="E27" s="39"/>
      <c r="F27" s="206"/>
      <c r="G27" s="291"/>
      <c r="H27" s="206"/>
      <c r="I27" s="190"/>
      <c r="J27" s="190"/>
      <c r="K27" s="206"/>
      <c r="L27" s="206"/>
      <c r="M27" s="206"/>
      <c r="N27" s="206"/>
      <c r="O27" s="206"/>
      <c r="P27" s="206"/>
      <c r="Q27" s="206"/>
      <c r="R27" s="206"/>
    </row>
    <row r="28" spans="3:18" s="10" customFormat="1" ht="12" customHeight="1">
      <c r="C28" s="510" t="s">
        <v>240</v>
      </c>
      <c r="D28" s="510"/>
      <c r="E28" s="39"/>
      <c r="F28" s="212">
        <v>13</v>
      </c>
      <c r="G28" s="291"/>
      <c r="H28" s="206">
        <f>J28+L28+N28+P28+R28</f>
        <v>501.50800000000004</v>
      </c>
      <c r="I28" s="190"/>
      <c r="J28" s="206">
        <v>230.852</v>
      </c>
      <c r="K28" s="214"/>
      <c r="L28" s="206">
        <v>0</v>
      </c>
      <c r="M28" s="214"/>
      <c r="N28" s="206">
        <v>0</v>
      </c>
      <c r="O28" s="214"/>
      <c r="P28" s="206">
        <v>268.15600000000001</v>
      </c>
      <c r="Q28" s="214"/>
      <c r="R28" s="206">
        <v>2.5</v>
      </c>
    </row>
    <row r="29" spans="3:18" s="10" customFormat="1" ht="12" customHeight="1">
      <c r="C29" s="541" t="s">
        <v>241</v>
      </c>
      <c r="D29" s="541"/>
      <c r="E29" s="39"/>
      <c r="F29" s="206"/>
      <c r="G29" s="40"/>
      <c r="H29" s="321"/>
      <c r="I29" s="41"/>
      <c r="J29" s="297"/>
      <c r="L29" s="297"/>
      <c r="N29" s="297"/>
      <c r="P29" s="297"/>
    </row>
    <row r="30" spans="3:18" s="10" customFormat="1" ht="12" customHeight="1">
      <c r="D30" s="38"/>
      <c r="E30" s="39"/>
      <c r="F30" s="40"/>
      <c r="G30" s="40"/>
      <c r="H30" s="40"/>
      <c r="I30" s="41"/>
    </row>
    <row r="31" spans="3:18" s="10" customFormat="1" ht="12" customHeight="1">
      <c r="D31" s="38"/>
      <c r="E31" s="39"/>
      <c r="F31" s="40"/>
      <c r="G31" s="40"/>
      <c r="H31" s="40"/>
      <c r="I31" s="41"/>
    </row>
    <row r="32" spans="3:18" s="10" customFormat="1" ht="12" customHeight="1">
      <c r="D32" s="38"/>
      <c r="E32" s="39"/>
      <c r="F32" s="40"/>
      <c r="G32" s="40"/>
      <c r="H32" s="40"/>
      <c r="I32" s="41"/>
    </row>
    <row r="33" spans="2:19" s="10" customFormat="1" ht="12" customHeight="1">
      <c r="D33" s="38"/>
      <c r="E33" s="39"/>
      <c r="F33" s="40"/>
      <c r="G33" s="40"/>
      <c r="H33" s="40"/>
      <c r="I33" s="41"/>
    </row>
    <row r="34" spans="2:19" s="10" customFormat="1" ht="12" customHeight="1">
      <c r="D34" s="38"/>
      <c r="E34" s="39"/>
      <c r="F34" s="40"/>
      <c r="G34" s="40"/>
      <c r="H34" s="40"/>
      <c r="I34" s="41"/>
    </row>
    <row r="35" spans="2:19" s="10" customFormat="1" ht="10.15" customHeight="1">
      <c r="D35" s="38"/>
      <c r="E35" s="39"/>
      <c r="F35" s="40"/>
      <c r="G35" s="40"/>
      <c r="H35" s="40"/>
      <c r="I35" s="41"/>
    </row>
    <row r="36" spans="2:19" ht="42.75" customHeight="1" thickBot="1">
      <c r="B36" s="8"/>
      <c r="C36" s="8"/>
      <c r="D36" s="2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</sheetData>
  <mergeCells count="8">
    <mergeCell ref="C28:D28"/>
    <mergeCell ref="C29:D29"/>
    <mergeCell ref="B2:S2"/>
    <mergeCell ref="B3:S3"/>
    <mergeCell ref="C6:D7"/>
    <mergeCell ref="F6:F8"/>
    <mergeCell ref="H6:R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EF6D-4B6A-4E00-A35D-8F0B7BF7EFD4}">
  <dimension ref="B1:M26"/>
  <sheetViews>
    <sheetView zoomScaleNormal="100" zoomScaleSheetLayoutView="85" workbookViewId="0">
      <selection activeCell="AE30" sqref="AE3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45.140625" style="220" customWidth="1"/>
    <col min="5" max="5" width="14.28515625" style="265" customWidth="1"/>
    <col min="6" max="6" width="17.5703125" style="2" customWidth="1"/>
    <col min="7" max="7" width="14.5703125" style="2" customWidth="1"/>
    <col min="8" max="8" width="15.7109375" style="2" customWidth="1"/>
    <col min="9" max="9" width="1.7109375" style="2" customWidth="1"/>
    <col min="10" max="10" width="15.7109375" style="2" customWidth="1"/>
    <col min="11" max="11" width="1.7109375" style="2" customWidth="1"/>
    <col min="12" max="12" width="14.140625" style="3" customWidth="1"/>
    <col min="13" max="13" width="0.85546875" style="2" customWidth="1"/>
    <col min="14" max="16384" width="9.140625" style="2"/>
  </cols>
  <sheetData>
    <row r="1" spans="2:13" ht="12" customHeight="1"/>
    <row r="2" spans="2:13" ht="12" customHeight="1">
      <c r="B2" s="548" t="s">
        <v>244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</row>
    <row r="3" spans="2:13" ht="12" customHeight="1">
      <c r="B3" s="549" t="s">
        <v>245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</row>
    <row r="4" spans="2:13" ht="10.15" customHeight="1" thickBot="1">
      <c r="B4" s="7"/>
      <c r="C4" s="7"/>
      <c r="D4" s="222"/>
      <c r="E4" s="261"/>
      <c r="F4" s="8"/>
      <c r="G4" s="8"/>
      <c r="H4" s="8"/>
      <c r="I4" s="8"/>
      <c r="J4" s="8"/>
      <c r="K4" s="8"/>
      <c r="L4" s="9"/>
      <c r="M4" s="8"/>
    </row>
    <row r="5" spans="2:13" s="10" customFormat="1" ht="8.25" customHeight="1">
      <c r="B5" s="90"/>
      <c r="C5" s="90"/>
      <c r="D5" s="90"/>
      <c r="E5" s="262"/>
      <c r="F5" s="91"/>
      <c r="G5" s="91"/>
      <c r="H5" s="91"/>
      <c r="I5" s="91"/>
      <c r="J5" s="91"/>
      <c r="K5" s="91"/>
      <c r="L5" s="91"/>
      <c r="M5" s="91"/>
    </row>
    <row r="6" spans="2:13" s="11" customFormat="1" ht="53.1" customHeight="1">
      <c r="B6" s="92"/>
      <c r="C6" s="501" t="s">
        <v>246</v>
      </c>
      <c r="D6" s="501"/>
      <c r="E6" s="146"/>
      <c r="F6" s="506" t="s">
        <v>247</v>
      </c>
      <c r="G6" s="146"/>
      <c r="H6" s="521" t="s">
        <v>248</v>
      </c>
      <c r="I6" s="521"/>
      <c r="J6" s="521"/>
      <c r="K6" s="521"/>
      <c r="L6" s="224"/>
      <c r="M6" s="92"/>
    </row>
    <row r="7" spans="2:13" s="11" customFormat="1" ht="3" customHeight="1" thickBot="1">
      <c r="B7" s="92"/>
      <c r="C7" s="92"/>
      <c r="D7" s="93"/>
      <c r="E7" s="146"/>
      <c r="F7" s="506"/>
      <c r="G7" s="146"/>
      <c r="H7" s="405"/>
      <c r="I7" s="147"/>
      <c r="J7" s="147"/>
      <c r="K7" s="147"/>
      <c r="L7" s="110"/>
      <c r="M7" s="92"/>
    </row>
    <row r="8" spans="2:13" s="11" customFormat="1" ht="3" customHeight="1">
      <c r="B8" s="92"/>
      <c r="C8" s="92"/>
      <c r="D8" s="93"/>
      <c r="E8" s="146"/>
      <c r="F8" s="506"/>
      <c r="G8" s="146"/>
      <c r="H8" s="224"/>
      <c r="I8" s="110"/>
      <c r="J8" s="110"/>
      <c r="K8" s="110"/>
      <c r="L8" s="110"/>
      <c r="M8" s="92"/>
    </row>
    <row r="9" spans="2:13" s="11" customFormat="1" ht="61.5" customHeight="1" thickBot="1">
      <c r="B9" s="263"/>
      <c r="C9" s="263"/>
      <c r="D9" s="331"/>
      <c r="E9" s="153"/>
      <c r="F9" s="515"/>
      <c r="G9" s="153"/>
      <c r="H9" s="153" t="s">
        <v>21</v>
      </c>
      <c r="I9" s="144"/>
      <c r="J9" s="153" t="s">
        <v>22</v>
      </c>
      <c r="K9" s="114"/>
      <c r="L9" s="153"/>
      <c r="M9" s="101"/>
    </row>
    <row r="10" spans="2:13" s="11" customFormat="1" ht="5.25" customHeight="1">
      <c r="B10" s="12"/>
      <c r="C10" s="12"/>
      <c r="D10" s="209"/>
      <c r="E10" s="178"/>
      <c r="F10" s="13"/>
      <c r="G10" s="13"/>
      <c r="L10" s="14"/>
    </row>
    <row r="11" spans="2:13" s="10" customFormat="1" ht="11.1" customHeight="1">
      <c r="C11" s="169" t="s">
        <v>69</v>
      </c>
      <c r="E11" s="151"/>
      <c r="F11" s="508">
        <f>F15+F18+F21</f>
        <v>1426</v>
      </c>
      <c r="G11" s="148"/>
      <c r="H11" s="508">
        <f>H15+H18+H21</f>
        <v>49</v>
      </c>
      <c r="I11" s="148"/>
      <c r="J11" s="551">
        <f>H11/H11*100</f>
        <v>100</v>
      </c>
      <c r="K11" s="148"/>
      <c r="L11" s="508"/>
    </row>
    <row r="12" spans="2:13" s="10" customFormat="1" ht="11.1" customHeight="1">
      <c r="C12" s="173" t="s">
        <v>70</v>
      </c>
      <c r="E12" s="239"/>
      <c r="F12" s="508"/>
      <c r="G12" s="148"/>
      <c r="H12" s="508"/>
      <c r="I12" s="148"/>
      <c r="J12" s="551"/>
      <c r="K12" s="225"/>
      <c r="L12" s="508"/>
    </row>
    <row r="13" spans="2:13" s="10" customFormat="1" ht="5.25" customHeight="1" thickBot="1">
      <c r="B13" s="8"/>
      <c r="C13" s="8"/>
      <c r="D13" s="45"/>
      <c r="E13" s="264"/>
      <c r="F13" s="228"/>
      <c r="G13" s="228"/>
      <c r="H13" s="36"/>
      <c r="I13" s="36"/>
      <c r="J13" s="36"/>
      <c r="K13" s="36"/>
      <c r="L13" s="37"/>
      <c r="M13" s="8"/>
    </row>
    <row r="14" spans="2:13" s="265" customFormat="1" ht="30" customHeight="1">
      <c r="B14" s="231"/>
      <c r="C14" s="231"/>
      <c r="D14" s="177"/>
      <c r="E14" s="230"/>
      <c r="F14" s="229"/>
      <c r="G14" s="229"/>
      <c r="H14" s="230"/>
      <c r="I14" s="230"/>
      <c r="J14" s="230"/>
      <c r="K14" s="230"/>
      <c r="L14" s="230"/>
    </row>
    <row r="15" spans="2:13" s="265" customFormat="1" ht="12" customHeight="1">
      <c r="B15" s="231"/>
      <c r="C15" s="546" t="s">
        <v>249</v>
      </c>
      <c r="D15" s="546"/>
      <c r="F15" s="386">
        <v>973</v>
      </c>
      <c r="H15" s="326">
        <v>34</v>
      </c>
      <c r="I15" s="168"/>
      <c r="J15" s="406">
        <f>H15/H11*100</f>
        <v>69.387755102040813</v>
      </c>
      <c r="K15" s="168"/>
      <c r="L15" s="386"/>
    </row>
    <row r="16" spans="2:13" s="265" customFormat="1" ht="12" customHeight="1">
      <c r="B16" s="231"/>
      <c r="C16" s="550" t="s">
        <v>249</v>
      </c>
      <c r="D16" s="550"/>
      <c r="H16" s="332"/>
      <c r="I16" s="168"/>
      <c r="J16" s="406"/>
      <c r="K16" s="168"/>
      <c r="L16" s="386"/>
    </row>
    <row r="17" spans="2:13" s="265" customFormat="1" ht="60" customHeight="1">
      <c r="B17" s="231"/>
      <c r="C17" s="169"/>
      <c r="D17" s="282"/>
      <c r="H17" s="332"/>
      <c r="I17" s="168"/>
      <c r="J17" s="407"/>
      <c r="K17" s="137"/>
      <c r="L17" s="137"/>
    </row>
    <row r="18" spans="2:13" s="265" customFormat="1" ht="12" customHeight="1">
      <c r="B18" s="231"/>
      <c r="C18" s="546" t="s">
        <v>250</v>
      </c>
      <c r="D18" s="546"/>
      <c r="F18" s="386">
        <v>371</v>
      </c>
      <c r="H18" s="326">
        <v>13</v>
      </c>
      <c r="I18" s="168"/>
      <c r="J18" s="406">
        <f>H18/H11*100</f>
        <v>26.530612244897959</v>
      </c>
      <c r="K18" s="168"/>
      <c r="L18" s="386"/>
    </row>
    <row r="19" spans="2:13" s="265" customFormat="1" ht="12" customHeight="1">
      <c r="B19" s="231"/>
      <c r="C19" s="550" t="s">
        <v>251</v>
      </c>
      <c r="D19" s="550"/>
      <c r="H19" s="332"/>
      <c r="I19" s="168"/>
      <c r="J19" s="407"/>
      <c r="K19" s="137"/>
      <c r="L19" s="137"/>
    </row>
    <row r="20" spans="2:13" s="265" customFormat="1" ht="60" customHeight="1">
      <c r="B20" s="231"/>
      <c r="C20" s="546"/>
      <c r="D20" s="546"/>
      <c r="F20" s="386"/>
      <c r="G20" s="229"/>
      <c r="H20" s="332"/>
      <c r="I20" s="168"/>
      <c r="J20" s="406"/>
      <c r="K20" s="168"/>
      <c r="L20" s="386"/>
    </row>
    <row r="21" spans="2:13" s="265" customFormat="1" ht="12" customHeight="1">
      <c r="B21" s="231"/>
      <c r="C21" s="546" t="s">
        <v>252</v>
      </c>
      <c r="D21" s="546"/>
      <c r="F21" s="137">
        <v>82</v>
      </c>
      <c r="H21" s="326">
        <v>2</v>
      </c>
      <c r="I21" s="168"/>
      <c r="J21" s="406">
        <f>H21/H11*100</f>
        <v>4.0816326530612246</v>
      </c>
      <c r="K21" s="137"/>
      <c r="L21" s="137"/>
    </row>
    <row r="22" spans="2:13" s="265" customFormat="1" ht="12" customHeight="1">
      <c r="B22" s="231"/>
      <c r="C22" s="550" t="s">
        <v>253</v>
      </c>
      <c r="D22" s="550"/>
      <c r="F22" s="137"/>
      <c r="G22" s="229"/>
      <c r="H22" s="189"/>
      <c r="I22" s="168"/>
      <c r="J22" s="407"/>
      <c r="K22" s="137"/>
      <c r="L22" s="137"/>
    </row>
    <row r="23" spans="2:13" s="265" customFormat="1" ht="28.15" customHeight="1">
      <c r="B23" s="231"/>
      <c r="C23" s="547"/>
      <c r="D23" s="547"/>
      <c r="F23" s="386"/>
      <c r="G23" s="229"/>
      <c r="H23" s="137"/>
      <c r="I23" s="168"/>
      <c r="J23" s="406"/>
      <c r="K23" s="168"/>
      <c r="L23" s="386"/>
    </row>
    <row r="24" spans="2:13" s="265" customFormat="1" ht="28.15" customHeight="1">
      <c r="B24" s="231"/>
      <c r="C24" s="546"/>
      <c r="D24" s="546"/>
      <c r="F24" s="386"/>
      <c r="G24" s="229"/>
      <c r="H24" s="137"/>
      <c r="I24" s="168"/>
      <c r="J24" s="386"/>
      <c r="K24" s="168"/>
      <c r="L24" s="386"/>
    </row>
    <row r="25" spans="2:13" ht="109.5" customHeight="1" thickBot="1">
      <c r="B25" s="272"/>
      <c r="C25" s="272"/>
      <c r="D25" s="250"/>
      <c r="E25" s="45"/>
      <c r="F25" s="26"/>
      <c r="G25" s="26"/>
      <c r="H25" s="26"/>
      <c r="I25" s="26"/>
      <c r="J25" s="26"/>
      <c r="K25" s="26"/>
      <c r="L25" s="26"/>
      <c r="M25" s="8"/>
    </row>
    <row r="26" spans="2:13" ht="6" customHeight="1"/>
  </sheetData>
  <mergeCells count="18">
    <mergeCell ref="F11:F12"/>
    <mergeCell ref="H11:H12"/>
    <mergeCell ref="J11:J12"/>
    <mergeCell ref="L11:L12"/>
    <mergeCell ref="B2:M2"/>
    <mergeCell ref="B3:M3"/>
    <mergeCell ref="C6:D6"/>
    <mergeCell ref="F6:F9"/>
    <mergeCell ref="H6:K6"/>
    <mergeCell ref="C22:D22"/>
    <mergeCell ref="C23:D23"/>
    <mergeCell ref="C24:D24"/>
    <mergeCell ref="C15:D15"/>
    <mergeCell ref="C16:D16"/>
    <mergeCell ref="C18:D18"/>
    <mergeCell ref="C19:D19"/>
    <mergeCell ref="C20:D20"/>
    <mergeCell ref="C21:D2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F9CA-E933-48DB-80BF-D4728DA339B6}">
  <dimension ref="B1:AC69"/>
  <sheetViews>
    <sheetView zoomScaleNormal="100" zoomScaleSheetLayoutView="85" workbookViewId="0">
      <selection activeCell="AE30" sqref="AE3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27.5703125" style="1" customWidth="1"/>
    <col min="5" max="5" width="2.5703125" style="2" customWidth="1"/>
    <col min="6" max="6" width="8.7109375" style="2" customWidth="1"/>
    <col min="7" max="7" width="0.85546875" style="2" customWidth="1"/>
    <col min="8" max="8" width="10.7109375" style="2" customWidth="1"/>
    <col min="9" max="9" width="5.7109375" style="3" customWidth="1"/>
    <col min="10" max="10" width="8.7109375" style="2" customWidth="1"/>
    <col min="11" max="11" width="0.85546875" style="2" customWidth="1"/>
    <col min="12" max="12" width="9.7109375" style="2" customWidth="1"/>
    <col min="13" max="13" width="1.7109375" style="3" customWidth="1"/>
    <col min="14" max="14" width="8.7109375" style="2" customWidth="1"/>
    <col min="15" max="15" width="0.85546875" style="2" customWidth="1"/>
    <col min="16" max="16" width="9.7109375" style="2" customWidth="1"/>
    <col min="17" max="17" width="2.7109375" style="3" customWidth="1"/>
    <col min="18" max="18" width="8.7109375" style="2" customWidth="1"/>
    <col min="19" max="19" width="0.85546875" style="2" customWidth="1"/>
    <col min="20" max="20" width="9.7109375" style="2" customWidth="1"/>
    <col min="21" max="21" width="2.7109375" style="3" customWidth="1"/>
    <col min="22" max="22" width="8.7109375" style="2" customWidth="1"/>
    <col min="23" max="23" width="0.85546875" style="2" customWidth="1"/>
    <col min="24" max="24" width="9.7109375" style="2" customWidth="1"/>
    <col min="25" max="25" width="0.85546875" style="3" customWidth="1"/>
    <col min="26" max="16384" width="9.140625" style="2"/>
  </cols>
  <sheetData>
    <row r="1" spans="2:29" ht="12" customHeight="1"/>
    <row r="2" spans="2:29" ht="12.95" customHeight="1">
      <c r="B2" s="533" t="s">
        <v>275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408"/>
    </row>
    <row r="3" spans="2:29" ht="12.95" customHeight="1">
      <c r="B3" s="534" t="s">
        <v>276</v>
      </c>
      <c r="C3" s="534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408"/>
    </row>
    <row r="4" spans="2:29" ht="12" customHeight="1" thickBot="1">
      <c r="B4" s="7"/>
      <c r="C4" s="7"/>
      <c r="D4" s="7"/>
      <c r="E4" s="409"/>
      <c r="F4" s="8"/>
      <c r="G4" s="8"/>
      <c r="H4" s="9"/>
      <c r="I4" s="9"/>
      <c r="J4" s="8"/>
      <c r="K4" s="8"/>
      <c r="L4" s="9"/>
      <c r="M4" s="9"/>
      <c r="N4" s="8"/>
      <c r="O4" s="8"/>
      <c r="P4" s="9"/>
      <c r="Q4" s="9"/>
      <c r="R4" s="8"/>
      <c r="S4" s="8"/>
      <c r="T4" s="9"/>
      <c r="U4" s="9"/>
      <c r="V4" s="8"/>
      <c r="W4" s="8"/>
      <c r="X4" s="9"/>
      <c r="Y4" s="9"/>
    </row>
    <row r="5" spans="2:29" s="10" customFormat="1" ht="12" customHeight="1">
      <c r="B5" s="410"/>
      <c r="C5" s="410"/>
      <c r="D5" s="410"/>
      <c r="E5" s="411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</row>
    <row r="6" spans="2:29" s="11" customFormat="1" ht="30" customHeight="1" thickBot="1">
      <c r="B6" s="413"/>
      <c r="C6" s="556" t="s">
        <v>68</v>
      </c>
      <c r="D6" s="556"/>
      <c r="E6" s="414"/>
      <c r="F6" s="557" t="s">
        <v>254</v>
      </c>
      <c r="G6" s="557"/>
      <c r="H6" s="557"/>
      <c r="I6" s="415"/>
      <c r="J6" s="557" t="s">
        <v>255</v>
      </c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416"/>
    </row>
    <row r="7" spans="2:29" s="11" customFormat="1" ht="3" customHeight="1">
      <c r="B7" s="417"/>
      <c r="C7" s="417"/>
      <c r="D7" s="417"/>
      <c r="E7" s="414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8"/>
    </row>
    <row r="8" spans="2:29" s="11" customFormat="1" ht="36.75" customHeight="1" thickBot="1">
      <c r="B8" s="413"/>
      <c r="C8" s="413"/>
      <c r="D8" s="417"/>
      <c r="E8" s="414"/>
      <c r="F8" s="414" t="s">
        <v>256</v>
      </c>
      <c r="G8" s="414"/>
      <c r="H8" s="419" t="s">
        <v>23</v>
      </c>
      <c r="I8" s="417"/>
      <c r="J8" s="414" t="s">
        <v>256</v>
      </c>
      <c r="K8" s="414"/>
      <c r="L8" s="419" t="s">
        <v>23</v>
      </c>
      <c r="M8" s="414"/>
      <c r="N8" s="557" t="s">
        <v>257</v>
      </c>
      <c r="O8" s="557"/>
      <c r="P8" s="557"/>
      <c r="Q8" s="414"/>
      <c r="R8" s="557" t="s">
        <v>258</v>
      </c>
      <c r="S8" s="557"/>
      <c r="T8" s="557"/>
      <c r="U8" s="414"/>
      <c r="V8" s="557" t="s">
        <v>259</v>
      </c>
      <c r="W8" s="557"/>
      <c r="X8" s="557"/>
      <c r="Y8" s="416"/>
    </row>
    <row r="9" spans="2:29" s="11" customFormat="1" ht="3" customHeight="1">
      <c r="B9" s="413"/>
      <c r="C9" s="413"/>
      <c r="D9" s="417"/>
      <c r="E9" s="414"/>
      <c r="F9" s="414"/>
      <c r="G9" s="414"/>
      <c r="H9" s="419"/>
      <c r="I9" s="417"/>
      <c r="J9" s="414"/>
      <c r="K9" s="414"/>
      <c r="L9" s="419"/>
      <c r="M9" s="414"/>
      <c r="N9" s="415"/>
      <c r="O9" s="415"/>
      <c r="P9" s="415"/>
      <c r="Q9" s="414"/>
      <c r="R9" s="415"/>
      <c r="S9" s="415"/>
      <c r="T9" s="415"/>
      <c r="U9" s="414"/>
      <c r="V9" s="415"/>
      <c r="W9" s="415"/>
      <c r="X9" s="415"/>
      <c r="Y9" s="418"/>
    </row>
    <row r="10" spans="2:29" s="11" customFormat="1" ht="24.75" customHeight="1">
      <c r="B10" s="420"/>
      <c r="C10" s="420"/>
      <c r="D10" s="420"/>
      <c r="E10" s="414"/>
      <c r="F10" s="418"/>
      <c r="G10" s="414"/>
      <c r="H10" s="421"/>
      <c r="I10" s="417"/>
      <c r="J10" s="418"/>
      <c r="K10" s="414"/>
      <c r="L10" s="421"/>
      <c r="M10" s="414"/>
      <c r="N10" s="414" t="s">
        <v>256</v>
      </c>
      <c r="O10" s="414"/>
      <c r="P10" s="419" t="s">
        <v>23</v>
      </c>
      <c r="Q10" s="414"/>
      <c r="R10" s="414" t="s">
        <v>256</v>
      </c>
      <c r="S10" s="414"/>
      <c r="T10" s="419" t="s">
        <v>23</v>
      </c>
      <c r="U10" s="414"/>
      <c r="V10" s="414" t="s">
        <v>256</v>
      </c>
      <c r="W10" s="414"/>
      <c r="X10" s="419" t="s">
        <v>23</v>
      </c>
      <c r="Y10" s="414"/>
    </row>
    <row r="11" spans="2:29" s="11" customFormat="1" ht="27.75" customHeight="1" thickBot="1">
      <c r="B11" s="422"/>
      <c r="C11" s="422"/>
      <c r="D11" s="422"/>
      <c r="E11" s="423"/>
      <c r="F11" s="423"/>
      <c r="G11" s="423"/>
      <c r="H11" s="424" t="s">
        <v>0</v>
      </c>
      <c r="I11" s="425"/>
      <c r="J11" s="424"/>
      <c r="K11" s="424"/>
      <c r="L11" s="424" t="s">
        <v>0</v>
      </c>
      <c r="M11" s="425"/>
      <c r="N11" s="424"/>
      <c r="O11" s="424"/>
      <c r="P11" s="424" t="s">
        <v>0</v>
      </c>
      <c r="Q11" s="425"/>
      <c r="R11" s="424"/>
      <c r="S11" s="424"/>
      <c r="T11" s="424" t="s">
        <v>0</v>
      </c>
      <c r="U11" s="425"/>
      <c r="V11" s="424"/>
      <c r="W11" s="424"/>
      <c r="X11" s="424" t="s">
        <v>0</v>
      </c>
      <c r="Y11" s="425"/>
    </row>
    <row r="12" spans="2:29" s="11" customFormat="1" ht="5.25" customHeight="1">
      <c r="B12" s="209"/>
      <c r="C12" s="209"/>
      <c r="D12" s="209"/>
      <c r="E12" s="178"/>
      <c r="F12" s="178"/>
      <c r="G12" s="178"/>
      <c r="H12" s="178"/>
      <c r="I12" s="426"/>
      <c r="J12" s="178"/>
      <c r="K12" s="178"/>
      <c r="L12" s="178"/>
      <c r="M12" s="426"/>
      <c r="N12" s="178"/>
      <c r="O12" s="178"/>
      <c r="P12" s="178"/>
      <c r="Q12" s="426"/>
      <c r="R12" s="178"/>
      <c r="S12" s="178"/>
      <c r="T12" s="178"/>
      <c r="U12" s="426"/>
      <c r="V12" s="178"/>
      <c r="W12" s="178"/>
      <c r="X12" s="178"/>
      <c r="Y12" s="426"/>
    </row>
    <row r="13" spans="2:29" s="16" customFormat="1" ht="24" customHeight="1">
      <c r="B13" s="56"/>
      <c r="C13" s="552" t="s">
        <v>35</v>
      </c>
      <c r="D13" s="552"/>
      <c r="E13" s="170"/>
      <c r="F13" s="427">
        <f>F16+F21+F26+F31+F36</f>
        <v>69</v>
      </c>
      <c r="G13" s="428"/>
      <c r="H13" s="427">
        <f>H16+H21+H26+H31+H36</f>
        <v>15540.515000000001</v>
      </c>
      <c r="I13" s="428"/>
      <c r="J13" s="427">
        <f>J16+J21+J26+J31+J36</f>
        <v>626</v>
      </c>
      <c r="K13" s="428"/>
      <c r="L13" s="427">
        <f>L16+L21+L26+L31+L36</f>
        <v>34880.847000000002</v>
      </c>
      <c r="M13" s="428"/>
      <c r="N13" s="427">
        <f>N16+N21+N26+N31+N36</f>
        <v>128</v>
      </c>
      <c r="O13" s="428"/>
      <c r="P13" s="427">
        <f>P16+P21+P26+P31+P36</f>
        <v>2132.8090000000002</v>
      </c>
      <c r="Q13" s="428"/>
      <c r="R13" s="427">
        <f>R16+R21+R26+R31+R36</f>
        <v>381</v>
      </c>
      <c r="S13" s="428"/>
      <c r="T13" s="427">
        <f>T16+T21+T26+T31+T36</f>
        <v>14052.458999999999</v>
      </c>
      <c r="U13" s="428"/>
      <c r="V13" s="427">
        <f>V16+V21+V26+V31+V36</f>
        <v>117</v>
      </c>
      <c r="W13" s="428"/>
      <c r="X13" s="427">
        <f>X16+X21+X26+X31+X36</f>
        <v>18695.578999999998</v>
      </c>
      <c r="Y13" s="429"/>
      <c r="AA13" s="42"/>
      <c r="AB13" s="139"/>
      <c r="AC13" s="139"/>
    </row>
    <row r="14" spans="2:29" s="10" customFormat="1" ht="5.25" customHeight="1" thickBot="1">
      <c r="B14" s="45"/>
      <c r="C14" s="45"/>
      <c r="D14" s="45"/>
      <c r="E14" s="264"/>
      <c r="F14" s="430"/>
      <c r="G14" s="430"/>
      <c r="H14" s="431"/>
      <c r="I14" s="430"/>
      <c r="J14" s="430"/>
      <c r="K14" s="430"/>
      <c r="L14" s="431"/>
      <c r="M14" s="430"/>
      <c r="N14" s="430"/>
      <c r="O14" s="430"/>
      <c r="P14" s="431"/>
      <c r="Q14" s="430"/>
      <c r="R14" s="430"/>
      <c r="S14" s="430"/>
      <c r="T14" s="431"/>
      <c r="U14" s="430"/>
      <c r="V14" s="430"/>
      <c r="W14" s="430"/>
      <c r="X14" s="431"/>
      <c r="Y14" s="432"/>
    </row>
    <row r="15" spans="2:29" s="265" customFormat="1" ht="10.15" customHeight="1">
      <c r="B15" s="231"/>
      <c r="C15" s="231"/>
      <c r="D15" s="230"/>
      <c r="E15" s="230"/>
      <c r="F15" s="428"/>
      <c r="G15" s="428"/>
      <c r="H15" s="433"/>
      <c r="I15" s="433"/>
      <c r="J15" s="428"/>
      <c r="K15" s="428"/>
      <c r="L15" s="433"/>
      <c r="M15" s="433"/>
      <c r="N15" s="428"/>
      <c r="O15" s="428"/>
      <c r="P15" s="433"/>
      <c r="Q15" s="433"/>
      <c r="R15" s="428"/>
      <c r="S15" s="428"/>
      <c r="T15" s="433"/>
      <c r="U15" s="433"/>
      <c r="V15" s="428"/>
      <c r="W15" s="428"/>
      <c r="X15" s="433"/>
      <c r="Y15" s="434"/>
    </row>
    <row r="16" spans="2:29" ht="28.5" customHeight="1">
      <c r="B16" s="435"/>
      <c r="C16" s="553" t="s">
        <v>83</v>
      </c>
      <c r="D16" s="553"/>
      <c r="F16" s="84">
        <v>9</v>
      </c>
      <c r="G16" s="436"/>
      <c r="H16" s="436">
        <v>6407.0280000000002</v>
      </c>
      <c r="I16" s="428"/>
      <c r="J16" s="119">
        <f>N16+R16+V16</f>
        <v>79</v>
      </c>
      <c r="K16" s="120"/>
      <c r="L16" s="119">
        <f>P16+T16+X16</f>
        <v>406.05200000000002</v>
      </c>
      <c r="M16" s="428"/>
      <c r="N16" s="436">
        <v>21</v>
      </c>
      <c r="O16" s="235"/>
      <c r="P16" s="120">
        <v>94.057000000000002</v>
      </c>
      <c r="Q16" s="428"/>
      <c r="R16" s="436">
        <v>42</v>
      </c>
      <c r="S16" s="235"/>
      <c r="T16" s="120">
        <v>155.297</v>
      </c>
      <c r="U16" s="428"/>
      <c r="V16" s="436">
        <v>16</v>
      </c>
      <c r="W16" s="235"/>
      <c r="X16" s="120">
        <v>156.69800000000001</v>
      </c>
      <c r="Y16" s="41"/>
    </row>
    <row r="17" spans="2:25" ht="12" customHeight="1">
      <c r="B17" s="252"/>
      <c r="C17" s="252"/>
      <c r="D17" s="38"/>
      <c r="F17" s="84"/>
      <c r="G17" s="436"/>
      <c r="H17" s="120"/>
      <c r="I17" s="119"/>
      <c r="J17" s="119"/>
      <c r="K17" s="120"/>
      <c r="L17" s="119"/>
      <c r="M17" s="119"/>
      <c r="N17" s="120"/>
      <c r="O17" s="235"/>
      <c r="P17" s="120"/>
      <c r="Q17" s="119"/>
      <c r="R17" s="235"/>
      <c r="S17" s="235"/>
      <c r="T17" s="235"/>
      <c r="U17" s="119"/>
      <c r="V17" s="120"/>
      <c r="W17" s="235"/>
      <c r="X17" s="120"/>
      <c r="Y17" s="10"/>
    </row>
    <row r="18" spans="2:25" ht="12" customHeight="1">
      <c r="B18" s="252"/>
      <c r="C18" s="252"/>
      <c r="D18" s="38"/>
      <c r="F18" s="235"/>
      <c r="G18" s="235"/>
      <c r="H18" s="235"/>
      <c r="I18" s="119"/>
      <c r="J18" s="119"/>
      <c r="K18" s="120"/>
      <c r="L18" s="119"/>
      <c r="M18" s="119"/>
      <c r="N18" s="235"/>
      <c r="O18" s="235"/>
      <c r="P18" s="235"/>
      <c r="Q18" s="119"/>
      <c r="R18" s="235"/>
      <c r="S18" s="235"/>
      <c r="T18" s="235"/>
      <c r="U18" s="119"/>
      <c r="V18" s="235"/>
      <c r="W18" s="235"/>
      <c r="X18" s="235"/>
      <c r="Y18" s="10"/>
    </row>
    <row r="19" spans="2:25" ht="12" customHeight="1">
      <c r="B19" s="435"/>
      <c r="C19" s="435"/>
      <c r="D19" s="38"/>
      <c r="F19" s="235"/>
      <c r="G19" s="235"/>
      <c r="H19" s="235"/>
      <c r="I19" s="428"/>
      <c r="J19" s="119"/>
      <c r="K19" s="120"/>
      <c r="L19" s="119"/>
      <c r="M19" s="428"/>
      <c r="N19" s="235"/>
      <c r="O19" s="235"/>
      <c r="P19" s="235"/>
      <c r="Q19" s="428"/>
      <c r="R19" s="235"/>
      <c r="S19" s="235"/>
      <c r="T19" s="235"/>
      <c r="U19" s="428"/>
      <c r="V19" s="235"/>
      <c r="W19" s="235"/>
      <c r="X19" s="235"/>
      <c r="Y19" s="41"/>
    </row>
    <row r="20" spans="2:25" ht="12" customHeight="1">
      <c r="B20" s="252"/>
      <c r="C20" s="252"/>
      <c r="D20" s="38"/>
      <c r="F20" s="235"/>
      <c r="G20" s="235"/>
      <c r="H20" s="235"/>
      <c r="I20" s="119"/>
      <c r="J20" s="119"/>
      <c r="K20" s="120"/>
      <c r="L20" s="119"/>
      <c r="M20" s="119"/>
      <c r="N20" s="235"/>
      <c r="O20" s="235"/>
      <c r="P20" s="235"/>
      <c r="Q20" s="119"/>
      <c r="R20" s="235"/>
      <c r="S20" s="235"/>
      <c r="T20" s="235"/>
      <c r="U20" s="119"/>
      <c r="V20" s="235"/>
      <c r="W20" s="235"/>
      <c r="X20" s="235"/>
      <c r="Y20" s="10"/>
    </row>
    <row r="21" spans="2:25" ht="27.75" customHeight="1">
      <c r="B21" s="435"/>
      <c r="C21" s="553" t="s">
        <v>84</v>
      </c>
      <c r="D21" s="553"/>
      <c r="E21" s="64"/>
      <c r="F21" s="84">
        <v>0</v>
      </c>
      <c r="G21" s="235"/>
      <c r="H21" s="84">
        <v>0</v>
      </c>
      <c r="I21" s="428"/>
      <c r="J21" s="119">
        <f>N21+R21+V21</f>
        <v>3</v>
      </c>
      <c r="K21" s="120"/>
      <c r="L21" s="119">
        <f>P21+T21+X21</f>
        <v>61.941000000000003</v>
      </c>
      <c r="M21" s="428"/>
      <c r="N21" s="84">
        <v>0</v>
      </c>
      <c r="O21" s="120"/>
      <c r="P21" s="84">
        <v>0</v>
      </c>
      <c r="Q21" s="428"/>
      <c r="R21" s="120">
        <v>3</v>
      </c>
      <c r="S21" s="235"/>
      <c r="T21" s="120">
        <v>61.941000000000003</v>
      </c>
      <c r="U21" s="428"/>
      <c r="V21" s="84">
        <v>0</v>
      </c>
      <c r="W21" s="235"/>
      <c r="X21" s="84">
        <v>0</v>
      </c>
      <c r="Y21" s="41"/>
    </row>
    <row r="22" spans="2:25" ht="12" customHeight="1">
      <c r="B22" s="252"/>
      <c r="C22" s="38"/>
      <c r="D22" s="2"/>
      <c r="E22" s="64"/>
      <c r="F22" s="235"/>
      <c r="G22" s="235"/>
      <c r="H22" s="235"/>
      <c r="I22" s="119"/>
      <c r="J22" s="119"/>
      <c r="K22" s="120"/>
      <c r="L22" s="119"/>
      <c r="M22" s="119"/>
      <c r="N22" s="120"/>
      <c r="O22" s="120"/>
      <c r="P22" s="120"/>
      <c r="Q22" s="119"/>
      <c r="R22" s="235"/>
      <c r="S22" s="235"/>
      <c r="T22" s="235"/>
      <c r="U22" s="119"/>
      <c r="V22" s="235"/>
      <c r="W22" s="235"/>
      <c r="X22" s="235"/>
      <c r="Y22" s="10"/>
    </row>
    <row r="23" spans="2:25" ht="12" customHeight="1">
      <c r="B23" s="252"/>
      <c r="C23" s="38"/>
      <c r="D23" s="2"/>
      <c r="E23" s="64"/>
      <c r="F23" s="235"/>
      <c r="G23" s="235"/>
      <c r="H23" s="235"/>
      <c r="I23" s="119"/>
      <c r="J23" s="119"/>
      <c r="K23" s="120"/>
      <c r="L23" s="119"/>
      <c r="M23" s="119"/>
      <c r="N23" s="120"/>
      <c r="O23" s="120"/>
      <c r="P23" s="120"/>
      <c r="Q23" s="119"/>
      <c r="R23" s="235"/>
      <c r="S23" s="235"/>
      <c r="T23" s="235"/>
      <c r="U23" s="119"/>
      <c r="V23" s="235"/>
      <c r="W23" s="235"/>
      <c r="X23" s="235"/>
      <c r="Y23" s="10"/>
    </row>
    <row r="24" spans="2:25" ht="12" customHeight="1">
      <c r="B24" s="249"/>
      <c r="C24" s="38"/>
      <c r="D24" s="2"/>
      <c r="E24" s="64"/>
      <c r="F24" s="120"/>
      <c r="G24" s="119"/>
      <c r="H24" s="120"/>
      <c r="I24" s="428"/>
      <c r="J24" s="119"/>
      <c r="K24" s="120"/>
      <c r="L24" s="119"/>
      <c r="M24" s="428"/>
      <c r="N24" s="120"/>
      <c r="O24" s="120"/>
      <c r="P24" s="120"/>
      <c r="Q24" s="428"/>
      <c r="R24" s="235"/>
      <c r="S24" s="235"/>
      <c r="T24" s="235"/>
      <c r="U24" s="428"/>
      <c r="V24" s="120"/>
      <c r="W24" s="120"/>
      <c r="X24" s="120"/>
      <c r="Y24" s="41"/>
    </row>
    <row r="25" spans="2:25" ht="12" customHeight="1">
      <c r="B25" s="254"/>
      <c r="C25" s="38"/>
      <c r="D25" s="2"/>
      <c r="E25" s="64"/>
      <c r="F25" s="120"/>
      <c r="G25" s="119"/>
      <c r="H25" s="119"/>
      <c r="I25" s="119"/>
      <c r="J25" s="119"/>
      <c r="K25" s="120"/>
      <c r="L25" s="119"/>
      <c r="M25" s="119"/>
      <c r="N25" s="119"/>
      <c r="O25" s="120"/>
      <c r="P25" s="119"/>
      <c r="Q25" s="119"/>
      <c r="R25" s="119"/>
      <c r="S25" s="120"/>
      <c r="T25" s="119"/>
      <c r="U25" s="119"/>
      <c r="V25" s="119"/>
      <c r="W25" s="120"/>
      <c r="X25" s="119"/>
      <c r="Y25" s="10"/>
    </row>
    <row r="26" spans="2:25" ht="28.5" customHeight="1">
      <c r="B26" s="437"/>
      <c r="C26" s="553" t="s">
        <v>85</v>
      </c>
      <c r="D26" s="553"/>
      <c r="E26" s="64"/>
      <c r="F26" s="84">
        <v>43</v>
      </c>
      <c r="G26" s="436"/>
      <c r="H26" s="120">
        <v>3841.3470000000002</v>
      </c>
      <c r="I26" s="428"/>
      <c r="J26" s="119">
        <f>N26+R26+V26</f>
        <v>309</v>
      </c>
      <c r="K26" s="120"/>
      <c r="L26" s="119">
        <f>P26+T26+X26</f>
        <v>28065.813000000002</v>
      </c>
      <c r="M26" s="428"/>
      <c r="N26" s="120">
        <v>24</v>
      </c>
      <c r="O26" s="235"/>
      <c r="P26" s="120">
        <v>825.47500000000002</v>
      </c>
      <c r="Q26" s="428"/>
      <c r="R26" s="120">
        <v>222</v>
      </c>
      <c r="S26" s="235"/>
      <c r="T26" s="120">
        <v>11130.357</v>
      </c>
      <c r="U26" s="428"/>
      <c r="V26" s="120">
        <v>63</v>
      </c>
      <c r="W26" s="235"/>
      <c r="X26" s="120">
        <v>16109.981</v>
      </c>
      <c r="Y26" s="41"/>
    </row>
    <row r="27" spans="2:25" ht="12" customHeight="1">
      <c r="B27" s="255"/>
      <c r="C27" s="38"/>
      <c r="D27" s="2"/>
      <c r="E27" s="64"/>
      <c r="F27" s="235"/>
      <c r="G27" s="235"/>
      <c r="H27" s="235"/>
      <c r="I27" s="119"/>
      <c r="J27" s="119"/>
      <c r="K27" s="120"/>
      <c r="L27" s="119"/>
      <c r="M27" s="119"/>
      <c r="N27" s="235"/>
      <c r="O27" s="235"/>
      <c r="P27" s="235"/>
      <c r="Q27" s="119"/>
      <c r="R27" s="235"/>
      <c r="S27" s="235"/>
      <c r="T27" s="235"/>
      <c r="U27" s="119"/>
      <c r="V27" s="235"/>
      <c r="W27" s="235"/>
      <c r="X27" s="235"/>
      <c r="Y27" s="10"/>
    </row>
    <row r="28" spans="2:25" ht="12" customHeight="1">
      <c r="B28" s="255"/>
      <c r="C28" s="38"/>
      <c r="D28" s="2"/>
      <c r="E28" s="64"/>
      <c r="F28" s="235"/>
      <c r="G28" s="235"/>
      <c r="H28" s="235"/>
      <c r="I28" s="119"/>
      <c r="J28" s="119"/>
      <c r="K28" s="120"/>
      <c r="L28" s="119"/>
      <c r="M28" s="119"/>
      <c r="N28" s="235"/>
      <c r="O28" s="235"/>
      <c r="P28" s="235"/>
      <c r="Q28" s="119"/>
      <c r="R28" s="235"/>
      <c r="S28" s="235"/>
      <c r="T28" s="235"/>
      <c r="U28" s="119"/>
      <c r="V28" s="235"/>
      <c r="W28" s="235"/>
      <c r="X28" s="235"/>
      <c r="Y28" s="10"/>
    </row>
    <row r="29" spans="2:25" ht="12" customHeight="1">
      <c r="B29" s="255"/>
      <c r="C29" s="38"/>
      <c r="D29" s="2"/>
      <c r="E29" s="64"/>
      <c r="F29" s="119"/>
      <c r="G29" s="119"/>
      <c r="H29" s="119"/>
      <c r="I29" s="119"/>
      <c r="J29" s="119"/>
      <c r="K29" s="120"/>
      <c r="L29" s="119"/>
      <c r="M29" s="119"/>
      <c r="N29" s="119"/>
      <c r="O29" s="120"/>
      <c r="P29" s="119"/>
      <c r="Q29" s="119"/>
      <c r="R29" s="119"/>
      <c r="S29" s="120"/>
      <c r="T29" s="119"/>
      <c r="U29" s="119"/>
      <c r="V29" s="235"/>
      <c r="W29" s="235"/>
      <c r="X29" s="235"/>
      <c r="Y29" s="10"/>
    </row>
    <row r="30" spans="2:25" ht="12" customHeight="1">
      <c r="B30" s="255"/>
      <c r="C30" s="59"/>
      <c r="D30" s="2"/>
      <c r="E30" s="64"/>
      <c r="F30" s="119"/>
      <c r="G30" s="119"/>
      <c r="H30" s="119"/>
      <c r="I30" s="119"/>
      <c r="J30" s="119"/>
      <c r="K30" s="120"/>
      <c r="L30" s="119"/>
      <c r="M30" s="119"/>
      <c r="N30" s="119"/>
      <c r="O30" s="120"/>
      <c r="P30" s="119"/>
      <c r="Q30" s="119"/>
      <c r="R30" s="119"/>
      <c r="S30" s="120"/>
      <c r="T30" s="119"/>
      <c r="U30" s="119"/>
      <c r="V30" s="119"/>
      <c r="W30" s="120"/>
      <c r="X30" s="119"/>
      <c r="Y30" s="10"/>
    </row>
    <row r="31" spans="2:25" ht="28.5" customHeight="1">
      <c r="B31" s="438"/>
      <c r="C31" s="554" t="s">
        <v>86</v>
      </c>
      <c r="D31" s="554"/>
      <c r="E31" s="64"/>
      <c r="F31" s="84">
        <v>3</v>
      </c>
      <c r="G31" s="436"/>
      <c r="H31" s="120">
        <v>2265.9690000000001</v>
      </c>
      <c r="I31" s="119"/>
      <c r="J31" s="119">
        <f>N31+R31+V31</f>
        <v>44</v>
      </c>
      <c r="K31" s="120"/>
      <c r="L31" s="119">
        <f>P31+T31+X31</f>
        <v>1726.5740000000001</v>
      </c>
      <c r="M31" s="119"/>
      <c r="N31" s="120">
        <v>7</v>
      </c>
      <c r="O31" s="235"/>
      <c r="P31" s="120">
        <v>151.20099999999999</v>
      </c>
      <c r="Q31" s="119"/>
      <c r="R31" s="120">
        <v>24</v>
      </c>
      <c r="S31" s="235"/>
      <c r="T31" s="120">
        <v>1081.5039999999999</v>
      </c>
      <c r="U31" s="119"/>
      <c r="V31" s="120">
        <v>13</v>
      </c>
      <c r="W31" s="235"/>
      <c r="X31" s="120">
        <v>493.86900000000003</v>
      </c>
      <c r="Y31" s="10"/>
    </row>
    <row r="32" spans="2:25" ht="12" customHeight="1">
      <c r="B32" s="19"/>
      <c r="C32" s="371"/>
      <c r="D32" s="2"/>
      <c r="E32" s="16"/>
      <c r="F32" s="235"/>
      <c r="G32" s="235"/>
      <c r="H32" s="235"/>
      <c r="I32" s="119"/>
      <c r="J32" s="119"/>
      <c r="K32" s="120"/>
      <c r="L32" s="119"/>
      <c r="M32" s="119"/>
      <c r="N32" s="235"/>
      <c r="O32" s="235"/>
      <c r="P32" s="235"/>
      <c r="Q32" s="119"/>
      <c r="R32" s="235"/>
      <c r="S32" s="235"/>
      <c r="T32" s="235"/>
      <c r="U32" s="119"/>
      <c r="V32" s="235"/>
      <c r="W32" s="235"/>
      <c r="X32" s="235"/>
      <c r="Y32" s="10"/>
    </row>
    <row r="33" spans="2:25" ht="12" customHeight="1">
      <c r="B33" s="19"/>
      <c r="C33" s="371"/>
      <c r="D33" s="2"/>
      <c r="E33" s="16"/>
      <c r="F33" s="119"/>
      <c r="G33" s="119"/>
      <c r="H33" s="119"/>
      <c r="I33" s="119"/>
      <c r="J33" s="119"/>
      <c r="K33" s="120"/>
      <c r="L33" s="119"/>
      <c r="M33" s="119"/>
      <c r="N33" s="119"/>
      <c r="O33" s="120"/>
      <c r="P33" s="119"/>
      <c r="Q33" s="119"/>
      <c r="R33" s="119"/>
      <c r="S33" s="120"/>
      <c r="T33" s="119"/>
      <c r="U33" s="119"/>
      <c r="V33" s="119"/>
      <c r="W33" s="120"/>
      <c r="X33" s="119"/>
      <c r="Y33" s="10"/>
    </row>
    <row r="34" spans="2:25" ht="12" customHeight="1">
      <c r="B34" s="19"/>
      <c r="C34" s="371"/>
      <c r="D34" s="2"/>
      <c r="E34" s="5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2:25">
      <c r="B35" s="19"/>
      <c r="C35" s="5"/>
      <c r="D35" s="2"/>
      <c r="E35" s="5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2:25" ht="27.75" customHeight="1">
      <c r="C36" s="553" t="s">
        <v>87</v>
      </c>
      <c r="D36" s="555"/>
      <c r="E36" s="5"/>
      <c r="F36" s="84">
        <v>14</v>
      </c>
      <c r="G36" s="436"/>
      <c r="H36" s="120">
        <v>3026.1709999999998</v>
      </c>
      <c r="I36" s="120"/>
      <c r="J36" s="119">
        <f>N36+R36+V36</f>
        <v>191</v>
      </c>
      <c r="K36" s="120"/>
      <c r="L36" s="119">
        <f>P36+T36+X36</f>
        <v>4620.4669999999996</v>
      </c>
      <c r="M36" s="120"/>
      <c r="N36" s="120">
        <v>76</v>
      </c>
      <c r="O36" s="235"/>
      <c r="P36" s="120">
        <v>1062.076</v>
      </c>
      <c r="Q36" s="120"/>
      <c r="R36" s="120">
        <v>90</v>
      </c>
      <c r="S36" s="235"/>
      <c r="T36" s="120">
        <v>1623.36</v>
      </c>
      <c r="U36" s="120"/>
      <c r="V36" s="120">
        <v>25</v>
      </c>
      <c r="W36" s="235"/>
      <c r="X36" s="120">
        <v>1935.0309999999999</v>
      </c>
    </row>
    <row r="37" spans="2:25" ht="29.25" customHeight="1" thickBot="1">
      <c r="B37" s="272"/>
      <c r="C37" s="27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72"/>
      <c r="Y37" s="439"/>
    </row>
    <row r="38" spans="2:25">
      <c r="D38" s="154"/>
      <c r="E38" s="5"/>
      <c r="F38" s="5"/>
      <c r="G38" s="5"/>
      <c r="H38" s="5"/>
      <c r="I38" s="440"/>
      <c r="J38" s="5"/>
      <c r="K38" s="5"/>
      <c r="L38" s="5"/>
      <c r="M38" s="440"/>
      <c r="N38" s="5"/>
      <c r="O38" s="5"/>
      <c r="P38" s="5"/>
      <c r="Q38" s="440"/>
      <c r="R38" s="5"/>
      <c r="S38" s="5"/>
      <c r="T38" s="5"/>
      <c r="U38" s="440"/>
      <c r="V38" s="5"/>
      <c r="W38" s="5"/>
    </row>
    <row r="39" spans="2:25">
      <c r="D39" s="154"/>
      <c r="E39" s="5"/>
      <c r="F39" s="5"/>
      <c r="G39" s="5"/>
      <c r="H39" s="5"/>
      <c r="I39" s="440"/>
      <c r="J39" s="5"/>
      <c r="K39" s="5"/>
      <c r="L39" s="5"/>
      <c r="M39" s="440"/>
      <c r="N39" s="5"/>
      <c r="O39" s="5"/>
      <c r="P39" s="5"/>
      <c r="Q39" s="440"/>
      <c r="R39" s="5"/>
      <c r="S39" s="5"/>
      <c r="T39" s="5"/>
      <c r="U39" s="440"/>
      <c r="V39" s="5"/>
      <c r="W39" s="5"/>
    </row>
    <row r="40" spans="2:25">
      <c r="D40" s="154"/>
      <c r="E40" s="5"/>
      <c r="F40" s="5"/>
      <c r="G40" s="5"/>
      <c r="H40" s="5"/>
      <c r="I40" s="440"/>
      <c r="J40" s="5"/>
      <c r="K40" s="5"/>
      <c r="L40" s="5"/>
      <c r="M40" s="440"/>
      <c r="N40" s="5"/>
      <c r="O40" s="5"/>
      <c r="P40" s="5"/>
      <c r="Q40" s="440"/>
      <c r="R40" s="5"/>
      <c r="S40" s="5"/>
      <c r="T40" s="5"/>
      <c r="U40" s="440"/>
      <c r="V40" s="5"/>
      <c r="W40" s="5"/>
    </row>
    <row r="41" spans="2:25">
      <c r="D41" s="154"/>
      <c r="E41" s="5"/>
      <c r="F41" s="5"/>
      <c r="G41" s="5"/>
      <c r="H41" s="5"/>
      <c r="I41" s="440"/>
      <c r="J41" s="5"/>
      <c r="K41" s="5"/>
      <c r="L41" s="5"/>
      <c r="M41" s="440"/>
      <c r="N41" s="5"/>
      <c r="O41" s="5"/>
      <c r="P41" s="5"/>
      <c r="Q41" s="440"/>
      <c r="R41" s="5"/>
      <c r="S41" s="5"/>
      <c r="T41" s="5"/>
      <c r="U41" s="440"/>
      <c r="V41" s="5"/>
      <c r="W41" s="5"/>
    </row>
    <row r="42" spans="2:25">
      <c r="D42" s="154"/>
      <c r="E42" s="5"/>
      <c r="F42" s="5"/>
      <c r="G42" s="5"/>
      <c r="H42" s="5"/>
      <c r="I42" s="440"/>
      <c r="J42" s="5"/>
      <c r="K42" s="5"/>
      <c r="L42" s="5"/>
      <c r="M42" s="440"/>
      <c r="N42" s="5"/>
      <c r="O42" s="5"/>
      <c r="P42" s="5"/>
      <c r="Q42" s="440"/>
      <c r="R42" s="5"/>
      <c r="S42" s="5"/>
      <c r="T42" s="5"/>
      <c r="U42" s="440"/>
      <c r="V42" s="5"/>
      <c r="W42" s="5"/>
    </row>
    <row r="43" spans="2:25">
      <c r="D43" s="154"/>
      <c r="E43" s="5"/>
      <c r="F43" s="5"/>
      <c r="G43" s="5"/>
      <c r="H43" s="5"/>
      <c r="I43" s="440"/>
      <c r="J43" s="5"/>
      <c r="K43" s="5"/>
      <c r="L43" s="5"/>
      <c r="M43" s="440"/>
      <c r="N43" s="5"/>
      <c r="O43" s="5"/>
      <c r="P43" s="5"/>
      <c r="Q43" s="440"/>
      <c r="R43" s="5"/>
      <c r="S43" s="5"/>
      <c r="T43" s="5"/>
      <c r="U43" s="440"/>
      <c r="V43" s="5"/>
      <c r="W43" s="5"/>
    </row>
    <row r="44" spans="2:25">
      <c r="D44" s="154"/>
      <c r="E44" s="5"/>
      <c r="F44" s="5"/>
      <c r="G44" s="5"/>
      <c r="H44" s="5"/>
      <c r="I44" s="440"/>
      <c r="J44" s="5"/>
      <c r="K44" s="5"/>
      <c r="L44" s="5"/>
      <c r="M44" s="440"/>
      <c r="N44" s="5"/>
      <c r="O44" s="5"/>
      <c r="P44" s="5"/>
      <c r="Q44" s="440"/>
      <c r="R44" s="5"/>
      <c r="S44" s="5"/>
      <c r="T44" s="5"/>
      <c r="U44" s="440"/>
      <c r="V44" s="5"/>
      <c r="W44" s="5"/>
    </row>
    <row r="45" spans="2:25">
      <c r="D45" s="154"/>
      <c r="E45" s="5"/>
      <c r="F45" s="5"/>
      <c r="G45" s="5"/>
      <c r="H45" s="5"/>
      <c r="I45" s="440"/>
      <c r="J45" s="5"/>
      <c r="K45" s="5"/>
      <c r="L45" s="5"/>
      <c r="M45" s="440"/>
      <c r="N45" s="5"/>
      <c r="O45" s="5"/>
      <c r="P45" s="5"/>
      <c r="Q45" s="440"/>
      <c r="R45" s="5"/>
      <c r="S45" s="5"/>
      <c r="T45" s="5"/>
      <c r="U45" s="440"/>
      <c r="V45" s="5"/>
      <c r="W45" s="5"/>
    </row>
    <row r="46" spans="2:25">
      <c r="D46" s="154"/>
      <c r="E46" s="5"/>
      <c r="F46" s="5"/>
      <c r="G46" s="5"/>
      <c r="H46" s="5"/>
      <c r="I46" s="440"/>
      <c r="J46" s="5"/>
      <c r="K46" s="5"/>
      <c r="L46" s="5"/>
      <c r="M46" s="440"/>
      <c r="N46" s="5"/>
      <c r="O46" s="5"/>
      <c r="P46" s="5"/>
      <c r="Q46" s="440"/>
      <c r="R46" s="5"/>
      <c r="S46" s="5"/>
      <c r="T46" s="5"/>
      <c r="U46" s="440"/>
      <c r="V46" s="5"/>
      <c r="W46" s="5"/>
    </row>
    <row r="47" spans="2:25">
      <c r="D47" s="154"/>
      <c r="E47" s="5"/>
      <c r="F47" s="5"/>
      <c r="G47" s="5"/>
      <c r="H47" s="5"/>
      <c r="I47" s="440"/>
      <c r="J47" s="5"/>
      <c r="K47" s="5"/>
      <c r="L47" s="5"/>
      <c r="M47" s="440"/>
      <c r="N47" s="5"/>
      <c r="O47" s="5"/>
      <c r="P47" s="5"/>
      <c r="Q47" s="440"/>
      <c r="R47" s="5"/>
      <c r="S47" s="5"/>
      <c r="T47" s="5"/>
      <c r="U47" s="440"/>
      <c r="V47" s="5"/>
      <c r="W47" s="5"/>
    </row>
    <row r="48" spans="2:25">
      <c r="D48" s="154"/>
      <c r="E48" s="5"/>
      <c r="F48" s="5"/>
      <c r="G48" s="5"/>
      <c r="H48" s="5"/>
      <c r="I48" s="440"/>
      <c r="J48" s="5"/>
      <c r="K48" s="5"/>
      <c r="L48" s="5"/>
      <c r="M48" s="440"/>
      <c r="N48" s="5"/>
      <c r="O48" s="5"/>
      <c r="P48" s="5"/>
      <c r="Q48" s="440"/>
      <c r="R48" s="5"/>
      <c r="S48" s="5"/>
      <c r="T48" s="5"/>
      <c r="U48" s="440"/>
      <c r="V48" s="5"/>
      <c r="W48" s="5"/>
    </row>
    <row r="49" spans="4:23">
      <c r="D49" s="154"/>
      <c r="E49" s="5"/>
      <c r="F49" s="5"/>
      <c r="G49" s="5"/>
      <c r="H49" s="5"/>
      <c r="I49" s="440"/>
      <c r="J49" s="5"/>
      <c r="K49" s="5"/>
      <c r="L49" s="5"/>
      <c r="M49" s="440"/>
      <c r="N49" s="5"/>
      <c r="O49" s="5"/>
      <c r="P49" s="5"/>
      <c r="Q49" s="440"/>
      <c r="R49" s="5"/>
      <c r="S49" s="5"/>
      <c r="T49" s="5"/>
      <c r="U49" s="440"/>
      <c r="V49" s="5"/>
      <c r="W49" s="5"/>
    </row>
    <row r="50" spans="4:23">
      <c r="D50" s="154"/>
      <c r="E50" s="5"/>
      <c r="F50" s="5"/>
      <c r="G50" s="5"/>
      <c r="H50" s="5"/>
      <c r="I50" s="440"/>
      <c r="J50" s="5"/>
      <c r="K50" s="5"/>
      <c r="L50" s="5"/>
      <c r="M50" s="440"/>
      <c r="N50" s="5"/>
      <c r="O50" s="5"/>
      <c r="P50" s="5"/>
      <c r="Q50" s="440"/>
      <c r="R50" s="5"/>
      <c r="S50" s="5"/>
      <c r="T50" s="5"/>
      <c r="U50" s="440"/>
      <c r="V50" s="5"/>
      <c r="W50" s="5"/>
    </row>
    <row r="51" spans="4:23">
      <c r="D51" s="154"/>
      <c r="E51" s="5"/>
      <c r="F51" s="5"/>
      <c r="G51" s="5"/>
      <c r="H51" s="5"/>
      <c r="I51" s="440"/>
      <c r="J51" s="5"/>
      <c r="K51" s="5"/>
      <c r="L51" s="5"/>
      <c r="M51" s="440"/>
      <c r="N51" s="5"/>
      <c r="O51" s="5"/>
      <c r="P51" s="5"/>
      <c r="Q51" s="440"/>
      <c r="R51" s="5"/>
      <c r="S51" s="5"/>
      <c r="T51" s="5"/>
      <c r="U51" s="440"/>
      <c r="V51" s="5"/>
      <c r="W51" s="5"/>
    </row>
    <row r="52" spans="4:23">
      <c r="D52" s="154"/>
      <c r="E52" s="5"/>
      <c r="F52" s="5"/>
      <c r="G52" s="5"/>
      <c r="H52" s="5"/>
      <c r="I52" s="440"/>
      <c r="J52" s="5"/>
      <c r="K52" s="5"/>
      <c r="L52" s="5"/>
      <c r="M52" s="440"/>
      <c r="N52" s="5"/>
      <c r="O52" s="5"/>
      <c r="P52" s="5"/>
      <c r="Q52" s="440"/>
      <c r="R52" s="5"/>
      <c r="S52" s="5"/>
      <c r="T52" s="5"/>
      <c r="U52" s="440"/>
      <c r="V52" s="5"/>
      <c r="W52" s="5"/>
    </row>
    <row r="53" spans="4:23">
      <c r="D53" s="154"/>
      <c r="E53" s="5"/>
      <c r="F53" s="5"/>
      <c r="G53" s="5"/>
      <c r="H53" s="5"/>
      <c r="I53" s="440"/>
      <c r="J53" s="5"/>
      <c r="K53" s="5"/>
      <c r="L53" s="5"/>
      <c r="M53" s="440"/>
      <c r="N53" s="5"/>
      <c r="O53" s="5"/>
      <c r="P53" s="5"/>
      <c r="Q53" s="440"/>
      <c r="R53" s="5"/>
      <c r="S53" s="5"/>
      <c r="T53" s="5"/>
      <c r="U53" s="440"/>
      <c r="V53" s="5"/>
      <c r="W53" s="5"/>
    </row>
    <row r="54" spans="4:23">
      <c r="D54" s="154"/>
      <c r="E54" s="5"/>
      <c r="F54" s="5"/>
      <c r="G54" s="5"/>
      <c r="H54" s="5"/>
      <c r="I54" s="440"/>
      <c r="J54" s="5"/>
      <c r="K54" s="5"/>
      <c r="L54" s="5"/>
      <c r="M54" s="440"/>
      <c r="N54" s="5"/>
      <c r="O54" s="5"/>
      <c r="P54" s="5"/>
      <c r="Q54" s="440"/>
      <c r="R54" s="5"/>
      <c r="S54" s="5"/>
      <c r="T54" s="5"/>
      <c r="U54" s="440"/>
      <c r="V54" s="5"/>
      <c r="W54" s="5"/>
    </row>
    <row r="55" spans="4:23">
      <c r="D55" s="154"/>
      <c r="E55" s="5"/>
      <c r="F55" s="5"/>
      <c r="G55" s="5"/>
      <c r="H55" s="5"/>
      <c r="I55" s="440"/>
      <c r="J55" s="5"/>
      <c r="K55" s="5"/>
      <c r="L55" s="5"/>
      <c r="M55" s="440"/>
      <c r="N55" s="5"/>
      <c r="O55" s="5"/>
      <c r="P55" s="5"/>
      <c r="Q55" s="440"/>
      <c r="R55" s="5"/>
      <c r="S55" s="5"/>
      <c r="T55" s="5"/>
      <c r="U55" s="440"/>
      <c r="V55" s="5"/>
      <c r="W55" s="5"/>
    </row>
    <row r="56" spans="4:23">
      <c r="D56" s="154"/>
      <c r="E56" s="5"/>
      <c r="F56" s="5"/>
      <c r="G56" s="5"/>
      <c r="H56" s="5"/>
      <c r="I56" s="440"/>
      <c r="J56" s="5"/>
      <c r="K56" s="5"/>
      <c r="L56" s="5"/>
      <c r="M56" s="440"/>
      <c r="N56" s="5"/>
      <c r="O56" s="5"/>
      <c r="P56" s="5"/>
      <c r="Q56" s="440"/>
      <c r="R56" s="5"/>
      <c r="S56" s="5"/>
      <c r="T56" s="5"/>
      <c r="U56" s="440"/>
      <c r="V56" s="5"/>
      <c r="W56" s="5"/>
    </row>
    <row r="57" spans="4:23">
      <c r="D57" s="154"/>
      <c r="E57" s="5"/>
      <c r="F57" s="5"/>
      <c r="G57" s="5"/>
      <c r="H57" s="5"/>
      <c r="I57" s="440"/>
      <c r="J57" s="5"/>
      <c r="K57" s="5"/>
      <c r="L57" s="5"/>
      <c r="M57" s="440"/>
      <c r="N57" s="5"/>
      <c r="O57" s="5"/>
      <c r="P57" s="5"/>
      <c r="Q57" s="440"/>
      <c r="R57" s="5"/>
      <c r="S57" s="5"/>
      <c r="T57" s="5"/>
      <c r="U57" s="440"/>
      <c r="V57" s="5"/>
      <c r="W57" s="5"/>
    </row>
    <row r="58" spans="4:23">
      <c r="D58" s="154"/>
      <c r="E58" s="5"/>
      <c r="F58" s="5"/>
      <c r="G58" s="5"/>
      <c r="H58" s="5"/>
      <c r="I58" s="440"/>
      <c r="J58" s="5"/>
      <c r="K58" s="5"/>
      <c r="L58" s="5"/>
      <c r="M58" s="440"/>
      <c r="N58" s="5"/>
      <c r="O58" s="5"/>
      <c r="P58" s="5"/>
      <c r="Q58" s="440"/>
      <c r="R58" s="5"/>
      <c r="S58" s="5"/>
      <c r="T58" s="5"/>
      <c r="U58" s="440"/>
      <c r="V58" s="5"/>
      <c r="W58" s="5"/>
    </row>
    <row r="59" spans="4:23">
      <c r="D59" s="154"/>
      <c r="E59" s="5"/>
      <c r="F59" s="5"/>
      <c r="G59" s="5"/>
      <c r="H59" s="5"/>
      <c r="I59" s="440"/>
      <c r="J59" s="5"/>
      <c r="K59" s="5"/>
      <c r="L59" s="5"/>
      <c r="M59" s="440"/>
      <c r="N59" s="5"/>
      <c r="O59" s="5"/>
      <c r="P59" s="5"/>
      <c r="Q59" s="440"/>
      <c r="R59" s="5"/>
      <c r="S59" s="5"/>
      <c r="T59" s="5"/>
      <c r="U59" s="440"/>
      <c r="V59" s="5"/>
      <c r="W59" s="5"/>
    </row>
    <row r="60" spans="4:23">
      <c r="D60" s="154"/>
      <c r="E60" s="5"/>
      <c r="F60" s="5"/>
      <c r="G60" s="5"/>
      <c r="H60" s="5"/>
      <c r="I60" s="440"/>
      <c r="J60" s="5"/>
      <c r="K60" s="5"/>
      <c r="L60" s="5"/>
      <c r="M60" s="440"/>
      <c r="N60" s="5"/>
      <c r="O60" s="5"/>
      <c r="P60" s="5"/>
      <c r="Q60" s="440"/>
      <c r="R60" s="5"/>
      <c r="S60" s="5"/>
      <c r="T60" s="5"/>
      <c r="U60" s="440"/>
      <c r="V60" s="5"/>
      <c r="W60" s="5"/>
    </row>
    <row r="61" spans="4:23">
      <c r="D61" s="154"/>
      <c r="E61" s="5"/>
      <c r="F61" s="5"/>
      <c r="G61" s="5"/>
      <c r="H61" s="5"/>
      <c r="I61" s="440"/>
      <c r="J61" s="5"/>
      <c r="K61" s="5"/>
      <c r="L61" s="5"/>
      <c r="M61" s="440"/>
      <c r="N61" s="5"/>
      <c r="O61" s="5"/>
      <c r="P61" s="5"/>
      <c r="Q61" s="440"/>
      <c r="R61" s="5"/>
      <c r="S61" s="5"/>
      <c r="T61" s="5"/>
      <c r="U61" s="440"/>
      <c r="V61" s="5"/>
      <c r="W61" s="5"/>
    </row>
    <row r="62" spans="4:23">
      <c r="D62" s="154"/>
      <c r="E62" s="5"/>
      <c r="F62" s="5"/>
      <c r="G62" s="5"/>
      <c r="H62" s="5"/>
      <c r="I62" s="440"/>
      <c r="J62" s="5"/>
      <c r="K62" s="5"/>
      <c r="L62" s="5"/>
      <c r="M62" s="440"/>
      <c r="N62" s="5"/>
      <c r="O62" s="5"/>
      <c r="P62" s="5"/>
      <c r="Q62" s="440"/>
      <c r="R62" s="5"/>
      <c r="S62" s="5"/>
      <c r="T62" s="5"/>
      <c r="U62" s="440"/>
      <c r="V62" s="5"/>
      <c r="W62" s="5"/>
    </row>
    <row r="63" spans="4:23">
      <c r="D63" s="154"/>
      <c r="E63" s="5"/>
      <c r="F63" s="5"/>
      <c r="G63" s="5"/>
      <c r="H63" s="5"/>
      <c r="I63" s="440"/>
      <c r="J63" s="5"/>
      <c r="K63" s="5"/>
      <c r="L63" s="5"/>
      <c r="M63" s="440"/>
      <c r="N63" s="5"/>
      <c r="O63" s="5"/>
      <c r="P63" s="5"/>
      <c r="Q63" s="440"/>
      <c r="R63" s="5"/>
      <c r="S63" s="5"/>
      <c r="T63" s="5"/>
      <c r="U63" s="440"/>
      <c r="V63" s="5"/>
      <c r="W63" s="5"/>
    </row>
    <row r="64" spans="4:23">
      <c r="D64" s="154"/>
      <c r="E64" s="5"/>
      <c r="F64" s="5"/>
      <c r="G64" s="5"/>
      <c r="H64" s="5"/>
      <c r="I64" s="440"/>
      <c r="J64" s="5"/>
      <c r="K64" s="5"/>
      <c r="L64" s="5"/>
      <c r="M64" s="440"/>
      <c r="N64" s="5"/>
      <c r="O64" s="5"/>
      <c r="P64" s="5"/>
      <c r="Q64" s="440"/>
      <c r="R64" s="5"/>
      <c r="S64" s="5"/>
      <c r="T64" s="5"/>
      <c r="U64" s="440"/>
      <c r="V64" s="5"/>
      <c r="W64" s="5"/>
    </row>
    <row r="65" spans="4:23">
      <c r="D65" s="154"/>
      <c r="E65" s="5"/>
      <c r="F65" s="5"/>
      <c r="G65" s="5"/>
      <c r="H65" s="5"/>
      <c r="I65" s="440"/>
      <c r="J65" s="5"/>
      <c r="K65" s="5"/>
      <c r="L65" s="5"/>
      <c r="M65" s="440"/>
      <c r="N65" s="5"/>
      <c r="O65" s="5"/>
      <c r="P65" s="5"/>
      <c r="Q65" s="440"/>
      <c r="R65" s="5"/>
      <c r="S65" s="5"/>
      <c r="T65" s="5"/>
      <c r="U65" s="440"/>
      <c r="V65" s="5"/>
      <c r="W65" s="5"/>
    </row>
    <row r="66" spans="4:23">
      <c r="D66" s="154"/>
      <c r="E66" s="5"/>
      <c r="F66" s="5"/>
      <c r="G66" s="5"/>
      <c r="H66" s="5"/>
      <c r="I66" s="440"/>
      <c r="J66" s="5"/>
      <c r="K66" s="5"/>
      <c r="L66" s="5"/>
      <c r="M66" s="440"/>
      <c r="N66" s="5"/>
      <c r="O66" s="5"/>
      <c r="P66" s="5"/>
      <c r="Q66" s="440"/>
      <c r="R66" s="5"/>
      <c r="S66" s="5"/>
      <c r="T66" s="5"/>
      <c r="U66" s="440"/>
      <c r="V66" s="5"/>
      <c r="W66" s="5"/>
    </row>
    <row r="67" spans="4:23">
      <c r="D67" s="154"/>
      <c r="E67" s="5"/>
      <c r="F67" s="5"/>
      <c r="G67" s="5"/>
      <c r="H67" s="5"/>
      <c r="I67" s="440"/>
      <c r="J67" s="5"/>
      <c r="K67" s="5"/>
      <c r="L67" s="5"/>
      <c r="M67" s="440"/>
      <c r="N67" s="5"/>
      <c r="O67" s="5"/>
      <c r="P67" s="5"/>
      <c r="Q67" s="440"/>
      <c r="R67" s="5"/>
      <c r="S67" s="5"/>
      <c r="T67" s="5"/>
      <c r="U67" s="440"/>
      <c r="V67" s="5"/>
      <c r="W67" s="5"/>
    </row>
    <row r="68" spans="4:23">
      <c r="D68" s="154"/>
      <c r="E68" s="5"/>
      <c r="F68" s="5"/>
      <c r="G68" s="5"/>
      <c r="H68" s="5"/>
      <c r="I68" s="440"/>
      <c r="J68" s="5"/>
      <c r="K68" s="5"/>
      <c r="L68" s="5"/>
      <c r="M68" s="440"/>
      <c r="N68" s="5"/>
      <c r="O68" s="5"/>
      <c r="P68" s="5"/>
      <c r="Q68" s="440"/>
      <c r="R68" s="5"/>
      <c r="S68" s="5"/>
      <c r="T68" s="5"/>
      <c r="U68" s="440"/>
      <c r="V68" s="5"/>
      <c r="W68" s="5"/>
    </row>
    <row r="69" spans="4:23">
      <c r="D69" s="154"/>
      <c r="E69" s="5"/>
      <c r="F69" s="5"/>
      <c r="G69" s="5"/>
      <c r="H69" s="5"/>
      <c r="I69" s="440"/>
      <c r="J69" s="5"/>
      <c r="K69" s="5"/>
      <c r="L69" s="5"/>
      <c r="M69" s="440"/>
      <c r="N69" s="5"/>
      <c r="O69" s="5"/>
      <c r="P69" s="5"/>
      <c r="Q69" s="440"/>
      <c r="R69" s="5"/>
      <c r="S69" s="5"/>
      <c r="T69" s="5"/>
      <c r="U69" s="440"/>
      <c r="V69" s="5"/>
      <c r="W69" s="5"/>
    </row>
  </sheetData>
  <mergeCells count="14">
    <mergeCell ref="C36:D36"/>
    <mergeCell ref="B2:X2"/>
    <mergeCell ref="B3:X3"/>
    <mergeCell ref="C6:D6"/>
    <mergeCell ref="F6:H6"/>
    <mergeCell ref="J6:X6"/>
    <mergeCell ref="N8:P8"/>
    <mergeCell ref="R8:T8"/>
    <mergeCell ref="V8:X8"/>
    <mergeCell ref="C13:D13"/>
    <mergeCell ref="C16:D16"/>
    <mergeCell ref="C21:D21"/>
    <mergeCell ref="C26:D26"/>
    <mergeCell ref="C31:D3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F7EB-9645-4841-8AA5-A8C0EDA52D92}">
  <dimension ref="B1:AC69"/>
  <sheetViews>
    <sheetView zoomScaleNormal="100" zoomScaleSheetLayoutView="85" workbookViewId="0">
      <selection activeCell="AE30" sqref="AE3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27.5703125" style="1" customWidth="1"/>
    <col min="5" max="5" width="2.5703125" style="2" customWidth="1"/>
    <col min="6" max="6" width="8.7109375" style="2" customWidth="1"/>
    <col min="7" max="7" width="0.85546875" style="2" customWidth="1"/>
    <col min="8" max="8" width="10.7109375" style="2" customWidth="1"/>
    <col min="9" max="9" width="5.7109375" style="3" customWidth="1"/>
    <col min="10" max="10" width="8.7109375" style="2" customWidth="1"/>
    <col min="11" max="11" width="0.85546875" style="2" customWidth="1"/>
    <col min="12" max="12" width="9.7109375" style="2" customWidth="1"/>
    <col min="13" max="13" width="1.7109375" style="3" customWidth="1"/>
    <col min="14" max="14" width="8.7109375" style="2" customWidth="1"/>
    <col min="15" max="15" width="0.85546875" style="2" customWidth="1"/>
    <col min="16" max="16" width="9.7109375" style="2" customWidth="1"/>
    <col min="17" max="17" width="2.7109375" style="3" customWidth="1"/>
    <col min="18" max="18" width="8.7109375" style="2" customWidth="1"/>
    <col min="19" max="19" width="0.85546875" style="2" customWidth="1"/>
    <col min="20" max="20" width="9.7109375" style="2" customWidth="1"/>
    <col min="21" max="21" width="2.7109375" style="3" customWidth="1"/>
    <col min="22" max="22" width="8.7109375" style="2" customWidth="1"/>
    <col min="23" max="23" width="0.85546875" style="2" customWidth="1"/>
    <col min="24" max="24" width="9.7109375" style="2" customWidth="1"/>
    <col min="25" max="25" width="0.85546875" style="3" customWidth="1"/>
    <col min="26" max="16384" width="9.140625" style="2"/>
  </cols>
  <sheetData>
    <row r="1" spans="2:29" ht="12" customHeight="1"/>
    <row r="2" spans="2:29" ht="12.95" customHeight="1">
      <c r="B2" s="533" t="s">
        <v>260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408"/>
    </row>
    <row r="3" spans="2:29" ht="12.95" customHeight="1">
      <c r="B3" s="534" t="s">
        <v>261</v>
      </c>
      <c r="C3" s="534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408"/>
    </row>
    <row r="4" spans="2:29" ht="12" customHeight="1" thickBot="1">
      <c r="B4" s="7"/>
      <c r="C4" s="7"/>
      <c r="D4" s="7"/>
      <c r="E4" s="409"/>
      <c r="F4" s="8"/>
      <c r="G4" s="8"/>
      <c r="H4" s="9"/>
      <c r="I4" s="9"/>
      <c r="J4" s="8"/>
      <c r="K4" s="8"/>
      <c r="L4" s="9"/>
      <c r="M4" s="9"/>
      <c r="N4" s="8"/>
      <c r="O4" s="8"/>
      <c r="P4" s="9"/>
      <c r="Q4" s="9"/>
      <c r="R4" s="8"/>
      <c r="S4" s="8"/>
      <c r="T4" s="9"/>
      <c r="U4" s="9"/>
      <c r="V4" s="8"/>
      <c r="W4" s="8"/>
      <c r="X4" s="9"/>
      <c r="Y4" s="9"/>
    </row>
    <row r="5" spans="2:29" s="10" customFormat="1" ht="12" customHeight="1">
      <c r="B5" s="410"/>
      <c r="C5" s="410"/>
      <c r="D5" s="410"/>
      <c r="E5" s="411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</row>
    <row r="6" spans="2:29" s="11" customFormat="1" ht="30" customHeight="1" thickBot="1">
      <c r="B6" s="413"/>
      <c r="C6" s="556" t="s">
        <v>68</v>
      </c>
      <c r="D6" s="556"/>
      <c r="E6" s="414"/>
      <c r="F6" s="557" t="s">
        <v>254</v>
      </c>
      <c r="G6" s="557"/>
      <c r="H6" s="557"/>
      <c r="I6" s="415"/>
      <c r="J6" s="557" t="s">
        <v>255</v>
      </c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416"/>
    </row>
    <row r="7" spans="2:29" s="11" customFormat="1" ht="3" customHeight="1">
      <c r="B7" s="417"/>
      <c r="C7" s="417"/>
      <c r="D7" s="417"/>
      <c r="E7" s="414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8"/>
    </row>
    <row r="8" spans="2:29" s="11" customFormat="1" ht="36.75" customHeight="1" thickBot="1">
      <c r="B8" s="413"/>
      <c r="C8" s="413"/>
      <c r="D8" s="417"/>
      <c r="E8" s="414"/>
      <c r="F8" s="414" t="s">
        <v>256</v>
      </c>
      <c r="G8" s="414"/>
      <c r="H8" s="419" t="s">
        <v>23</v>
      </c>
      <c r="I8" s="417"/>
      <c r="J8" s="414" t="s">
        <v>256</v>
      </c>
      <c r="K8" s="414"/>
      <c r="L8" s="419" t="s">
        <v>23</v>
      </c>
      <c r="M8" s="414"/>
      <c r="N8" s="557" t="s">
        <v>257</v>
      </c>
      <c r="O8" s="557"/>
      <c r="P8" s="557"/>
      <c r="Q8" s="414"/>
      <c r="R8" s="557" t="s">
        <v>258</v>
      </c>
      <c r="S8" s="557"/>
      <c r="T8" s="557"/>
      <c r="U8" s="414"/>
      <c r="V8" s="557" t="s">
        <v>259</v>
      </c>
      <c r="W8" s="557"/>
      <c r="X8" s="557"/>
      <c r="Y8" s="416"/>
    </row>
    <row r="9" spans="2:29" s="11" customFormat="1" ht="3" customHeight="1">
      <c r="B9" s="413"/>
      <c r="C9" s="413"/>
      <c r="D9" s="417"/>
      <c r="E9" s="414"/>
      <c r="F9" s="414"/>
      <c r="G9" s="414"/>
      <c r="H9" s="419"/>
      <c r="I9" s="417"/>
      <c r="J9" s="414"/>
      <c r="K9" s="414"/>
      <c r="L9" s="419"/>
      <c r="M9" s="414"/>
      <c r="N9" s="415"/>
      <c r="O9" s="415"/>
      <c r="P9" s="415"/>
      <c r="Q9" s="414"/>
      <c r="R9" s="415"/>
      <c r="S9" s="415"/>
      <c r="T9" s="415"/>
      <c r="U9" s="414"/>
      <c r="V9" s="415"/>
      <c r="W9" s="415"/>
      <c r="X9" s="415"/>
      <c r="Y9" s="418"/>
    </row>
    <row r="10" spans="2:29" s="11" customFormat="1" ht="24.75" customHeight="1">
      <c r="B10" s="420"/>
      <c r="C10" s="420"/>
      <c r="D10" s="420"/>
      <c r="E10" s="414"/>
      <c r="F10" s="418"/>
      <c r="G10" s="414"/>
      <c r="H10" s="421"/>
      <c r="I10" s="417"/>
      <c r="J10" s="418"/>
      <c r="K10" s="414"/>
      <c r="L10" s="421"/>
      <c r="M10" s="414"/>
      <c r="N10" s="414" t="s">
        <v>256</v>
      </c>
      <c r="O10" s="414"/>
      <c r="P10" s="419" t="s">
        <v>23</v>
      </c>
      <c r="Q10" s="414"/>
      <c r="R10" s="414" t="s">
        <v>256</v>
      </c>
      <c r="S10" s="414"/>
      <c r="T10" s="419" t="s">
        <v>23</v>
      </c>
      <c r="U10" s="414"/>
      <c r="V10" s="414" t="s">
        <v>256</v>
      </c>
      <c r="W10" s="414"/>
      <c r="X10" s="419" t="s">
        <v>23</v>
      </c>
      <c r="Y10" s="414"/>
    </row>
    <row r="11" spans="2:29" s="11" customFormat="1" ht="27.75" customHeight="1" thickBot="1">
      <c r="B11" s="422"/>
      <c r="C11" s="422"/>
      <c r="D11" s="422"/>
      <c r="E11" s="423"/>
      <c r="F11" s="423"/>
      <c r="G11" s="423"/>
      <c r="H11" s="424" t="s">
        <v>0</v>
      </c>
      <c r="I11" s="425"/>
      <c r="J11" s="424"/>
      <c r="K11" s="424"/>
      <c r="L11" s="424" t="s">
        <v>0</v>
      </c>
      <c r="M11" s="425"/>
      <c r="N11" s="424"/>
      <c r="O11" s="424"/>
      <c r="P11" s="424" t="s">
        <v>0</v>
      </c>
      <c r="Q11" s="425"/>
      <c r="R11" s="424"/>
      <c r="S11" s="424"/>
      <c r="T11" s="424" t="s">
        <v>0</v>
      </c>
      <c r="U11" s="425"/>
      <c r="V11" s="424"/>
      <c r="W11" s="424"/>
      <c r="X11" s="424" t="s">
        <v>0</v>
      </c>
      <c r="Y11" s="425"/>
    </row>
    <row r="12" spans="2:29" s="11" customFormat="1" ht="5.25" customHeight="1">
      <c r="B12" s="209"/>
      <c r="C12" s="209"/>
      <c r="D12" s="209"/>
      <c r="E12" s="178"/>
      <c r="F12" s="178"/>
      <c r="G12" s="178"/>
      <c r="H12" s="178"/>
      <c r="I12" s="426"/>
      <c r="J12" s="178"/>
      <c r="K12" s="178"/>
      <c r="L12" s="178"/>
      <c r="M12" s="426"/>
      <c r="N12" s="178"/>
      <c r="O12" s="178"/>
      <c r="P12" s="178"/>
      <c r="Q12" s="426"/>
      <c r="R12" s="178"/>
      <c r="S12" s="178"/>
      <c r="T12" s="178"/>
      <c r="U12" s="426"/>
      <c r="V12" s="178"/>
      <c r="W12" s="178"/>
      <c r="X12" s="178"/>
      <c r="Y12" s="426"/>
    </row>
    <row r="13" spans="2:29" s="16" customFormat="1" ht="24" customHeight="1">
      <c r="B13" s="56"/>
      <c r="C13" s="552" t="s">
        <v>35</v>
      </c>
      <c r="D13" s="552"/>
      <c r="E13" s="170"/>
      <c r="F13" s="427">
        <f>F16+F21+F26+F31+F36</f>
        <v>1875</v>
      </c>
      <c r="G13" s="441"/>
      <c r="H13" s="427">
        <f>H16+H21+H26+H31+H36</f>
        <v>2635238.4129999997</v>
      </c>
      <c r="I13" s="428"/>
      <c r="J13" s="427">
        <f>J16+J21+J26+J31+J36</f>
        <v>10720</v>
      </c>
      <c r="K13" s="168"/>
      <c r="L13" s="427">
        <f>L16+L21+L26+L31+L36</f>
        <v>1053625.0664917305</v>
      </c>
      <c r="M13" s="428"/>
      <c r="N13" s="427">
        <f>N16+N21+N26+N31+N36</f>
        <v>1570</v>
      </c>
      <c r="O13" s="168"/>
      <c r="P13" s="427">
        <f>P16+P21+P26+P31+P36</f>
        <v>37928.629000000001</v>
      </c>
      <c r="Q13" s="428"/>
      <c r="R13" s="427">
        <f>R16+R21+R26+R31+R36</f>
        <v>7044</v>
      </c>
      <c r="S13" s="168"/>
      <c r="T13" s="427">
        <f>T16+T21+T26+T31+T36</f>
        <v>500614.39549173048</v>
      </c>
      <c r="U13" s="428"/>
      <c r="V13" s="427">
        <f>V16+V21+V26+V31+V36</f>
        <v>2106</v>
      </c>
      <c r="W13" s="168"/>
      <c r="X13" s="427">
        <f>X16+X21+X26+X31+X36</f>
        <v>515082.04200000002</v>
      </c>
      <c r="Y13" s="429"/>
      <c r="AA13" s="42"/>
      <c r="AB13" s="139"/>
      <c r="AC13" s="139"/>
    </row>
    <row r="14" spans="2:29" s="10" customFormat="1" ht="5.25" customHeight="1" thickBot="1">
      <c r="B14" s="45"/>
      <c r="C14" s="45"/>
      <c r="D14" s="45"/>
      <c r="E14" s="264"/>
      <c r="F14" s="442"/>
      <c r="G14" s="442"/>
      <c r="H14" s="443"/>
      <c r="I14" s="444"/>
      <c r="J14" s="442"/>
      <c r="K14" s="444"/>
      <c r="L14" s="443"/>
      <c r="M14" s="444"/>
      <c r="N14" s="442"/>
      <c r="O14" s="444"/>
      <c r="P14" s="443"/>
      <c r="Q14" s="444"/>
      <c r="R14" s="442"/>
      <c r="S14" s="444"/>
      <c r="T14" s="443"/>
      <c r="U14" s="444"/>
      <c r="V14" s="442"/>
      <c r="W14" s="444"/>
      <c r="X14" s="443"/>
      <c r="Y14" s="432"/>
    </row>
    <row r="15" spans="2:29" s="265" customFormat="1" ht="10.15" customHeight="1">
      <c r="B15" s="231"/>
      <c r="C15" s="231"/>
      <c r="D15" s="230"/>
      <c r="E15" s="230"/>
      <c r="F15" s="168"/>
      <c r="G15" s="168"/>
      <c r="H15" s="445"/>
      <c r="I15" s="446"/>
      <c r="J15" s="168"/>
      <c r="K15" s="168"/>
      <c r="L15" s="445"/>
      <c r="M15" s="446"/>
      <c r="N15" s="168"/>
      <c r="O15" s="168"/>
      <c r="P15" s="445"/>
      <c r="Q15" s="446"/>
      <c r="R15" s="168"/>
      <c r="S15" s="168"/>
      <c r="T15" s="445"/>
      <c r="U15" s="446"/>
      <c r="V15" s="168"/>
      <c r="W15" s="168"/>
      <c r="X15" s="445"/>
      <c r="Y15" s="434"/>
    </row>
    <row r="16" spans="2:29" ht="28.5" customHeight="1">
      <c r="B16" s="435"/>
      <c r="C16" s="553" t="s">
        <v>83</v>
      </c>
      <c r="D16" s="553"/>
      <c r="E16" s="64"/>
      <c r="F16" s="447">
        <v>297</v>
      </c>
      <c r="G16" s="447">
        <v>297</v>
      </c>
      <c r="H16" s="447">
        <v>32293.477999999999</v>
      </c>
      <c r="I16" s="428"/>
      <c r="J16" s="119">
        <f>N16+R16+V16</f>
        <v>673</v>
      </c>
      <c r="K16" s="120"/>
      <c r="L16" s="119">
        <f>P16+T16+X16</f>
        <v>16281.866</v>
      </c>
      <c r="M16" s="428"/>
      <c r="N16" s="447">
        <v>144</v>
      </c>
      <c r="O16" s="120"/>
      <c r="P16" s="447">
        <v>727.07799999999997</v>
      </c>
      <c r="Q16" s="428"/>
      <c r="R16" s="447">
        <v>262</v>
      </c>
      <c r="S16" s="120"/>
      <c r="T16" s="447">
        <v>4466.777</v>
      </c>
      <c r="U16" s="428"/>
      <c r="V16" s="447">
        <v>267</v>
      </c>
      <c r="W16" s="120"/>
      <c r="X16" s="447">
        <v>11088.011</v>
      </c>
      <c r="Y16" s="41"/>
    </row>
    <row r="17" spans="2:25" ht="12" customHeight="1">
      <c r="B17" s="252"/>
      <c r="C17" s="252"/>
      <c r="D17" s="38"/>
      <c r="E17" s="64"/>
      <c r="F17" s="137"/>
      <c r="G17" s="447">
        <v>61</v>
      </c>
      <c r="H17" s="137"/>
      <c r="I17" s="119"/>
      <c r="J17" s="119"/>
      <c r="K17" s="120"/>
      <c r="L17" s="119"/>
      <c r="M17" s="119"/>
      <c r="N17" s="137"/>
      <c r="O17" s="120"/>
      <c r="P17" s="137"/>
      <c r="Q17" s="119"/>
      <c r="R17" s="137"/>
      <c r="S17" s="120"/>
      <c r="T17" s="137"/>
      <c r="U17" s="119"/>
      <c r="V17" s="137"/>
      <c r="W17" s="120"/>
      <c r="X17" s="137"/>
      <c r="Y17" s="10"/>
    </row>
    <row r="18" spans="2:25" ht="12" customHeight="1">
      <c r="B18" s="252"/>
      <c r="C18" s="252"/>
      <c r="D18" s="38"/>
      <c r="E18" s="64"/>
      <c r="F18" s="137"/>
      <c r="G18" s="447">
        <v>1141</v>
      </c>
      <c r="H18" s="137"/>
      <c r="I18" s="119"/>
      <c r="J18" s="119"/>
      <c r="K18" s="120"/>
      <c r="L18" s="119"/>
      <c r="M18" s="119"/>
      <c r="N18" s="137"/>
      <c r="O18" s="120"/>
      <c r="P18" s="137"/>
      <c r="Q18" s="119"/>
      <c r="R18" s="137"/>
      <c r="S18" s="120"/>
      <c r="T18" s="137"/>
      <c r="U18" s="119"/>
      <c r="V18" s="137"/>
      <c r="W18" s="120"/>
      <c r="X18" s="137"/>
      <c r="Y18" s="10"/>
    </row>
    <row r="19" spans="2:25" ht="12" customHeight="1">
      <c r="B19" s="435"/>
      <c r="C19" s="435"/>
      <c r="D19" s="38"/>
      <c r="E19" s="64"/>
      <c r="F19" s="137"/>
      <c r="G19" s="447">
        <v>110</v>
      </c>
      <c r="H19" s="137"/>
      <c r="I19" s="428"/>
      <c r="J19" s="119"/>
      <c r="K19" s="120"/>
      <c r="L19" s="119"/>
      <c r="M19" s="428"/>
      <c r="N19" s="137"/>
      <c r="O19" s="120"/>
      <c r="P19" s="137"/>
      <c r="Q19" s="428"/>
      <c r="R19" s="137"/>
      <c r="S19" s="120"/>
      <c r="T19" s="137"/>
      <c r="U19" s="428"/>
      <c r="V19" s="137"/>
      <c r="W19" s="120"/>
      <c r="X19" s="137"/>
      <c r="Y19" s="41"/>
    </row>
    <row r="20" spans="2:25" ht="12" customHeight="1">
      <c r="B20" s="252"/>
      <c r="C20" s="252"/>
      <c r="D20" s="38"/>
      <c r="E20" s="64"/>
      <c r="F20" s="137"/>
      <c r="G20" s="447">
        <v>269</v>
      </c>
      <c r="H20" s="137"/>
      <c r="I20" s="119"/>
      <c r="J20" s="119"/>
      <c r="K20" s="120"/>
      <c r="L20" s="119"/>
      <c r="M20" s="119"/>
      <c r="N20" s="137"/>
      <c r="O20" s="120"/>
      <c r="P20" s="137"/>
      <c r="Q20" s="119"/>
      <c r="R20" s="137"/>
      <c r="S20" s="120"/>
      <c r="T20" s="137"/>
      <c r="U20" s="119"/>
      <c r="V20" s="137"/>
      <c r="W20" s="120"/>
      <c r="X20" s="137"/>
      <c r="Y20" s="10"/>
    </row>
    <row r="21" spans="2:25" ht="27.75" customHeight="1">
      <c r="B21" s="435"/>
      <c r="C21" s="553" t="s">
        <v>84</v>
      </c>
      <c r="D21" s="553"/>
      <c r="E21" s="64"/>
      <c r="F21" s="447">
        <v>60</v>
      </c>
      <c r="G21" s="119"/>
      <c r="H21" s="447">
        <v>157110.95600000001</v>
      </c>
      <c r="I21" s="428"/>
      <c r="J21" s="119">
        <f>N21+R21+V21</f>
        <v>201</v>
      </c>
      <c r="K21" s="120"/>
      <c r="L21" s="119">
        <f>P21+T21+X21</f>
        <v>14193.778999999999</v>
      </c>
      <c r="M21" s="428"/>
      <c r="N21" s="447">
        <v>19</v>
      </c>
      <c r="O21" s="120"/>
      <c r="P21" s="447">
        <v>6227.9849999999997</v>
      </c>
      <c r="Q21" s="428"/>
      <c r="R21" s="447">
        <v>129</v>
      </c>
      <c r="S21" s="120"/>
      <c r="T21" s="447">
        <v>3575.05</v>
      </c>
      <c r="U21" s="428"/>
      <c r="V21" s="447">
        <v>53</v>
      </c>
      <c r="W21" s="120"/>
      <c r="X21" s="447">
        <v>4390.7439999999997</v>
      </c>
      <c r="Y21" s="41"/>
    </row>
    <row r="22" spans="2:25" ht="12" customHeight="1">
      <c r="B22" s="252"/>
      <c r="C22" s="38"/>
      <c r="D22" s="2"/>
      <c r="E22" s="64"/>
      <c r="F22" s="137"/>
      <c r="G22" s="119"/>
      <c r="H22" s="137"/>
      <c r="I22" s="119"/>
      <c r="J22" s="119"/>
      <c r="K22" s="120"/>
      <c r="L22" s="119"/>
      <c r="M22" s="119"/>
      <c r="N22" s="137"/>
      <c r="O22" s="120"/>
      <c r="P22" s="137"/>
      <c r="Q22" s="119"/>
      <c r="R22" s="137"/>
      <c r="S22" s="120"/>
      <c r="T22" s="137"/>
      <c r="U22" s="119"/>
      <c r="V22" s="137"/>
      <c r="W22" s="120"/>
      <c r="X22" s="137"/>
      <c r="Y22" s="10"/>
    </row>
    <row r="23" spans="2:25" ht="12" customHeight="1">
      <c r="B23" s="252"/>
      <c r="C23" s="38"/>
      <c r="D23" s="2"/>
      <c r="E23" s="64"/>
      <c r="F23" s="137"/>
      <c r="G23" s="119"/>
      <c r="H23" s="137"/>
      <c r="I23" s="119"/>
      <c r="J23" s="119"/>
      <c r="K23" s="120"/>
      <c r="L23" s="119"/>
      <c r="M23" s="119"/>
      <c r="N23" s="137"/>
      <c r="O23" s="120"/>
      <c r="P23" s="137"/>
      <c r="Q23" s="119"/>
      <c r="R23" s="137"/>
      <c r="S23" s="120"/>
      <c r="T23" s="137"/>
      <c r="U23" s="119"/>
      <c r="V23" s="137"/>
      <c r="W23" s="120"/>
      <c r="X23" s="137"/>
      <c r="Y23" s="10"/>
    </row>
    <row r="24" spans="2:25" ht="12" customHeight="1">
      <c r="B24" s="249"/>
      <c r="C24" s="38"/>
      <c r="D24" s="2"/>
      <c r="E24" s="64"/>
      <c r="F24" s="137"/>
      <c r="G24" s="119"/>
      <c r="H24" s="137"/>
      <c r="I24" s="428"/>
      <c r="J24" s="119"/>
      <c r="K24" s="120"/>
      <c r="L24" s="119"/>
      <c r="M24" s="428"/>
      <c r="N24" s="137"/>
      <c r="O24" s="120"/>
      <c r="P24" s="137"/>
      <c r="Q24" s="428"/>
      <c r="R24" s="137"/>
      <c r="S24" s="120"/>
      <c r="T24" s="137"/>
      <c r="U24" s="428"/>
      <c r="V24" s="137"/>
      <c r="W24" s="120"/>
      <c r="X24" s="137"/>
      <c r="Y24" s="41"/>
    </row>
    <row r="25" spans="2:25" ht="12" customHeight="1">
      <c r="B25" s="254"/>
      <c r="C25" s="38"/>
      <c r="D25" s="2"/>
      <c r="E25" s="64"/>
      <c r="F25" s="137"/>
      <c r="G25" s="119"/>
      <c r="H25" s="119"/>
      <c r="I25" s="119"/>
      <c r="J25" s="119"/>
      <c r="K25" s="120"/>
      <c r="L25" s="119"/>
      <c r="M25" s="119"/>
      <c r="N25" s="119"/>
      <c r="O25" s="120"/>
      <c r="P25" s="119"/>
      <c r="Q25" s="119"/>
      <c r="R25" s="119"/>
      <c r="S25" s="120"/>
      <c r="T25" s="119"/>
      <c r="U25" s="119"/>
      <c r="V25" s="119"/>
      <c r="W25" s="120"/>
      <c r="X25" s="119"/>
      <c r="Y25" s="10"/>
    </row>
    <row r="26" spans="2:25" ht="28.5" customHeight="1">
      <c r="B26" s="437"/>
      <c r="C26" s="553" t="s">
        <v>85</v>
      </c>
      <c r="D26" s="553"/>
      <c r="E26" s="64"/>
      <c r="F26" s="447">
        <v>1141</v>
      </c>
      <c r="G26" s="120"/>
      <c r="H26" s="447">
        <v>2127552.1839999999</v>
      </c>
      <c r="I26" s="428"/>
      <c r="J26" s="119">
        <f>N26+R26+V26</f>
        <v>6327</v>
      </c>
      <c r="K26" s="120"/>
      <c r="L26" s="119">
        <f>P26+T26+X26</f>
        <v>793697.75699999998</v>
      </c>
      <c r="M26" s="428"/>
      <c r="N26" s="447">
        <v>305</v>
      </c>
      <c r="O26" s="120"/>
      <c r="P26" s="447">
        <v>9453.8520000000008</v>
      </c>
      <c r="Q26" s="428"/>
      <c r="R26" s="447">
        <v>4725</v>
      </c>
      <c r="S26" s="120"/>
      <c r="T26" s="447">
        <v>417644.02</v>
      </c>
      <c r="U26" s="428"/>
      <c r="V26" s="447">
        <v>1297</v>
      </c>
      <c r="W26" s="120"/>
      <c r="X26" s="447">
        <v>366599.88500000001</v>
      </c>
      <c r="Y26" s="41"/>
    </row>
    <row r="27" spans="2:25" ht="12" customHeight="1">
      <c r="B27" s="255"/>
      <c r="C27" s="38"/>
      <c r="D27" s="2"/>
      <c r="E27" s="64"/>
      <c r="F27" s="137"/>
      <c r="G27" s="119"/>
      <c r="H27" s="137"/>
      <c r="I27" s="119"/>
      <c r="J27" s="119"/>
      <c r="K27" s="120"/>
      <c r="L27" s="119"/>
      <c r="M27" s="119"/>
      <c r="N27" s="137"/>
      <c r="O27" s="120"/>
      <c r="P27" s="137"/>
      <c r="Q27" s="119"/>
      <c r="R27" s="137"/>
      <c r="S27" s="120"/>
      <c r="T27" s="137"/>
      <c r="U27" s="119"/>
      <c r="V27" s="137"/>
      <c r="W27" s="120"/>
      <c r="X27" s="137"/>
      <c r="Y27" s="10"/>
    </row>
    <row r="28" spans="2:25" ht="12" customHeight="1">
      <c r="B28" s="255"/>
      <c r="C28" s="38"/>
      <c r="D28" s="2"/>
      <c r="E28" s="64"/>
      <c r="F28" s="137"/>
      <c r="G28" s="119"/>
      <c r="H28" s="137"/>
      <c r="I28" s="119"/>
      <c r="J28" s="119"/>
      <c r="K28" s="120"/>
      <c r="L28" s="119"/>
      <c r="M28" s="119"/>
      <c r="N28" s="137"/>
      <c r="O28" s="120"/>
      <c r="P28" s="137"/>
      <c r="Q28" s="119"/>
      <c r="R28" s="137"/>
      <c r="S28" s="120"/>
      <c r="T28" s="137"/>
      <c r="U28" s="119"/>
      <c r="V28" s="137"/>
      <c r="W28" s="120"/>
      <c r="X28" s="137"/>
      <c r="Y28" s="10"/>
    </row>
    <row r="29" spans="2:25" ht="12" customHeight="1">
      <c r="B29" s="255"/>
      <c r="C29" s="38"/>
      <c r="D29" s="2"/>
      <c r="E29" s="64"/>
      <c r="F29" s="119"/>
      <c r="G29" s="119"/>
      <c r="H29" s="119"/>
      <c r="I29" s="119"/>
      <c r="J29" s="119"/>
      <c r="K29" s="120"/>
      <c r="L29" s="119"/>
      <c r="M29" s="119"/>
      <c r="N29" s="119"/>
      <c r="O29" s="120"/>
      <c r="P29" s="119"/>
      <c r="Q29" s="119"/>
      <c r="R29" s="119"/>
      <c r="S29" s="120"/>
      <c r="T29" s="119"/>
      <c r="U29" s="119"/>
      <c r="V29" s="119"/>
      <c r="W29" s="120"/>
      <c r="X29" s="119"/>
      <c r="Y29" s="10"/>
    </row>
    <row r="30" spans="2:25" ht="12" customHeight="1">
      <c r="B30" s="255"/>
      <c r="C30" s="59"/>
      <c r="D30" s="2"/>
      <c r="E30" s="64"/>
      <c r="F30" s="119"/>
      <c r="G30" s="119"/>
      <c r="H30" s="119"/>
      <c r="I30" s="119"/>
      <c r="J30" s="119"/>
      <c r="K30" s="120"/>
      <c r="L30" s="119"/>
      <c r="M30" s="119"/>
      <c r="N30" s="119"/>
      <c r="O30" s="120"/>
      <c r="P30" s="119"/>
      <c r="Q30" s="119"/>
      <c r="R30" s="119"/>
      <c r="S30" s="120"/>
      <c r="T30" s="119"/>
      <c r="U30" s="119"/>
      <c r="V30" s="119"/>
      <c r="W30" s="120"/>
      <c r="X30" s="119"/>
      <c r="Y30" s="10"/>
    </row>
    <row r="31" spans="2:25" ht="28.5" customHeight="1">
      <c r="B31" s="438"/>
      <c r="C31" s="554" t="s">
        <v>86</v>
      </c>
      <c r="D31" s="554"/>
      <c r="E31" s="64"/>
      <c r="F31" s="447">
        <v>110</v>
      </c>
      <c r="G31" s="120"/>
      <c r="H31" s="447">
        <v>55566.633999999998</v>
      </c>
      <c r="I31" s="119"/>
      <c r="J31" s="119">
        <f>N31+R31+V31</f>
        <v>2093</v>
      </c>
      <c r="K31" s="120"/>
      <c r="L31" s="119">
        <f>P31+T31+X31</f>
        <v>78767.698999999993</v>
      </c>
      <c r="M31" s="119"/>
      <c r="N31" s="447">
        <v>702</v>
      </c>
      <c r="O31" s="120"/>
      <c r="P31" s="447">
        <v>10257.456</v>
      </c>
      <c r="Q31" s="119"/>
      <c r="R31" s="447">
        <v>1143</v>
      </c>
      <c r="S31" s="120"/>
      <c r="T31" s="447">
        <v>46893.328000000001</v>
      </c>
      <c r="U31" s="119"/>
      <c r="V31" s="447">
        <v>248</v>
      </c>
      <c r="W31" s="120"/>
      <c r="X31" s="447">
        <v>21616.915000000001</v>
      </c>
      <c r="Y31" s="10"/>
    </row>
    <row r="32" spans="2:25" ht="12" customHeight="1">
      <c r="B32" s="19"/>
      <c r="C32" s="371"/>
      <c r="D32" s="2"/>
      <c r="E32" s="16"/>
      <c r="F32" s="137"/>
      <c r="G32" s="119"/>
      <c r="H32" s="137"/>
      <c r="I32" s="119"/>
      <c r="J32" s="119"/>
      <c r="K32" s="120"/>
      <c r="L32" s="119"/>
      <c r="M32" s="119"/>
      <c r="N32" s="137"/>
      <c r="O32" s="120"/>
      <c r="P32" s="137"/>
      <c r="Q32" s="119"/>
      <c r="R32" s="137"/>
      <c r="S32" s="120"/>
      <c r="T32" s="137"/>
      <c r="U32" s="119"/>
      <c r="V32" s="137"/>
      <c r="W32" s="120"/>
      <c r="X32" s="137"/>
      <c r="Y32" s="10"/>
    </row>
    <row r="33" spans="2:25" ht="12" customHeight="1">
      <c r="B33" s="19"/>
      <c r="C33" s="371"/>
      <c r="D33" s="2"/>
      <c r="E33" s="16"/>
      <c r="F33" s="119"/>
      <c r="G33" s="119"/>
      <c r="H33" s="119"/>
      <c r="I33" s="119"/>
      <c r="J33" s="119"/>
      <c r="K33" s="120"/>
      <c r="L33" s="119"/>
      <c r="M33" s="119"/>
      <c r="N33" s="119"/>
      <c r="O33" s="120"/>
      <c r="P33" s="119"/>
      <c r="Q33" s="119"/>
      <c r="R33" s="119"/>
      <c r="S33" s="120"/>
      <c r="T33" s="119"/>
      <c r="U33" s="119"/>
      <c r="V33" s="119"/>
      <c r="W33" s="120"/>
      <c r="X33" s="119"/>
      <c r="Y33" s="10"/>
    </row>
    <row r="34" spans="2:25" ht="12" customHeight="1">
      <c r="B34" s="19"/>
      <c r="C34" s="371"/>
      <c r="D34" s="2"/>
      <c r="E34" s="5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2:25">
      <c r="B35" s="19"/>
      <c r="C35" s="5"/>
      <c r="D35" s="2"/>
      <c r="E35" s="5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2:25" ht="27.75" customHeight="1">
      <c r="C36" s="553" t="s">
        <v>87</v>
      </c>
      <c r="D36" s="555"/>
      <c r="E36" s="5"/>
      <c r="F36" s="447">
        <v>267</v>
      </c>
      <c r="G36" s="120"/>
      <c r="H36" s="447">
        <v>262715.16100000002</v>
      </c>
      <c r="I36" s="120"/>
      <c r="J36" s="119">
        <f>N36+R36+V36</f>
        <v>1426</v>
      </c>
      <c r="K36" s="120"/>
      <c r="L36" s="119">
        <f>P36+T36+X36</f>
        <v>150683.96549173049</v>
      </c>
      <c r="M36" s="120"/>
      <c r="N36" s="447">
        <v>400</v>
      </c>
      <c r="O36" s="120"/>
      <c r="P36" s="447">
        <v>11262.257999999998</v>
      </c>
      <c r="Q36" s="120"/>
      <c r="R36" s="447">
        <v>785</v>
      </c>
      <c r="S36" s="120"/>
      <c r="T36" s="447">
        <v>28035.220491730499</v>
      </c>
      <c r="U36" s="120"/>
      <c r="V36" s="447">
        <v>241</v>
      </c>
      <c r="W36" s="120"/>
      <c r="X36" s="447">
        <v>111386.48700000001</v>
      </c>
    </row>
    <row r="37" spans="2:25" ht="29.25" customHeight="1" thickBot="1">
      <c r="B37" s="272"/>
      <c r="C37" s="27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72"/>
      <c r="Y37" s="439"/>
    </row>
    <row r="38" spans="2:25">
      <c r="D38" s="154"/>
      <c r="E38" s="5"/>
      <c r="F38" s="5"/>
      <c r="G38" s="5"/>
      <c r="H38" s="5"/>
      <c r="I38" s="440"/>
      <c r="J38" s="5"/>
      <c r="K38" s="5"/>
      <c r="L38" s="5"/>
      <c r="M38" s="440"/>
      <c r="N38" s="5"/>
      <c r="O38" s="5"/>
      <c r="P38" s="5"/>
      <c r="Q38" s="440"/>
      <c r="R38" s="5"/>
      <c r="S38" s="5"/>
      <c r="T38" s="5"/>
      <c r="U38" s="440"/>
      <c r="V38" s="5"/>
      <c r="W38" s="5"/>
    </row>
    <row r="39" spans="2:25">
      <c r="D39" s="154"/>
      <c r="E39" s="5"/>
      <c r="F39" s="5"/>
      <c r="G39" s="5"/>
      <c r="H39" s="5"/>
      <c r="I39" s="440"/>
      <c r="J39" s="5"/>
      <c r="K39" s="5"/>
      <c r="L39" s="5"/>
      <c r="M39" s="440"/>
      <c r="N39" s="5"/>
      <c r="O39" s="5"/>
      <c r="P39" s="5"/>
      <c r="Q39" s="440"/>
      <c r="R39" s="5"/>
      <c r="S39" s="5"/>
      <c r="T39" s="5"/>
      <c r="U39" s="440"/>
      <c r="V39" s="5"/>
      <c r="W39" s="5"/>
    </row>
    <row r="40" spans="2:25">
      <c r="D40" s="154"/>
      <c r="E40" s="5"/>
      <c r="F40" s="5"/>
      <c r="G40" s="5"/>
      <c r="H40" s="5"/>
      <c r="I40" s="440"/>
      <c r="J40" s="5"/>
      <c r="K40" s="5"/>
      <c r="L40" s="5"/>
      <c r="M40" s="440"/>
      <c r="N40" s="5"/>
      <c r="O40" s="5"/>
      <c r="P40" s="5"/>
      <c r="Q40" s="440"/>
      <c r="R40" s="5"/>
      <c r="S40" s="5"/>
      <c r="T40" s="5"/>
      <c r="U40" s="440"/>
      <c r="V40" s="5"/>
      <c r="W40" s="5"/>
    </row>
    <row r="41" spans="2:25">
      <c r="D41" s="154"/>
      <c r="E41" s="5"/>
      <c r="F41" s="5"/>
      <c r="G41" s="5"/>
      <c r="H41" s="5"/>
      <c r="I41" s="440"/>
      <c r="J41" s="5"/>
      <c r="K41" s="5"/>
      <c r="L41" s="5"/>
      <c r="M41" s="440"/>
      <c r="N41" s="5"/>
      <c r="O41" s="5"/>
      <c r="P41" s="5"/>
      <c r="Q41" s="440"/>
      <c r="R41" s="5"/>
      <c r="S41" s="5"/>
      <c r="T41" s="5"/>
      <c r="U41" s="440"/>
      <c r="V41" s="5"/>
      <c r="W41" s="5"/>
    </row>
    <row r="42" spans="2:25">
      <c r="D42" s="154"/>
      <c r="E42" s="5"/>
      <c r="F42" s="5"/>
      <c r="G42" s="5"/>
      <c r="H42" s="5"/>
      <c r="I42" s="440"/>
      <c r="J42" s="5"/>
      <c r="K42" s="5"/>
      <c r="L42" s="5"/>
      <c r="M42" s="440"/>
      <c r="N42" s="5"/>
      <c r="O42" s="5"/>
      <c r="P42" s="5"/>
      <c r="Q42" s="440"/>
      <c r="R42" s="5"/>
      <c r="S42" s="5"/>
      <c r="T42" s="5"/>
      <c r="U42" s="440"/>
      <c r="V42" s="5"/>
      <c r="W42" s="5"/>
    </row>
    <row r="43" spans="2:25">
      <c r="D43" s="154"/>
      <c r="E43" s="5"/>
      <c r="F43" s="5"/>
      <c r="G43" s="5"/>
      <c r="H43" s="5"/>
      <c r="I43" s="440"/>
      <c r="J43" s="5"/>
      <c r="K43" s="5"/>
      <c r="L43" s="5"/>
      <c r="M43" s="440"/>
      <c r="N43" s="5"/>
      <c r="O43" s="5"/>
      <c r="P43" s="5"/>
      <c r="Q43" s="440"/>
      <c r="R43" s="5"/>
      <c r="S43" s="5"/>
      <c r="T43" s="5"/>
      <c r="U43" s="440"/>
      <c r="V43" s="5"/>
      <c r="W43" s="5"/>
    </row>
    <row r="44" spans="2:25">
      <c r="D44" s="154"/>
      <c r="E44" s="5"/>
      <c r="F44" s="5"/>
      <c r="G44" s="5"/>
      <c r="H44" s="5"/>
      <c r="I44" s="440"/>
      <c r="J44" s="5"/>
      <c r="K44" s="5"/>
      <c r="L44" s="5"/>
      <c r="M44" s="440"/>
      <c r="N44" s="5"/>
      <c r="O44" s="5"/>
      <c r="P44" s="5"/>
      <c r="Q44" s="440"/>
      <c r="R44" s="5"/>
      <c r="S44" s="5"/>
      <c r="T44" s="5"/>
      <c r="U44" s="440"/>
      <c r="V44" s="5"/>
      <c r="W44" s="5"/>
    </row>
    <row r="45" spans="2:25">
      <c r="D45" s="154"/>
      <c r="E45" s="5"/>
      <c r="F45" s="5"/>
      <c r="G45" s="5"/>
      <c r="H45" s="5"/>
      <c r="I45" s="440"/>
      <c r="J45" s="5"/>
      <c r="K45" s="5"/>
      <c r="L45" s="5"/>
      <c r="M45" s="440"/>
      <c r="N45" s="5"/>
      <c r="O45" s="5"/>
      <c r="P45" s="5"/>
      <c r="Q45" s="440"/>
      <c r="R45" s="5"/>
      <c r="S45" s="5"/>
      <c r="T45" s="5"/>
      <c r="U45" s="440"/>
      <c r="V45" s="5"/>
      <c r="W45" s="5"/>
    </row>
    <row r="46" spans="2:25">
      <c r="D46" s="154"/>
      <c r="E46" s="5"/>
      <c r="F46" s="5"/>
      <c r="G46" s="5"/>
      <c r="H46" s="5"/>
      <c r="I46" s="440"/>
      <c r="J46" s="5"/>
      <c r="K46" s="5"/>
      <c r="L46" s="5"/>
      <c r="M46" s="440"/>
      <c r="N46" s="5"/>
      <c r="O46" s="5"/>
      <c r="P46" s="5"/>
      <c r="Q46" s="440"/>
      <c r="R46" s="5"/>
      <c r="S46" s="5"/>
      <c r="T46" s="5"/>
      <c r="U46" s="440"/>
      <c r="V46" s="5"/>
      <c r="W46" s="5"/>
    </row>
    <row r="47" spans="2:25">
      <c r="D47" s="154"/>
      <c r="E47" s="5"/>
      <c r="F47" s="5"/>
      <c r="G47" s="5"/>
      <c r="H47" s="5"/>
      <c r="I47" s="440"/>
      <c r="J47" s="5"/>
      <c r="K47" s="5"/>
      <c r="L47" s="5"/>
      <c r="M47" s="440"/>
      <c r="N47" s="5"/>
      <c r="O47" s="5"/>
      <c r="P47" s="5"/>
      <c r="Q47" s="440"/>
      <c r="R47" s="5"/>
      <c r="S47" s="5"/>
      <c r="T47" s="5"/>
      <c r="U47" s="440"/>
      <c r="V47" s="5"/>
      <c r="W47" s="5"/>
    </row>
    <row r="48" spans="2:25">
      <c r="D48" s="154"/>
      <c r="E48" s="5"/>
      <c r="F48" s="5"/>
      <c r="G48" s="5"/>
      <c r="H48" s="5"/>
      <c r="I48" s="440"/>
      <c r="J48" s="5"/>
      <c r="K48" s="5"/>
      <c r="L48" s="5"/>
      <c r="M48" s="440"/>
      <c r="N48" s="5"/>
      <c r="O48" s="5"/>
      <c r="P48" s="5"/>
      <c r="Q48" s="440"/>
      <c r="R48" s="5"/>
      <c r="S48" s="5"/>
      <c r="T48" s="5"/>
      <c r="U48" s="440"/>
      <c r="V48" s="5"/>
      <c r="W48" s="5"/>
    </row>
    <row r="49" spans="4:23">
      <c r="D49" s="154"/>
      <c r="E49" s="5"/>
      <c r="F49" s="5"/>
      <c r="G49" s="5"/>
      <c r="H49" s="5"/>
      <c r="I49" s="440"/>
      <c r="J49" s="5"/>
      <c r="K49" s="5"/>
      <c r="L49" s="5"/>
      <c r="M49" s="440"/>
      <c r="N49" s="5"/>
      <c r="O49" s="5"/>
      <c r="P49" s="5"/>
      <c r="Q49" s="440"/>
      <c r="R49" s="5"/>
      <c r="S49" s="5"/>
      <c r="T49" s="5"/>
      <c r="U49" s="440"/>
      <c r="V49" s="5"/>
      <c r="W49" s="5"/>
    </row>
    <row r="50" spans="4:23">
      <c r="D50" s="154"/>
      <c r="E50" s="5"/>
      <c r="F50" s="5"/>
      <c r="G50" s="5"/>
      <c r="H50" s="5"/>
      <c r="I50" s="440"/>
      <c r="J50" s="5"/>
      <c r="K50" s="5"/>
      <c r="L50" s="5"/>
      <c r="M50" s="440"/>
      <c r="N50" s="5"/>
      <c r="O50" s="5"/>
      <c r="P50" s="5"/>
      <c r="Q50" s="440"/>
      <c r="R50" s="5"/>
      <c r="S50" s="5"/>
      <c r="T50" s="5"/>
      <c r="U50" s="440"/>
      <c r="V50" s="5"/>
      <c r="W50" s="5"/>
    </row>
    <row r="51" spans="4:23">
      <c r="D51" s="154"/>
      <c r="E51" s="5"/>
      <c r="F51" s="5"/>
      <c r="G51" s="5"/>
      <c r="H51" s="5"/>
      <c r="I51" s="440"/>
      <c r="J51" s="5"/>
      <c r="K51" s="5"/>
      <c r="L51" s="5"/>
      <c r="M51" s="440"/>
      <c r="N51" s="5"/>
      <c r="O51" s="5"/>
      <c r="P51" s="5"/>
      <c r="Q51" s="440"/>
      <c r="R51" s="5"/>
      <c r="S51" s="5"/>
      <c r="T51" s="5"/>
      <c r="U51" s="440"/>
      <c r="V51" s="5"/>
      <c r="W51" s="5"/>
    </row>
    <row r="52" spans="4:23">
      <c r="D52" s="154"/>
      <c r="E52" s="5"/>
      <c r="F52" s="5"/>
      <c r="G52" s="5"/>
      <c r="H52" s="5"/>
      <c r="I52" s="440"/>
      <c r="J52" s="5"/>
      <c r="K52" s="5"/>
      <c r="L52" s="5"/>
      <c r="M52" s="440"/>
      <c r="N52" s="5"/>
      <c r="O52" s="5"/>
      <c r="P52" s="5"/>
      <c r="Q52" s="440"/>
      <c r="R52" s="5"/>
      <c r="S52" s="5"/>
      <c r="T52" s="5"/>
      <c r="U52" s="440"/>
      <c r="V52" s="5"/>
      <c r="W52" s="5"/>
    </row>
    <row r="53" spans="4:23">
      <c r="D53" s="154"/>
      <c r="E53" s="5"/>
      <c r="F53" s="5"/>
      <c r="G53" s="5"/>
      <c r="H53" s="5"/>
      <c r="I53" s="440"/>
      <c r="J53" s="5"/>
      <c r="K53" s="5"/>
      <c r="L53" s="5"/>
      <c r="M53" s="440"/>
      <c r="N53" s="5"/>
      <c r="O53" s="5"/>
      <c r="P53" s="5"/>
      <c r="Q53" s="440"/>
      <c r="R53" s="5"/>
      <c r="S53" s="5"/>
      <c r="T53" s="5"/>
      <c r="U53" s="440"/>
      <c r="V53" s="5"/>
      <c r="W53" s="5"/>
    </row>
    <row r="54" spans="4:23">
      <c r="D54" s="154"/>
      <c r="E54" s="5"/>
      <c r="F54" s="5"/>
      <c r="G54" s="5"/>
      <c r="H54" s="5"/>
      <c r="I54" s="440"/>
      <c r="J54" s="5"/>
      <c r="K54" s="5"/>
      <c r="L54" s="5"/>
      <c r="M54" s="440"/>
      <c r="N54" s="5"/>
      <c r="O54" s="5"/>
      <c r="P54" s="5"/>
      <c r="Q54" s="440"/>
      <c r="R54" s="5"/>
      <c r="S54" s="5"/>
      <c r="T54" s="5"/>
      <c r="U54" s="440"/>
      <c r="V54" s="5"/>
      <c r="W54" s="5"/>
    </row>
    <row r="55" spans="4:23">
      <c r="D55" s="154"/>
      <c r="E55" s="5"/>
      <c r="F55" s="5"/>
      <c r="G55" s="5"/>
      <c r="H55" s="5"/>
      <c r="I55" s="440"/>
      <c r="J55" s="5"/>
      <c r="K55" s="5"/>
      <c r="L55" s="5"/>
      <c r="M55" s="440"/>
      <c r="N55" s="5"/>
      <c r="O55" s="5"/>
      <c r="P55" s="5"/>
      <c r="Q55" s="440"/>
      <c r="R55" s="5"/>
      <c r="S55" s="5"/>
      <c r="T55" s="5"/>
      <c r="U55" s="440"/>
      <c r="V55" s="5"/>
      <c r="W55" s="5"/>
    </row>
    <row r="56" spans="4:23">
      <c r="D56" s="154"/>
      <c r="E56" s="5"/>
      <c r="F56" s="5"/>
      <c r="G56" s="5"/>
      <c r="H56" s="5"/>
      <c r="I56" s="440"/>
      <c r="J56" s="5"/>
      <c r="K56" s="5"/>
      <c r="L56" s="5"/>
      <c r="M56" s="440"/>
      <c r="N56" s="5"/>
      <c r="O56" s="5"/>
      <c r="P56" s="5"/>
      <c r="Q56" s="440"/>
      <c r="R56" s="5"/>
      <c r="S56" s="5"/>
      <c r="T56" s="5"/>
      <c r="U56" s="440"/>
      <c r="V56" s="5"/>
      <c r="W56" s="5"/>
    </row>
    <row r="57" spans="4:23">
      <c r="D57" s="154"/>
      <c r="E57" s="5"/>
      <c r="F57" s="5"/>
      <c r="G57" s="5"/>
      <c r="H57" s="5"/>
      <c r="I57" s="440"/>
      <c r="J57" s="5"/>
      <c r="K57" s="5"/>
      <c r="L57" s="5"/>
      <c r="M57" s="440"/>
      <c r="N57" s="5"/>
      <c r="O57" s="5"/>
      <c r="P57" s="5"/>
      <c r="Q57" s="440"/>
      <c r="R57" s="5"/>
      <c r="S57" s="5"/>
      <c r="T57" s="5"/>
      <c r="U57" s="440"/>
      <c r="V57" s="5"/>
      <c r="W57" s="5"/>
    </row>
    <row r="58" spans="4:23">
      <c r="D58" s="154"/>
      <c r="E58" s="5"/>
      <c r="F58" s="5"/>
      <c r="G58" s="5"/>
      <c r="H58" s="5"/>
      <c r="I58" s="440"/>
      <c r="J58" s="5"/>
      <c r="K58" s="5"/>
      <c r="L58" s="5"/>
      <c r="M58" s="440"/>
      <c r="N58" s="5"/>
      <c r="O58" s="5"/>
      <c r="P58" s="5"/>
      <c r="Q58" s="440"/>
      <c r="R58" s="5"/>
      <c r="S58" s="5"/>
      <c r="T58" s="5"/>
      <c r="U58" s="440"/>
      <c r="V58" s="5"/>
      <c r="W58" s="5"/>
    </row>
    <row r="59" spans="4:23">
      <c r="D59" s="154"/>
      <c r="E59" s="5"/>
      <c r="F59" s="5"/>
      <c r="G59" s="5"/>
      <c r="H59" s="5"/>
      <c r="I59" s="440"/>
      <c r="J59" s="5"/>
      <c r="K59" s="5"/>
      <c r="L59" s="5"/>
      <c r="M59" s="440"/>
      <c r="N59" s="5"/>
      <c r="O59" s="5"/>
      <c r="P59" s="5"/>
      <c r="Q59" s="440"/>
      <c r="R59" s="5"/>
      <c r="S59" s="5"/>
      <c r="T59" s="5"/>
      <c r="U59" s="440"/>
      <c r="V59" s="5"/>
      <c r="W59" s="5"/>
    </row>
    <row r="60" spans="4:23">
      <c r="D60" s="154"/>
      <c r="E60" s="5"/>
      <c r="F60" s="5"/>
      <c r="G60" s="5"/>
      <c r="H60" s="5"/>
      <c r="I60" s="440"/>
      <c r="J60" s="5"/>
      <c r="K60" s="5"/>
      <c r="L60" s="5"/>
      <c r="M60" s="440"/>
      <c r="N60" s="5"/>
      <c r="O60" s="5"/>
      <c r="P60" s="5"/>
      <c r="Q60" s="440"/>
      <c r="R60" s="5"/>
      <c r="S60" s="5"/>
      <c r="T60" s="5"/>
      <c r="U60" s="440"/>
      <c r="V60" s="5"/>
      <c r="W60" s="5"/>
    </row>
    <row r="61" spans="4:23">
      <c r="D61" s="154"/>
      <c r="E61" s="5"/>
      <c r="F61" s="5"/>
      <c r="G61" s="5"/>
      <c r="H61" s="5"/>
      <c r="I61" s="440"/>
      <c r="J61" s="5"/>
      <c r="K61" s="5"/>
      <c r="L61" s="5"/>
      <c r="M61" s="440"/>
      <c r="N61" s="5"/>
      <c r="O61" s="5"/>
      <c r="P61" s="5"/>
      <c r="Q61" s="440"/>
      <c r="R61" s="5"/>
      <c r="S61" s="5"/>
      <c r="T61" s="5"/>
      <c r="U61" s="440"/>
      <c r="V61" s="5"/>
      <c r="W61" s="5"/>
    </row>
    <row r="62" spans="4:23">
      <c r="D62" s="154"/>
      <c r="E62" s="5"/>
      <c r="F62" s="5"/>
      <c r="G62" s="5"/>
      <c r="H62" s="5"/>
      <c r="I62" s="440"/>
      <c r="J62" s="5"/>
      <c r="K62" s="5"/>
      <c r="L62" s="5"/>
      <c r="M62" s="440"/>
      <c r="N62" s="5"/>
      <c r="O62" s="5"/>
      <c r="P62" s="5"/>
      <c r="Q62" s="440"/>
      <c r="R62" s="5"/>
      <c r="S62" s="5"/>
      <c r="T62" s="5"/>
      <c r="U62" s="440"/>
      <c r="V62" s="5"/>
      <c r="W62" s="5"/>
    </row>
    <row r="63" spans="4:23">
      <c r="D63" s="154"/>
      <c r="E63" s="5"/>
      <c r="F63" s="5"/>
      <c r="G63" s="5"/>
      <c r="H63" s="5"/>
      <c r="I63" s="440"/>
      <c r="J63" s="5"/>
      <c r="K63" s="5"/>
      <c r="L63" s="5"/>
      <c r="M63" s="440"/>
      <c r="N63" s="5"/>
      <c r="O63" s="5"/>
      <c r="P63" s="5"/>
      <c r="Q63" s="440"/>
      <c r="R63" s="5"/>
      <c r="S63" s="5"/>
      <c r="T63" s="5"/>
      <c r="U63" s="440"/>
      <c r="V63" s="5"/>
      <c r="W63" s="5"/>
    </row>
    <row r="64" spans="4:23">
      <c r="D64" s="154"/>
      <c r="E64" s="5"/>
      <c r="F64" s="5"/>
      <c r="G64" s="5"/>
      <c r="H64" s="5"/>
      <c r="I64" s="440"/>
      <c r="J64" s="5"/>
      <c r="K64" s="5"/>
      <c r="L64" s="5"/>
      <c r="M64" s="440"/>
      <c r="N64" s="5"/>
      <c r="O64" s="5"/>
      <c r="P64" s="5"/>
      <c r="Q64" s="440"/>
      <c r="R64" s="5"/>
      <c r="S64" s="5"/>
      <c r="T64" s="5"/>
      <c r="U64" s="440"/>
      <c r="V64" s="5"/>
      <c r="W64" s="5"/>
    </row>
    <row r="65" spans="4:23">
      <c r="D65" s="154"/>
      <c r="E65" s="5"/>
      <c r="F65" s="5"/>
      <c r="G65" s="5"/>
      <c r="H65" s="5"/>
      <c r="I65" s="440"/>
      <c r="J65" s="5"/>
      <c r="K65" s="5"/>
      <c r="L65" s="5"/>
      <c r="M65" s="440"/>
      <c r="N65" s="5"/>
      <c r="O65" s="5"/>
      <c r="P65" s="5"/>
      <c r="Q65" s="440"/>
      <c r="R65" s="5"/>
      <c r="S65" s="5"/>
      <c r="T65" s="5"/>
      <c r="U65" s="440"/>
      <c r="V65" s="5"/>
      <c r="W65" s="5"/>
    </row>
    <row r="66" spans="4:23">
      <c r="D66" s="154"/>
      <c r="E66" s="5"/>
      <c r="F66" s="5"/>
      <c r="G66" s="5"/>
      <c r="H66" s="5"/>
      <c r="I66" s="440"/>
      <c r="J66" s="5"/>
      <c r="K66" s="5"/>
      <c r="L66" s="5"/>
      <c r="M66" s="440"/>
      <c r="N66" s="5"/>
      <c r="O66" s="5"/>
      <c r="P66" s="5"/>
      <c r="Q66" s="440"/>
      <c r="R66" s="5"/>
      <c r="S66" s="5"/>
      <c r="T66" s="5"/>
      <c r="U66" s="440"/>
      <c r="V66" s="5"/>
      <c r="W66" s="5"/>
    </row>
    <row r="67" spans="4:23">
      <c r="D67" s="154"/>
      <c r="E67" s="5"/>
      <c r="F67" s="5"/>
      <c r="G67" s="5"/>
      <c r="H67" s="5"/>
      <c r="I67" s="440"/>
      <c r="J67" s="5"/>
      <c r="K67" s="5"/>
      <c r="L67" s="5"/>
      <c r="M67" s="440"/>
      <c r="N67" s="5"/>
      <c r="O67" s="5"/>
      <c r="P67" s="5"/>
      <c r="Q67" s="440"/>
      <c r="R67" s="5"/>
      <c r="S67" s="5"/>
      <c r="T67" s="5"/>
      <c r="U67" s="440"/>
      <c r="V67" s="5"/>
      <c r="W67" s="5"/>
    </row>
    <row r="68" spans="4:23">
      <c r="D68" s="154"/>
      <c r="E68" s="5"/>
      <c r="F68" s="5"/>
      <c r="G68" s="5"/>
      <c r="H68" s="5"/>
      <c r="I68" s="440"/>
      <c r="J68" s="5"/>
      <c r="K68" s="5"/>
      <c r="L68" s="5"/>
      <c r="M68" s="440"/>
      <c r="N68" s="5"/>
      <c r="O68" s="5"/>
      <c r="P68" s="5"/>
      <c r="Q68" s="440"/>
      <c r="R68" s="5"/>
      <c r="S68" s="5"/>
      <c r="T68" s="5"/>
      <c r="U68" s="440"/>
      <c r="V68" s="5"/>
      <c r="W68" s="5"/>
    </row>
    <row r="69" spans="4:23">
      <c r="D69" s="154"/>
      <c r="E69" s="5"/>
      <c r="F69" s="5"/>
      <c r="G69" s="5"/>
      <c r="H69" s="5"/>
      <c r="I69" s="440"/>
      <c r="J69" s="5"/>
      <c r="K69" s="5"/>
      <c r="L69" s="5"/>
      <c r="M69" s="440"/>
      <c r="N69" s="5"/>
      <c r="O69" s="5"/>
      <c r="P69" s="5"/>
      <c r="Q69" s="440"/>
      <c r="R69" s="5"/>
      <c r="S69" s="5"/>
      <c r="T69" s="5"/>
      <c r="U69" s="440"/>
      <c r="V69" s="5"/>
      <c r="W69" s="5"/>
    </row>
  </sheetData>
  <mergeCells count="14">
    <mergeCell ref="C36:D36"/>
    <mergeCell ref="B2:X2"/>
    <mergeCell ref="B3:X3"/>
    <mergeCell ref="C6:D6"/>
    <mergeCell ref="F6:H6"/>
    <mergeCell ref="J6:X6"/>
    <mergeCell ref="N8:P8"/>
    <mergeCell ref="R8:T8"/>
    <mergeCell ref="V8:X8"/>
    <mergeCell ref="C13:D13"/>
    <mergeCell ref="C16:D16"/>
    <mergeCell ref="C21:D21"/>
    <mergeCell ref="C26:D26"/>
    <mergeCell ref="C31:D3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3CE7-6814-4A47-9B8D-41E2DB7B62DD}">
  <dimension ref="B1:N40"/>
  <sheetViews>
    <sheetView zoomScaleNormal="100" zoomScaleSheetLayoutView="100" workbookViewId="0">
      <selection activeCell="AE30" sqref="AE30"/>
    </sheetView>
  </sheetViews>
  <sheetFormatPr defaultColWidth="9.140625" defaultRowHeight="13.5"/>
  <cols>
    <col min="1" max="1" width="9.140625" style="5" customWidth="1"/>
    <col min="2" max="2" width="1.7109375" style="154" customWidth="1"/>
    <col min="3" max="3" width="1.85546875" style="154" customWidth="1"/>
    <col min="4" max="4" width="43.140625" style="154" customWidth="1"/>
    <col min="5" max="5" width="1.42578125" style="154" customWidth="1"/>
    <col min="6" max="6" width="10.7109375" style="154" customWidth="1"/>
    <col min="7" max="7" width="8.7109375" style="154" customWidth="1"/>
    <col min="8" max="8" width="18.7109375" style="154" customWidth="1"/>
    <col min="9" max="9" width="10.7109375" style="5" customWidth="1"/>
    <col min="10" max="10" width="8.7109375" style="5" customWidth="1"/>
    <col min="11" max="11" width="18.7109375" style="5" customWidth="1"/>
    <col min="12" max="12" width="10.7109375" style="5" customWidth="1"/>
    <col min="13" max="13" width="8.7109375" style="5" customWidth="1"/>
    <col min="14" max="14" width="0.85546875" style="5" customWidth="1"/>
    <col min="15" max="15" width="5.7109375" style="5" customWidth="1"/>
    <col min="16" max="16384" width="9.140625" style="5"/>
  </cols>
  <sheetData>
    <row r="1" spans="2:14" ht="12" customHeight="1"/>
    <row r="2" spans="2:14" ht="12.95" customHeight="1">
      <c r="B2" s="502" t="s">
        <v>262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</row>
    <row r="3" spans="2:14" ht="12.95" customHeight="1">
      <c r="B3" s="503" t="s">
        <v>263</v>
      </c>
      <c r="C3" s="503"/>
      <c r="D3" s="502"/>
      <c r="E3" s="502"/>
      <c r="F3" s="502"/>
      <c r="G3" s="502"/>
      <c r="H3" s="502"/>
      <c r="I3" s="502"/>
      <c r="J3" s="502"/>
      <c r="K3" s="502"/>
      <c r="L3" s="502"/>
      <c r="M3" s="502"/>
    </row>
    <row r="4" spans="2:14" ht="12" customHeight="1" thickBot="1">
      <c r="B4" s="25"/>
      <c r="C4" s="25"/>
      <c r="D4" s="25"/>
      <c r="E4" s="25"/>
      <c r="F4" s="25"/>
      <c r="G4" s="25"/>
      <c r="H4" s="25"/>
      <c r="I4" s="159"/>
      <c r="J4" s="159"/>
      <c r="K4" s="159"/>
      <c r="L4" s="159"/>
      <c r="M4" s="159"/>
      <c r="N4" s="26"/>
    </row>
    <row r="5" spans="2:14" s="16" customFormat="1" ht="16.5" customHeight="1">
      <c r="B5" s="448"/>
      <c r="C5" s="448"/>
      <c r="D5" s="448"/>
      <c r="E5" s="448"/>
      <c r="F5" s="448"/>
      <c r="G5" s="448"/>
      <c r="H5" s="448"/>
      <c r="I5" s="449"/>
      <c r="J5" s="449"/>
      <c r="K5" s="449"/>
      <c r="L5" s="449"/>
      <c r="M5" s="449"/>
      <c r="N5" s="449"/>
    </row>
    <row r="6" spans="2:14" s="30" customFormat="1" ht="22.5" customHeight="1" thickBot="1">
      <c r="B6" s="450"/>
      <c r="C6" s="556" t="s">
        <v>68</v>
      </c>
      <c r="D6" s="556"/>
      <c r="E6" s="451"/>
      <c r="F6" s="557">
        <v>2010</v>
      </c>
      <c r="G6" s="557"/>
      <c r="H6" s="451"/>
      <c r="I6" s="557">
        <v>2015</v>
      </c>
      <c r="J6" s="557"/>
      <c r="K6" s="450"/>
      <c r="L6" s="557">
        <v>2022</v>
      </c>
      <c r="M6" s="557"/>
      <c r="N6" s="450"/>
    </row>
    <row r="7" spans="2:14" s="30" customFormat="1" ht="6.75" customHeight="1">
      <c r="B7" s="450"/>
      <c r="C7" s="556"/>
      <c r="D7" s="556"/>
      <c r="E7" s="451"/>
      <c r="F7" s="452"/>
      <c r="G7" s="451"/>
      <c r="H7" s="451"/>
      <c r="I7" s="452"/>
      <c r="J7" s="452"/>
      <c r="K7" s="450"/>
      <c r="L7" s="452"/>
      <c r="M7" s="452"/>
      <c r="N7" s="450"/>
    </row>
    <row r="8" spans="2:14" s="30" customFormat="1" ht="18.600000000000001" customHeight="1">
      <c r="B8" s="453"/>
      <c r="C8" s="556"/>
      <c r="D8" s="556"/>
      <c r="E8" s="453"/>
      <c r="F8" s="452" t="s">
        <v>0</v>
      </c>
      <c r="G8" s="454" t="s">
        <v>1</v>
      </c>
      <c r="H8" s="454"/>
      <c r="I8" s="452" t="s">
        <v>0</v>
      </c>
      <c r="J8" s="454" t="s">
        <v>1</v>
      </c>
      <c r="K8" s="450"/>
      <c r="L8" s="452" t="s">
        <v>0</v>
      </c>
      <c r="M8" s="454" t="s">
        <v>1</v>
      </c>
      <c r="N8" s="450"/>
    </row>
    <row r="9" spans="2:14" s="30" customFormat="1" ht="24" customHeight="1" thickBot="1">
      <c r="B9" s="455"/>
      <c r="C9" s="455"/>
      <c r="D9" s="455"/>
      <c r="E9" s="455"/>
      <c r="F9" s="424"/>
      <c r="G9" s="455"/>
      <c r="H9" s="455"/>
      <c r="I9" s="424"/>
      <c r="J9" s="424"/>
      <c r="K9" s="456"/>
      <c r="L9" s="424"/>
      <c r="M9" s="424"/>
      <c r="N9" s="456"/>
    </row>
    <row r="10" spans="2:14" s="30" customFormat="1" ht="5.25" customHeight="1">
      <c r="B10" s="167"/>
      <c r="C10" s="167"/>
      <c r="D10" s="167"/>
      <c r="E10" s="167"/>
      <c r="F10" s="167"/>
      <c r="G10" s="167"/>
      <c r="H10" s="167"/>
      <c r="I10" s="50"/>
      <c r="J10" s="50"/>
      <c r="K10" s="50"/>
      <c r="L10" s="50"/>
      <c r="M10" s="50"/>
      <c r="N10" s="50"/>
    </row>
    <row r="11" spans="2:14" s="16" customFormat="1" ht="24" customHeight="1">
      <c r="B11" s="56"/>
      <c r="C11" s="552" t="s">
        <v>264</v>
      </c>
      <c r="D11" s="552"/>
      <c r="E11" s="169"/>
      <c r="F11" s="457">
        <f>SUM(F14,F19,F24,F29,F34)</f>
        <v>2108623</v>
      </c>
      <c r="G11" s="458">
        <f>SUM(G14:G34)</f>
        <v>100</v>
      </c>
      <c r="H11" s="459"/>
      <c r="I11" s="457">
        <f>SUM(I14,I19,I24,I29,I34)</f>
        <v>2551326.8344635749</v>
      </c>
      <c r="J11" s="458">
        <f>SUM(J14:J34)</f>
        <v>100.00000000000003</v>
      </c>
      <c r="K11" s="459"/>
      <c r="L11" s="457">
        <f>SUM(L14,L19,L24,L29,L34)</f>
        <v>3688863.4794917307</v>
      </c>
      <c r="M11" s="458">
        <f>SUM(M14:M36)</f>
        <v>100</v>
      </c>
      <c r="N11" s="56"/>
    </row>
    <row r="12" spans="2:14" s="16" customFormat="1" ht="5.25" customHeight="1" thickBot="1">
      <c r="B12" s="52"/>
      <c r="C12" s="52"/>
      <c r="D12" s="52"/>
      <c r="E12" s="52"/>
      <c r="F12" s="52"/>
      <c r="G12" s="52"/>
      <c r="H12" s="52"/>
      <c r="I12" s="460"/>
      <c r="J12" s="461"/>
      <c r="K12" s="52"/>
      <c r="L12" s="460"/>
      <c r="M12" s="461"/>
      <c r="N12" s="52"/>
    </row>
    <row r="13" spans="2:14" s="55" customFormat="1" ht="10.15" customHeight="1">
      <c r="B13" s="169"/>
      <c r="C13" s="169"/>
      <c r="D13" s="177"/>
      <c r="E13" s="177"/>
      <c r="F13" s="177"/>
      <c r="G13" s="177"/>
      <c r="H13" s="177"/>
      <c r="I13" s="177"/>
      <c r="J13" s="177"/>
      <c r="L13" s="177"/>
      <c r="M13" s="177"/>
    </row>
    <row r="14" spans="2:14" ht="30.75" customHeight="1">
      <c r="B14" s="437"/>
      <c r="C14" s="553" t="s">
        <v>83</v>
      </c>
      <c r="D14" s="553"/>
      <c r="E14" s="38"/>
      <c r="F14" s="119">
        <v>36579</v>
      </c>
      <c r="G14" s="351">
        <f>F14/$F$11*100</f>
        <v>1.7347339946495888</v>
      </c>
      <c r="H14" s="30"/>
      <c r="I14" s="462">
        <v>46423</v>
      </c>
      <c r="J14" s="351">
        <f>I14/I11*100</f>
        <v>1.819563035708069</v>
      </c>
      <c r="K14" s="463"/>
      <c r="L14" s="87">
        <v>48575.343999999997</v>
      </c>
      <c r="M14" s="351">
        <f>L14/$L$11*100</f>
        <v>1.3168105642850447</v>
      </c>
    </row>
    <row r="15" spans="2:14" ht="11.25" customHeight="1">
      <c r="B15" s="255"/>
      <c r="C15" s="255"/>
      <c r="D15" s="38"/>
      <c r="E15" s="38"/>
      <c r="F15" s="119"/>
      <c r="G15" s="464"/>
      <c r="H15" s="30"/>
      <c r="I15" s="57"/>
      <c r="J15" s="465"/>
      <c r="K15" s="463"/>
      <c r="L15" s="83"/>
      <c r="M15" s="465"/>
    </row>
    <row r="16" spans="2:14" ht="11.25" customHeight="1">
      <c r="B16" s="255"/>
      <c r="C16" s="255"/>
      <c r="D16" s="38"/>
      <c r="E16" s="38"/>
      <c r="F16" s="119"/>
      <c r="G16" s="464"/>
      <c r="H16" s="30"/>
      <c r="I16" s="57"/>
      <c r="J16" s="465"/>
      <c r="K16" s="463"/>
      <c r="L16" s="83"/>
      <c r="M16" s="465"/>
    </row>
    <row r="17" spans="2:13" ht="12" customHeight="1">
      <c r="B17" s="255"/>
      <c r="C17" s="255"/>
      <c r="D17" s="38"/>
      <c r="E17" s="38"/>
      <c r="F17" s="119"/>
      <c r="G17" s="464"/>
      <c r="H17" s="30"/>
      <c r="I17" s="57"/>
      <c r="J17" s="465"/>
      <c r="K17" s="463"/>
      <c r="L17" s="83"/>
      <c r="M17" s="465"/>
    </row>
    <row r="18" spans="2:13" ht="12" customHeight="1">
      <c r="B18" s="255"/>
      <c r="C18" s="255"/>
      <c r="D18" s="38"/>
      <c r="E18" s="38"/>
      <c r="F18" s="119"/>
      <c r="G18" s="464"/>
      <c r="H18" s="30"/>
      <c r="I18" s="57"/>
      <c r="J18" s="465"/>
      <c r="K18" s="463"/>
      <c r="L18" s="83"/>
      <c r="M18" s="465"/>
    </row>
    <row r="19" spans="2:13" ht="30.75" customHeight="1">
      <c r="B19" s="255"/>
      <c r="C19" s="553" t="s">
        <v>84</v>
      </c>
      <c r="D19" s="553"/>
      <c r="E19" s="38"/>
      <c r="F19" s="119">
        <v>217467</v>
      </c>
      <c r="G19" s="351">
        <f>F19/$F$11*100</f>
        <v>10.313223368994837</v>
      </c>
      <c r="H19" s="466"/>
      <c r="I19" s="462">
        <v>176508.83446357513</v>
      </c>
      <c r="J19" s="351">
        <f>I19/I11*100</f>
        <v>6.918315289098846</v>
      </c>
      <c r="K19" s="463"/>
      <c r="L19" s="467">
        <v>171304.73499999999</v>
      </c>
      <c r="M19" s="351">
        <f>L19/$L$11*100</f>
        <v>4.6438350443807472</v>
      </c>
    </row>
    <row r="20" spans="2:13" ht="12" customHeight="1">
      <c r="B20" s="437"/>
      <c r="C20" s="437"/>
      <c r="D20" s="38"/>
      <c r="E20" s="38"/>
      <c r="F20" s="120"/>
      <c r="G20" s="468"/>
      <c r="H20" s="463"/>
      <c r="I20" s="57"/>
      <c r="J20" s="57"/>
      <c r="K20" s="463"/>
      <c r="L20" s="83"/>
      <c r="M20" s="57"/>
    </row>
    <row r="21" spans="2:13" ht="12" customHeight="1">
      <c r="B21" s="437"/>
      <c r="C21" s="437"/>
      <c r="D21" s="38"/>
      <c r="E21" s="38"/>
      <c r="F21" s="120"/>
      <c r="G21" s="468"/>
      <c r="H21" s="463"/>
      <c r="I21" s="57"/>
      <c r="J21" s="57"/>
      <c r="K21" s="463"/>
      <c r="L21" s="83"/>
      <c r="M21" s="57"/>
    </row>
    <row r="22" spans="2:13" ht="12" customHeight="1">
      <c r="B22" s="437"/>
      <c r="C22" s="437"/>
      <c r="D22" s="38"/>
      <c r="E22" s="38"/>
      <c r="F22" s="120"/>
      <c r="G22" s="468"/>
      <c r="H22" s="463"/>
      <c r="I22" s="57"/>
      <c r="J22" s="57"/>
      <c r="K22" s="463"/>
      <c r="L22" s="83"/>
      <c r="M22" s="57"/>
    </row>
    <row r="23" spans="2:13" ht="12" customHeight="1">
      <c r="B23" s="255"/>
      <c r="C23" s="255"/>
      <c r="D23" s="38"/>
      <c r="E23" s="38"/>
      <c r="F23" s="119"/>
      <c r="G23" s="469"/>
      <c r="H23" s="470"/>
      <c r="I23" s="57"/>
      <c r="J23" s="465"/>
      <c r="K23" s="463"/>
      <c r="L23" s="83"/>
      <c r="M23" s="465"/>
    </row>
    <row r="24" spans="2:13" ht="30.75" customHeight="1">
      <c r="B24" s="255"/>
      <c r="C24" s="553" t="s">
        <v>85</v>
      </c>
      <c r="D24" s="553"/>
      <c r="E24" s="38"/>
      <c r="F24" s="120">
        <v>1703558</v>
      </c>
      <c r="G24" s="351">
        <f>F24/$F$11*100</f>
        <v>80.790070107363903</v>
      </c>
      <c r="H24" s="466"/>
      <c r="I24" s="471">
        <v>1876599</v>
      </c>
      <c r="J24" s="351">
        <f>I24/I11*100</f>
        <v>73.55384557755265</v>
      </c>
      <c r="K24" s="463"/>
      <c r="L24" s="87">
        <v>2921249.9410000001</v>
      </c>
      <c r="M24" s="351">
        <f>L24/$L$11*100</f>
        <v>79.191055923883198</v>
      </c>
    </row>
    <row r="25" spans="2:13" ht="12" customHeight="1">
      <c r="B25" s="255"/>
      <c r="C25" s="255"/>
      <c r="D25" s="38"/>
      <c r="E25" s="38"/>
      <c r="F25" s="472"/>
      <c r="G25" s="473"/>
      <c r="H25" s="470"/>
      <c r="I25" s="463"/>
      <c r="J25" s="474"/>
      <c r="K25" s="463"/>
      <c r="L25" s="83"/>
      <c r="M25" s="474"/>
    </row>
    <row r="26" spans="2:13" ht="12" customHeight="1">
      <c r="B26" s="255"/>
      <c r="C26" s="255"/>
      <c r="D26" s="38"/>
      <c r="E26" s="38"/>
      <c r="F26" s="472"/>
      <c r="G26" s="473"/>
      <c r="H26" s="470"/>
      <c r="I26" s="463"/>
      <c r="J26" s="474"/>
      <c r="K26" s="463"/>
      <c r="L26" s="83"/>
      <c r="M26" s="474"/>
    </row>
    <row r="27" spans="2:13" ht="12" customHeight="1">
      <c r="B27" s="255"/>
      <c r="C27" s="255"/>
      <c r="D27" s="38"/>
      <c r="E27" s="38"/>
      <c r="F27" s="472"/>
      <c r="G27" s="473"/>
      <c r="H27" s="470"/>
      <c r="I27" s="463"/>
      <c r="J27" s="474"/>
      <c r="K27" s="463"/>
      <c r="L27" s="83"/>
      <c r="M27" s="474"/>
    </row>
    <row r="28" spans="2:13" ht="12" customHeight="1">
      <c r="B28" s="255"/>
      <c r="C28" s="255"/>
      <c r="D28" s="38"/>
      <c r="E28" s="38"/>
      <c r="F28" s="472"/>
      <c r="G28" s="475"/>
      <c r="H28" s="30"/>
      <c r="I28" s="463"/>
      <c r="J28" s="474"/>
      <c r="K28" s="463"/>
      <c r="L28" s="83"/>
      <c r="M28" s="474"/>
    </row>
    <row r="29" spans="2:13" ht="30.75" customHeight="1">
      <c r="B29" s="437"/>
      <c r="C29" s="554" t="s">
        <v>86</v>
      </c>
      <c r="D29" s="554"/>
      <c r="E29" s="38"/>
      <c r="F29" s="119">
        <v>97890</v>
      </c>
      <c r="G29" s="351">
        <f>F29/$F$11*100</f>
        <v>4.6423661318310581</v>
      </c>
      <c r="H29" s="466"/>
      <c r="I29" s="462">
        <v>162459</v>
      </c>
      <c r="J29" s="351">
        <f>I29/I11*100</f>
        <v>6.3676279262024682</v>
      </c>
      <c r="K29" s="463"/>
      <c r="L29" s="467">
        <v>134334.33300000001</v>
      </c>
      <c r="M29" s="351">
        <f>L29/$L$11*100</f>
        <v>3.6416184482519598</v>
      </c>
    </row>
    <row r="30" spans="2:13" ht="12" customHeight="1">
      <c r="B30" s="255"/>
      <c r="C30" s="255"/>
      <c r="D30" s="38"/>
      <c r="E30" s="38"/>
      <c r="F30" s="119"/>
      <c r="G30" s="469"/>
      <c r="H30" s="470"/>
      <c r="I30" s="57"/>
      <c r="J30" s="465"/>
      <c r="K30" s="463"/>
      <c r="L30" s="83"/>
      <c r="M30" s="465"/>
    </row>
    <row r="31" spans="2:13" ht="12" customHeight="1">
      <c r="B31" s="255"/>
      <c r="C31" s="255"/>
      <c r="D31" s="38"/>
      <c r="E31" s="38"/>
      <c r="F31" s="119"/>
      <c r="G31" s="469"/>
      <c r="H31" s="470"/>
      <c r="I31" s="57"/>
      <c r="J31" s="465"/>
      <c r="K31" s="463"/>
      <c r="L31" s="83"/>
      <c r="M31" s="465"/>
    </row>
    <row r="32" spans="2:13" ht="12" customHeight="1">
      <c r="B32" s="255"/>
      <c r="C32" s="255"/>
      <c r="D32" s="38"/>
      <c r="E32" s="38"/>
      <c r="F32" s="119"/>
      <c r="G32" s="469"/>
      <c r="H32" s="470"/>
      <c r="I32" s="57"/>
      <c r="J32" s="465"/>
      <c r="K32" s="463"/>
      <c r="L32" s="83"/>
      <c r="M32" s="465"/>
    </row>
    <row r="33" spans="2:14" ht="12" customHeight="1">
      <c r="B33" s="255"/>
      <c r="C33" s="255"/>
      <c r="D33" s="38"/>
      <c r="E33" s="38"/>
      <c r="F33" s="119"/>
      <c r="G33" s="469"/>
      <c r="H33" s="470"/>
      <c r="I33" s="57"/>
      <c r="J33" s="465"/>
      <c r="K33" s="463"/>
      <c r="L33" s="83"/>
      <c r="M33" s="465"/>
    </row>
    <row r="34" spans="2:14" ht="30.75" customHeight="1">
      <c r="B34" s="255"/>
      <c r="C34" s="553" t="s">
        <v>87</v>
      </c>
      <c r="D34" s="553"/>
      <c r="E34" s="38"/>
      <c r="F34" s="87">
        <v>53129</v>
      </c>
      <c r="G34" s="351">
        <f>F34/$F$11*100</f>
        <v>2.5196063971606115</v>
      </c>
      <c r="H34" s="466"/>
      <c r="I34" s="462">
        <v>289337</v>
      </c>
      <c r="J34" s="351">
        <f>I34/I11*100</f>
        <v>11.340648171437984</v>
      </c>
      <c r="K34" s="463"/>
      <c r="L34" s="467">
        <v>413399.12649173051</v>
      </c>
      <c r="M34" s="351">
        <f>L34/$L$11*100</f>
        <v>11.206680019199048</v>
      </c>
    </row>
    <row r="35" spans="2:14" ht="12" customHeight="1">
      <c r="B35" s="38"/>
      <c r="C35" s="38"/>
      <c r="D35" s="59"/>
      <c r="E35" s="59"/>
      <c r="F35" s="476"/>
      <c r="G35" s="473"/>
      <c r="H35" s="470"/>
      <c r="I35" s="463"/>
      <c r="J35" s="474"/>
      <c r="K35" s="463"/>
      <c r="L35" s="463"/>
      <c r="M35" s="474"/>
    </row>
    <row r="36" spans="2:14" ht="12" customHeight="1">
      <c r="B36" s="38"/>
      <c r="C36" s="38"/>
      <c r="D36" s="59"/>
      <c r="E36" s="59"/>
      <c r="F36" s="177"/>
      <c r="G36" s="473"/>
      <c r="H36" s="470"/>
      <c r="I36" s="463"/>
      <c r="J36" s="474"/>
      <c r="K36" s="463"/>
      <c r="L36" s="463"/>
      <c r="M36" s="474"/>
    </row>
    <row r="37" spans="2:14" ht="44.25" customHeight="1" thickBot="1">
      <c r="B37" s="25"/>
      <c r="C37" s="25"/>
      <c r="D37" s="25"/>
      <c r="E37" s="25"/>
      <c r="F37" s="477"/>
      <c r="G37" s="25"/>
      <c r="H37" s="25"/>
      <c r="I37" s="26"/>
      <c r="J37" s="478"/>
      <c r="K37" s="26"/>
      <c r="L37" s="26"/>
      <c r="M37" s="26"/>
      <c r="N37" s="26"/>
    </row>
    <row r="38" spans="2:14" ht="6" customHeight="1">
      <c r="B38" s="5"/>
      <c r="C38" s="5"/>
      <c r="D38" s="5"/>
      <c r="E38" s="5"/>
      <c r="F38" s="5"/>
      <c r="G38" s="5"/>
      <c r="H38" s="5"/>
    </row>
    <row r="39" spans="2:14">
      <c r="D39" s="226"/>
    </row>
    <row r="40" spans="2:14">
      <c r="D40" s="479"/>
    </row>
  </sheetData>
  <mergeCells count="12">
    <mergeCell ref="C34:D34"/>
    <mergeCell ref="B2:M2"/>
    <mergeCell ref="B3:M3"/>
    <mergeCell ref="C6:D8"/>
    <mergeCell ref="F6:G6"/>
    <mergeCell ref="I6:J6"/>
    <mergeCell ref="L6:M6"/>
    <mergeCell ref="C11:D11"/>
    <mergeCell ref="C14:D14"/>
    <mergeCell ref="C19:D19"/>
    <mergeCell ref="C24:D24"/>
    <mergeCell ref="C29:D2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4F02-FBD6-45BC-9253-D68D18D1BE04}">
  <dimension ref="B1:W41"/>
  <sheetViews>
    <sheetView zoomScaleNormal="100" zoomScaleSheetLayoutView="100" workbookViewId="0">
      <selection activeCell="AE30" sqref="AE3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.140625" style="1" customWidth="1"/>
    <col min="5" max="5" width="7.7109375" style="1" customWidth="1"/>
    <col min="6" max="6" width="10.7109375" style="1" customWidth="1"/>
    <col min="7" max="7" width="3.28515625" style="1" customWidth="1"/>
    <col min="8" max="8" width="3.7109375" style="1" customWidth="1"/>
    <col min="9" max="9" width="10.7109375" style="1" customWidth="1"/>
    <col min="10" max="10" width="3.28515625" style="2" customWidth="1"/>
    <col min="11" max="11" width="3.7109375" style="2" customWidth="1"/>
    <col min="12" max="12" width="10.7109375" style="2" customWidth="1"/>
    <col min="13" max="13" width="3.28515625" style="2" customWidth="1"/>
    <col min="14" max="14" width="3.7109375" style="3" customWidth="1"/>
    <col min="15" max="15" width="10.7109375" style="2" customWidth="1"/>
    <col min="16" max="16" width="3.28515625" style="2" customWidth="1"/>
    <col min="17" max="17" width="3.7109375" style="2" customWidth="1"/>
    <col min="18" max="18" width="10.7109375" style="2" customWidth="1"/>
    <col min="19" max="19" width="3.28515625" style="2" customWidth="1"/>
    <col min="20" max="20" width="3.7109375" style="2" customWidth="1"/>
    <col min="21" max="21" width="10.7109375" style="2" customWidth="1"/>
    <col min="22" max="22" width="3.28515625" style="2" customWidth="1"/>
    <col min="23" max="23" width="1" style="2" customWidth="1"/>
    <col min="24" max="24" width="5.7109375" style="2" customWidth="1"/>
    <col min="25" max="16384" width="9.140625" style="2"/>
  </cols>
  <sheetData>
    <row r="1" spans="2:23" ht="12.95" customHeight="1"/>
    <row r="2" spans="2:23" ht="12.95" customHeight="1">
      <c r="B2" s="502" t="s">
        <v>265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</row>
    <row r="3" spans="2:23" ht="12.95" customHeight="1">
      <c r="B3" s="503" t="s">
        <v>266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</row>
    <row r="4" spans="2:23" ht="12" customHeight="1" thickBot="1">
      <c r="B4" s="7"/>
      <c r="C4" s="7"/>
      <c r="D4" s="7"/>
      <c r="E4" s="7"/>
      <c r="F4" s="7"/>
      <c r="G4" s="7"/>
      <c r="H4" s="7"/>
      <c r="I4" s="7"/>
      <c r="J4" s="409"/>
      <c r="K4" s="409"/>
      <c r="L4" s="8"/>
      <c r="M4" s="8"/>
      <c r="N4" s="9"/>
      <c r="O4" s="8"/>
      <c r="P4" s="8"/>
      <c r="Q4" s="9"/>
      <c r="R4" s="9"/>
      <c r="S4" s="9"/>
      <c r="T4" s="9"/>
      <c r="U4" s="9"/>
      <c r="V4" s="9"/>
      <c r="W4" s="8"/>
    </row>
    <row r="5" spans="2:23" s="10" customFormat="1" ht="12" customHeight="1">
      <c r="B5" s="410"/>
      <c r="C5" s="410"/>
      <c r="D5" s="410"/>
      <c r="E5" s="410"/>
      <c r="F5" s="410"/>
      <c r="G5" s="410"/>
      <c r="H5" s="410"/>
      <c r="I5" s="410"/>
      <c r="J5" s="411"/>
      <c r="K5" s="411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</row>
    <row r="6" spans="2:23" s="11" customFormat="1" ht="25.5" customHeight="1" thickBot="1">
      <c r="B6" s="413"/>
      <c r="C6" s="556" t="s">
        <v>68</v>
      </c>
      <c r="D6" s="556"/>
      <c r="E6" s="417"/>
      <c r="F6" s="557">
        <v>2017</v>
      </c>
      <c r="G6" s="557"/>
      <c r="H6" s="413"/>
      <c r="I6" s="557">
        <v>2018</v>
      </c>
      <c r="J6" s="557"/>
      <c r="K6" s="414"/>
      <c r="L6" s="557">
        <v>2019</v>
      </c>
      <c r="M6" s="557"/>
      <c r="N6" s="418"/>
      <c r="O6" s="557">
        <v>2020</v>
      </c>
      <c r="P6" s="557"/>
      <c r="Q6" s="413"/>
      <c r="R6" s="557">
        <v>2021</v>
      </c>
      <c r="S6" s="557"/>
      <c r="T6" s="413"/>
      <c r="U6" s="557" t="s">
        <v>267</v>
      </c>
      <c r="V6" s="557"/>
      <c r="W6" s="413"/>
    </row>
    <row r="7" spans="2:23" s="11" customFormat="1" ht="15.2" customHeight="1">
      <c r="B7" s="413"/>
      <c r="C7" s="413"/>
      <c r="D7" s="418"/>
      <c r="E7" s="417"/>
      <c r="F7" s="414"/>
      <c r="G7" s="417"/>
      <c r="H7" s="417"/>
      <c r="I7" s="414"/>
      <c r="J7" s="414"/>
      <c r="K7" s="414"/>
      <c r="L7" s="414"/>
      <c r="M7" s="414"/>
      <c r="N7" s="418"/>
      <c r="O7" s="414"/>
      <c r="P7" s="414"/>
      <c r="Q7" s="413"/>
      <c r="R7" s="414"/>
      <c r="S7" s="414"/>
      <c r="T7" s="413"/>
      <c r="U7" s="414"/>
      <c r="V7" s="414"/>
      <c r="W7" s="413"/>
    </row>
    <row r="8" spans="2:23" s="30" customFormat="1" ht="14.1" customHeight="1">
      <c r="B8" s="453"/>
      <c r="C8" s="453"/>
      <c r="D8" s="418"/>
      <c r="E8" s="453"/>
      <c r="F8" s="480" t="s">
        <v>268</v>
      </c>
      <c r="G8" s="481"/>
      <c r="H8" s="481"/>
      <c r="I8" s="480" t="s">
        <v>268</v>
      </c>
      <c r="J8" s="481"/>
      <c r="K8" s="481"/>
      <c r="L8" s="480" t="s">
        <v>268</v>
      </c>
      <c r="M8" s="481"/>
      <c r="N8" s="481"/>
      <c r="O8" s="480" t="s">
        <v>268</v>
      </c>
      <c r="P8" s="481"/>
      <c r="Q8" s="413"/>
      <c r="R8" s="480" t="s">
        <v>268</v>
      </c>
      <c r="S8" s="481"/>
      <c r="T8" s="413"/>
      <c r="U8" s="480" t="s">
        <v>268</v>
      </c>
      <c r="V8" s="454"/>
      <c r="W8" s="450"/>
    </row>
    <row r="9" spans="2:23" s="30" customFormat="1" ht="16.7" customHeight="1">
      <c r="B9" s="453"/>
      <c r="C9" s="453"/>
      <c r="D9" s="418"/>
      <c r="E9" s="453"/>
      <c r="F9" s="482" t="s">
        <v>269</v>
      </c>
      <c r="G9" s="481"/>
      <c r="H9" s="481"/>
      <c r="I9" s="482" t="s">
        <v>269</v>
      </c>
      <c r="J9" s="481"/>
      <c r="K9" s="481"/>
      <c r="L9" s="482" t="s">
        <v>269</v>
      </c>
      <c r="M9" s="481"/>
      <c r="N9" s="481"/>
      <c r="O9" s="482" t="s">
        <v>269</v>
      </c>
      <c r="P9" s="481"/>
      <c r="Q9" s="413"/>
      <c r="R9" s="482" t="s">
        <v>269</v>
      </c>
      <c r="S9" s="481"/>
      <c r="T9" s="413"/>
      <c r="U9" s="482" t="s">
        <v>269</v>
      </c>
      <c r="V9" s="454"/>
      <c r="W9" s="450"/>
    </row>
    <row r="10" spans="2:23" s="11" customFormat="1" ht="8.85" customHeight="1" thickBot="1">
      <c r="B10" s="422"/>
      <c r="C10" s="422"/>
      <c r="D10" s="422"/>
      <c r="E10" s="422"/>
      <c r="F10" s="423"/>
      <c r="G10" s="422"/>
      <c r="H10" s="422"/>
      <c r="I10" s="423"/>
      <c r="J10" s="423"/>
      <c r="K10" s="423"/>
      <c r="L10" s="423"/>
      <c r="M10" s="423"/>
      <c r="N10" s="425"/>
      <c r="O10" s="423"/>
      <c r="P10" s="423"/>
      <c r="Q10" s="425"/>
      <c r="R10" s="423"/>
      <c r="S10" s="423"/>
      <c r="T10" s="483"/>
      <c r="U10" s="423"/>
      <c r="V10" s="423"/>
      <c r="W10" s="483"/>
    </row>
    <row r="11" spans="2:23" s="11" customFormat="1" ht="5.25" customHeight="1"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3"/>
      <c r="N11" s="14"/>
      <c r="O11" s="13"/>
      <c r="P11" s="13"/>
    </row>
    <row r="12" spans="2:23" s="265" customFormat="1" ht="30" customHeight="1">
      <c r="B12" s="231"/>
      <c r="C12" s="231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434"/>
      <c r="O12" s="230"/>
      <c r="P12" s="230"/>
      <c r="R12" s="230"/>
      <c r="S12" s="230"/>
      <c r="U12" s="230"/>
      <c r="V12" s="230"/>
    </row>
    <row r="13" spans="2:23" ht="30" customHeight="1">
      <c r="C13" s="553" t="s">
        <v>270</v>
      </c>
      <c r="D13" s="553"/>
      <c r="E13" s="38"/>
      <c r="F13" s="484">
        <v>2592.6477887929505</v>
      </c>
      <c r="G13" s="484"/>
      <c r="H13" s="484"/>
      <c r="I13" s="484">
        <v>2695.6872874136234</v>
      </c>
      <c r="J13" s="84"/>
      <c r="K13" s="84"/>
      <c r="L13" s="484">
        <v>2885.2591859867011</v>
      </c>
      <c r="M13" s="484"/>
      <c r="N13" s="484"/>
      <c r="O13" s="484">
        <v>2972.801432404447</v>
      </c>
      <c r="P13" s="484"/>
      <c r="Q13" s="485"/>
      <c r="R13" s="484">
        <v>3115.9398464409055</v>
      </c>
      <c r="S13" s="485"/>
      <c r="T13" s="485"/>
      <c r="U13" s="484">
        <v>3688.8634794917307</v>
      </c>
    </row>
    <row r="14" spans="2:23" ht="11.25" customHeight="1">
      <c r="D14" s="255"/>
      <c r="E14" s="384"/>
      <c r="F14" s="486"/>
      <c r="G14" s="154"/>
      <c r="H14" s="154"/>
      <c r="I14" s="486"/>
      <c r="J14" s="5"/>
      <c r="K14" s="5"/>
      <c r="L14" s="486"/>
      <c r="M14" s="484"/>
      <c r="N14" s="484"/>
      <c r="O14" s="486"/>
      <c r="P14" s="484"/>
      <c r="Q14" s="485"/>
      <c r="R14" s="486"/>
      <c r="S14" s="485"/>
      <c r="T14" s="485"/>
      <c r="U14" s="486"/>
    </row>
    <row r="15" spans="2:23" ht="12" customHeight="1">
      <c r="B15" s="252"/>
      <c r="C15" s="252"/>
      <c r="D15" s="487"/>
      <c r="E15" s="154"/>
      <c r="F15" s="487"/>
      <c r="G15" s="154"/>
      <c r="H15" s="154"/>
      <c r="I15" s="154"/>
      <c r="J15" s="5"/>
      <c r="K15" s="486"/>
      <c r="L15" s="484"/>
      <c r="M15" s="484"/>
      <c r="N15" s="484"/>
      <c r="O15" s="484"/>
      <c r="P15" s="484"/>
      <c r="Q15" s="485"/>
      <c r="R15" s="485"/>
      <c r="S15" s="485"/>
      <c r="T15" s="485"/>
      <c r="U15" s="485"/>
    </row>
    <row r="16" spans="2:23" ht="12" customHeight="1">
      <c r="B16" s="252"/>
      <c r="C16" s="252"/>
      <c r="D16" s="154"/>
      <c r="E16" s="154"/>
      <c r="F16" s="154"/>
      <c r="G16" s="154"/>
      <c r="H16" s="154"/>
      <c r="I16" s="154"/>
      <c r="J16" s="5"/>
      <c r="K16" s="486"/>
      <c r="L16" s="484"/>
      <c r="M16" s="484"/>
      <c r="N16" s="484"/>
      <c r="O16" s="484"/>
      <c r="P16" s="484"/>
      <c r="Q16" s="485"/>
      <c r="R16" s="485"/>
      <c r="S16" s="485"/>
      <c r="T16" s="485"/>
      <c r="U16" s="485"/>
    </row>
    <row r="17" spans="2:21" ht="12" customHeight="1">
      <c r="B17" s="252"/>
      <c r="C17" s="252"/>
      <c r="D17" s="38"/>
      <c r="E17" s="38"/>
      <c r="F17" s="488"/>
      <c r="G17" s="488"/>
      <c r="H17" s="488"/>
      <c r="I17" s="488"/>
      <c r="J17" s="488"/>
      <c r="K17" s="488"/>
      <c r="L17" s="484"/>
      <c r="M17" s="484"/>
      <c r="N17" s="484"/>
      <c r="O17" s="484"/>
      <c r="P17" s="484"/>
      <c r="Q17" s="485"/>
      <c r="R17" s="485"/>
      <c r="S17" s="485"/>
      <c r="T17" s="485"/>
      <c r="U17" s="485"/>
    </row>
    <row r="18" spans="2:21" ht="12" customHeight="1">
      <c r="B18" s="252"/>
      <c r="C18" s="252"/>
      <c r="D18" s="38"/>
      <c r="E18" s="38"/>
      <c r="F18" s="488"/>
      <c r="G18" s="488"/>
      <c r="H18" s="488"/>
      <c r="I18" s="488"/>
      <c r="J18" s="488"/>
      <c r="K18" s="488"/>
      <c r="L18" s="484"/>
      <c r="M18" s="484"/>
      <c r="N18" s="484"/>
      <c r="O18" s="484"/>
      <c r="P18" s="484"/>
      <c r="Q18" s="485"/>
      <c r="R18" s="485"/>
      <c r="S18" s="485"/>
      <c r="T18" s="485"/>
      <c r="U18" s="485"/>
    </row>
    <row r="19" spans="2:21" ht="12" customHeight="1">
      <c r="B19" s="252"/>
      <c r="C19" s="252"/>
      <c r="D19" s="38"/>
      <c r="E19" s="38"/>
      <c r="F19" s="489"/>
      <c r="G19" s="489"/>
      <c r="H19" s="489"/>
      <c r="I19" s="489"/>
      <c r="J19" s="489"/>
      <c r="K19" s="489"/>
      <c r="L19" s="484"/>
      <c r="M19" s="484"/>
      <c r="N19" s="484"/>
      <c r="O19" s="484"/>
      <c r="P19" s="484"/>
      <c r="Q19" s="485"/>
      <c r="R19" s="485"/>
      <c r="S19" s="485"/>
      <c r="T19" s="485"/>
      <c r="U19" s="485"/>
    </row>
    <row r="20" spans="2:21" ht="12" customHeight="1">
      <c r="B20" s="252"/>
      <c r="C20" s="252"/>
      <c r="D20" s="38"/>
      <c r="E20" s="38"/>
      <c r="F20" s="484"/>
      <c r="G20" s="484"/>
      <c r="H20" s="484"/>
      <c r="I20" s="484"/>
      <c r="J20" s="84"/>
      <c r="K20" s="84"/>
      <c r="L20" s="484"/>
      <c r="M20" s="484"/>
      <c r="N20" s="484"/>
      <c r="O20" s="484"/>
      <c r="P20" s="484"/>
      <c r="Q20" s="485"/>
      <c r="R20" s="485"/>
      <c r="S20" s="485"/>
      <c r="T20" s="485"/>
      <c r="U20" s="485"/>
    </row>
    <row r="21" spans="2:21" ht="30" customHeight="1">
      <c r="C21" s="553" t="s">
        <v>271</v>
      </c>
      <c r="D21" s="553"/>
      <c r="E21" s="384"/>
      <c r="F21" s="488">
        <v>1372310</v>
      </c>
      <c r="G21" s="154"/>
      <c r="H21" s="154"/>
      <c r="I21" s="488">
        <v>1447760</v>
      </c>
      <c r="J21" s="5"/>
      <c r="K21" s="5"/>
      <c r="L21" s="488">
        <v>1512738</v>
      </c>
      <c r="M21" s="484"/>
      <c r="N21" s="484"/>
      <c r="O21" s="488">
        <v>1418491</v>
      </c>
      <c r="P21" s="484"/>
      <c r="Q21" s="485"/>
      <c r="R21" s="488">
        <v>1548701</v>
      </c>
      <c r="S21" s="485"/>
      <c r="T21" s="485"/>
      <c r="U21" s="488">
        <v>1794893.14</v>
      </c>
    </row>
    <row r="22" spans="2:21" ht="12" customHeight="1">
      <c r="D22" s="255"/>
      <c r="E22" s="38"/>
      <c r="F22" s="484"/>
      <c r="G22" s="490"/>
      <c r="H22" s="490"/>
      <c r="I22" s="490"/>
      <c r="J22" s="84"/>
      <c r="K22" s="84"/>
      <c r="L22" s="484"/>
      <c r="M22" s="484"/>
      <c r="N22" s="484"/>
      <c r="O22" s="484"/>
      <c r="P22" s="484"/>
      <c r="Q22" s="485"/>
      <c r="R22" s="485"/>
      <c r="S22" s="485"/>
      <c r="T22" s="485"/>
      <c r="U22" s="485"/>
    </row>
    <row r="23" spans="2:21" ht="12" customHeight="1">
      <c r="D23" s="255"/>
      <c r="E23" s="38"/>
      <c r="F23" s="484"/>
      <c r="G23" s="490"/>
      <c r="H23" s="490"/>
      <c r="I23" s="490"/>
      <c r="J23" s="84"/>
      <c r="K23" s="84"/>
      <c r="L23" s="484"/>
      <c r="M23" s="484"/>
      <c r="N23" s="484"/>
      <c r="O23" s="484"/>
      <c r="P23" s="484"/>
      <c r="Q23" s="485"/>
      <c r="R23" s="485"/>
      <c r="S23" s="485"/>
      <c r="T23" s="485"/>
      <c r="U23" s="485"/>
    </row>
    <row r="24" spans="2:21" ht="12" customHeight="1">
      <c r="D24" s="255"/>
      <c r="E24" s="38"/>
      <c r="F24" s="484"/>
      <c r="G24" s="490"/>
      <c r="H24" s="490"/>
      <c r="I24" s="490"/>
      <c r="J24" s="84"/>
      <c r="K24" s="84"/>
      <c r="L24" s="484"/>
      <c r="M24" s="484"/>
      <c r="N24" s="484"/>
      <c r="O24" s="484"/>
      <c r="P24" s="484"/>
      <c r="Q24" s="485"/>
      <c r="R24" s="485"/>
      <c r="S24" s="485"/>
      <c r="T24" s="485"/>
      <c r="U24" s="485"/>
    </row>
    <row r="25" spans="2:21" ht="12" customHeight="1">
      <c r="D25" s="255"/>
      <c r="E25" s="38"/>
      <c r="F25" s="484"/>
      <c r="G25" s="490"/>
      <c r="H25" s="490"/>
      <c r="I25" s="490"/>
      <c r="J25" s="84"/>
      <c r="K25" s="84"/>
      <c r="L25" s="484"/>
      <c r="M25" s="484"/>
      <c r="N25" s="484"/>
      <c r="O25" s="484"/>
      <c r="P25" s="484"/>
      <c r="Q25" s="485"/>
      <c r="R25" s="485"/>
      <c r="S25" s="485"/>
      <c r="T25" s="485"/>
      <c r="U25" s="485"/>
    </row>
    <row r="26" spans="2:21" ht="12" customHeight="1">
      <c r="D26" s="255"/>
      <c r="E26" s="38"/>
      <c r="F26" s="484"/>
      <c r="G26" s="490"/>
      <c r="H26" s="490"/>
      <c r="I26" s="490"/>
      <c r="J26" s="84"/>
      <c r="K26" s="84"/>
      <c r="L26" s="484"/>
      <c r="M26" s="484"/>
      <c r="N26" s="484"/>
      <c r="O26" s="484"/>
      <c r="P26" s="484"/>
      <c r="Q26" s="485"/>
      <c r="R26" s="485"/>
      <c r="S26" s="485"/>
      <c r="T26" s="485"/>
      <c r="U26" s="485"/>
    </row>
    <row r="27" spans="2:21" ht="12" customHeight="1">
      <c r="B27" s="252"/>
      <c r="C27" s="252"/>
      <c r="D27" s="38"/>
      <c r="E27" s="38"/>
      <c r="F27" s="484"/>
      <c r="G27" s="490"/>
      <c r="H27" s="490"/>
      <c r="I27" s="490"/>
      <c r="J27" s="84"/>
      <c r="K27" s="84"/>
      <c r="L27" s="484"/>
      <c r="M27" s="484"/>
      <c r="N27" s="484"/>
      <c r="O27" s="484"/>
      <c r="P27" s="484"/>
      <c r="Q27" s="485"/>
      <c r="R27" s="485"/>
      <c r="S27" s="485"/>
      <c r="T27" s="485"/>
      <c r="U27" s="485"/>
    </row>
    <row r="28" spans="2:21" ht="12" customHeight="1">
      <c r="B28" s="252"/>
      <c r="C28" s="252"/>
      <c r="D28" s="38"/>
      <c r="E28" s="38"/>
      <c r="F28" s="484"/>
      <c r="G28" s="490"/>
      <c r="H28" s="490"/>
      <c r="I28" s="490"/>
      <c r="J28" s="84"/>
      <c r="K28" s="84"/>
      <c r="L28" s="484"/>
      <c r="M28" s="484"/>
      <c r="N28" s="484"/>
      <c r="O28" s="484"/>
      <c r="P28" s="484"/>
      <c r="Q28" s="485"/>
      <c r="R28" s="485"/>
      <c r="S28" s="485"/>
      <c r="T28" s="485"/>
      <c r="U28" s="485"/>
    </row>
    <row r="29" spans="2:21" ht="30" customHeight="1">
      <c r="C29" s="553" t="s">
        <v>272</v>
      </c>
      <c r="D29" s="553"/>
      <c r="E29" s="491"/>
      <c r="F29" s="492">
        <f>F13/F21*100</f>
        <v>0.1889258104067558</v>
      </c>
      <c r="G29" s="154"/>
      <c r="H29" s="154"/>
      <c r="I29" s="492">
        <f>I13/I21*100</f>
        <v>0.18619711053031049</v>
      </c>
      <c r="J29" s="5"/>
      <c r="K29" s="5"/>
      <c r="L29" s="492">
        <f>L13/L21*100</f>
        <v>0.19073092538077982</v>
      </c>
      <c r="M29" s="484"/>
      <c r="N29" s="484"/>
      <c r="O29" s="492">
        <f>O13/O21*100</f>
        <v>0.20957492380314341</v>
      </c>
      <c r="P29" s="484"/>
      <c r="Q29" s="485"/>
      <c r="R29" s="492">
        <f>R13/R21*100</f>
        <v>0.20119699325053098</v>
      </c>
      <c r="S29" s="485"/>
      <c r="T29" s="485"/>
      <c r="U29" s="492">
        <f>U13/U21*100</f>
        <v>0.20551994975543394</v>
      </c>
    </row>
    <row r="30" spans="2:21" ht="12" customHeight="1">
      <c r="D30" s="255"/>
      <c r="E30" s="38"/>
      <c r="F30" s="493"/>
      <c r="G30" s="154"/>
      <c r="H30" s="154"/>
      <c r="I30" s="493"/>
      <c r="J30" s="5"/>
      <c r="K30" s="5"/>
      <c r="L30" s="493"/>
      <c r="M30" s="484"/>
      <c r="N30" s="484"/>
      <c r="O30" s="493"/>
      <c r="P30" s="484"/>
      <c r="Q30" s="485"/>
      <c r="R30" s="494"/>
      <c r="S30" s="485"/>
      <c r="T30" s="485"/>
      <c r="U30" s="494"/>
    </row>
    <row r="31" spans="2:21" ht="12" customHeight="1">
      <c r="B31" s="252"/>
      <c r="C31" s="252"/>
      <c r="D31" s="38"/>
      <c r="E31" s="38"/>
      <c r="F31" s="484"/>
      <c r="G31" s="490"/>
      <c r="H31" s="490"/>
      <c r="I31" s="490"/>
      <c r="J31" s="84"/>
      <c r="K31" s="84"/>
      <c r="L31" s="484"/>
      <c r="M31" s="484"/>
      <c r="N31" s="484"/>
      <c r="O31" s="484"/>
      <c r="P31" s="484"/>
      <c r="Q31" s="485"/>
      <c r="R31" s="485"/>
      <c r="S31" s="485"/>
      <c r="T31" s="485"/>
      <c r="U31" s="485"/>
    </row>
    <row r="32" spans="2:21" ht="12" customHeight="1">
      <c r="B32" s="252"/>
      <c r="C32" s="252"/>
      <c r="D32" s="438"/>
      <c r="E32" s="438"/>
      <c r="F32" s="438"/>
      <c r="G32" s="495"/>
      <c r="H32" s="495"/>
      <c r="I32" s="495"/>
      <c r="J32" s="293"/>
      <c r="K32" s="293"/>
      <c r="L32" s="496"/>
      <c r="M32" s="496"/>
      <c r="N32" s="10"/>
      <c r="O32" s="496"/>
      <c r="P32" s="10"/>
    </row>
    <row r="33" spans="2:23" ht="12" customHeight="1">
      <c r="B33" s="19"/>
      <c r="C33" s="19"/>
      <c r="D33" s="497"/>
      <c r="E33" s="497"/>
      <c r="F33" s="497"/>
      <c r="G33" s="498"/>
      <c r="H33" s="498"/>
      <c r="I33" s="498"/>
      <c r="J33" s="293"/>
      <c r="K33" s="293"/>
      <c r="L33" s="238"/>
      <c r="M33" s="238"/>
      <c r="N33" s="10"/>
      <c r="O33" s="238"/>
      <c r="P33" s="10"/>
    </row>
    <row r="34" spans="2:23" ht="12" customHeight="1">
      <c r="B34" s="438"/>
      <c r="C34" s="438"/>
      <c r="D34" s="479"/>
      <c r="E34" s="479"/>
      <c r="F34" s="479"/>
      <c r="G34" s="479"/>
      <c r="H34" s="479"/>
      <c r="I34" s="479"/>
      <c r="L34" s="235"/>
      <c r="M34" s="235"/>
      <c r="N34" s="2"/>
      <c r="O34" s="235"/>
    </row>
    <row r="35" spans="2:23" ht="12" customHeight="1">
      <c r="B35" s="438"/>
      <c r="C35" s="438"/>
      <c r="D35" s="479"/>
      <c r="E35" s="479"/>
      <c r="F35" s="479"/>
      <c r="G35" s="479"/>
      <c r="H35" s="479"/>
      <c r="I35" s="479"/>
      <c r="L35" s="235"/>
      <c r="M35" s="235"/>
      <c r="N35" s="2"/>
      <c r="O35" s="235"/>
    </row>
    <row r="36" spans="2:23" ht="12" customHeight="1">
      <c r="B36" s="438"/>
      <c r="C36" s="438"/>
      <c r="D36" s="479"/>
      <c r="E36" s="479"/>
      <c r="F36" s="479"/>
      <c r="G36" s="479"/>
      <c r="H36" s="479"/>
      <c r="I36" s="479"/>
      <c r="L36" s="235"/>
      <c r="M36" s="235"/>
      <c r="N36" s="2"/>
      <c r="O36" s="235"/>
    </row>
    <row r="37" spans="2:23" ht="12" customHeight="1">
      <c r="B37" s="438"/>
      <c r="C37" s="438"/>
      <c r="D37" s="479"/>
      <c r="E37" s="479"/>
      <c r="F37" s="479"/>
      <c r="G37" s="479"/>
      <c r="H37" s="479"/>
      <c r="I37" s="479"/>
      <c r="L37" s="235"/>
      <c r="M37" s="235"/>
      <c r="N37" s="2"/>
      <c r="O37" s="235"/>
    </row>
    <row r="38" spans="2:23" ht="18.75" customHeight="1" thickBot="1">
      <c r="B38" s="272"/>
      <c r="C38" s="272"/>
      <c r="D38" s="272"/>
      <c r="E38" s="272"/>
      <c r="F38" s="272"/>
      <c r="G38" s="272"/>
      <c r="H38" s="272"/>
      <c r="I38" s="272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40" spans="2:23">
      <c r="B40" s="499" t="s">
        <v>273</v>
      </c>
    </row>
    <row r="41" spans="2:23" ht="18" customHeight="1">
      <c r="D41" s="1" t="s">
        <v>274</v>
      </c>
    </row>
  </sheetData>
  <mergeCells count="12">
    <mergeCell ref="C13:D13"/>
    <mergeCell ref="C21:D21"/>
    <mergeCell ref="C29:D29"/>
    <mergeCell ref="B2:V2"/>
    <mergeCell ref="B3:V3"/>
    <mergeCell ref="C6:D6"/>
    <mergeCell ref="F6:G6"/>
    <mergeCell ref="I6:J6"/>
    <mergeCell ref="L6:M6"/>
    <mergeCell ref="O6:P6"/>
    <mergeCell ref="R6:S6"/>
    <mergeCell ref="U6:V6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1"/>
  <sheetViews>
    <sheetView zoomScaleNormal="100" zoomScaleSheetLayoutView="85" workbookViewId="0">
      <selection activeCell="AA25" sqref="AA25"/>
    </sheetView>
  </sheetViews>
  <sheetFormatPr defaultColWidth="17.285156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8.28515625" style="5" customWidth="1"/>
    <col min="5" max="5" width="8.85546875" style="57" customWidth="1"/>
    <col min="6" max="6" width="17.5703125" style="5" customWidth="1"/>
    <col min="7" max="7" width="2.42578125" style="5" customWidth="1"/>
    <col min="8" max="8" width="15.28515625" style="5" customWidth="1"/>
    <col min="9" max="9" width="1.7109375" style="5" customWidth="1"/>
    <col min="10" max="10" width="15.28515625" style="5" customWidth="1"/>
    <col min="11" max="11" width="1.7109375" style="5" customWidth="1"/>
    <col min="12" max="12" width="15.28515625" style="5" customWidth="1"/>
    <col min="13" max="13" width="1.7109375" style="5" customWidth="1"/>
    <col min="14" max="14" width="15.28515625" style="5" customWidth="1"/>
    <col min="15" max="15" width="1.7109375" style="5" customWidth="1"/>
    <col min="16" max="16" width="15.28515625" style="5" customWidth="1"/>
    <col min="17" max="17" width="0.85546875" style="16" customWidth="1"/>
    <col min="18" max="249" width="12.5703125" style="5" customWidth="1"/>
    <col min="250" max="250" width="39.28515625" style="5" customWidth="1"/>
    <col min="251" max="251" width="10" style="5" customWidth="1"/>
    <col min="252" max="16384" width="17.28515625" style="5"/>
  </cols>
  <sheetData>
    <row r="1" spans="2:19" ht="12" customHeight="1"/>
    <row r="2" spans="2:19" ht="12" customHeight="1">
      <c r="B2" s="502" t="s">
        <v>60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9" ht="12" customHeight="1">
      <c r="B3" s="503" t="s">
        <v>65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9" ht="10.15" customHeight="1" thickBot="1">
      <c r="B4" s="26"/>
      <c r="C4" s="26"/>
      <c r="D4" s="26"/>
      <c r="E4" s="58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2:19" s="16" customFormat="1" ht="8.25" customHeight="1">
      <c r="B5" s="105"/>
      <c r="C5" s="105"/>
      <c r="D5" s="105"/>
      <c r="E5" s="106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2:19" s="30" customFormat="1" ht="30" customHeight="1" thickBot="1">
      <c r="B6" s="107"/>
      <c r="C6" s="501" t="s">
        <v>18</v>
      </c>
      <c r="D6" s="501"/>
      <c r="E6" s="131"/>
      <c r="F6" s="506" t="s">
        <v>40</v>
      </c>
      <c r="G6" s="131"/>
      <c r="H6" s="511" t="s">
        <v>45</v>
      </c>
      <c r="I6" s="512"/>
      <c r="J6" s="512"/>
      <c r="K6" s="512"/>
      <c r="L6" s="512"/>
      <c r="M6" s="512"/>
      <c r="N6" s="512"/>
      <c r="O6" s="512"/>
      <c r="P6" s="512"/>
      <c r="Q6" s="109"/>
    </row>
    <row r="7" spans="2:19" s="30" customFormat="1" ht="3" customHeight="1">
      <c r="B7" s="107"/>
      <c r="C7" s="107"/>
      <c r="D7" s="128"/>
      <c r="E7" s="131"/>
      <c r="F7" s="506"/>
      <c r="G7" s="131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19" s="30" customFormat="1" ht="105" customHeight="1">
      <c r="B8" s="107"/>
      <c r="C8" s="107"/>
      <c r="D8" s="128"/>
      <c r="E8" s="131"/>
      <c r="F8" s="506"/>
      <c r="G8" s="131"/>
      <c r="H8" s="131" t="s">
        <v>27</v>
      </c>
      <c r="I8" s="131"/>
      <c r="J8" s="131" t="s">
        <v>46</v>
      </c>
      <c r="K8" s="131"/>
      <c r="L8" s="131" t="s">
        <v>47</v>
      </c>
      <c r="M8" s="130"/>
      <c r="N8" s="133" t="s">
        <v>48</v>
      </c>
      <c r="O8" s="92"/>
      <c r="P8" s="131" t="s">
        <v>49</v>
      </c>
      <c r="Q8" s="107"/>
    </row>
    <row r="9" spans="2:19" s="30" customFormat="1" ht="19.5" customHeight="1" thickBot="1">
      <c r="B9" s="112"/>
      <c r="C9" s="112"/>
      <c r="D9" s="100"/>
      <c r="E9" s="132"/>
      <c r="F9" s="132"/>
      <c r="G9" s="132"/>
      <c r="H9" s="132" t="s">
        <v>0</v>
      </c>
      <c r="I9" s="129"/>
      <c r="J9" s="132" t="s">
        <v>0</v>
      </c>
      <c r="K9" s="129"/>
      <c r="L9" s="132" t="s">
        <v>0</v>
      </c>
      <c r="M9" s="129"/>
      <c r="N9" s="132" t="s">
        <v>0</v>
      </c>
      <c r="O9" s="129"/>
      <c r="P9" s="132" t="s">
        <v>0</v>
      </c>
      <c r="Q9" s="112"/>
    </row>
    <row r="10" spans="2:19" s="16" customFormat="1" ht="5.25" customHeight="1">
      <c r="E10" s="59"/>
      <c r="F10" s="32"/>
      <c r="G10" s="33"/>
      <c r="H10" s="33"/>
      <c r="I10" s="33"/>
      <c r="J10" s="33"/>
      <c r="K10" s="33"/>
    </row>
    <row r="11" spans="2:19" s="16" customFormat="1" ht="12" customHeight="1">
      <c r="C11" s="500" t="s">
        <v>35</v>
      </c>
      <c r="D11" s="500"/>
      <c r="E11" s="59"/>
      <c r="F11" s="513">
        <f>SUM(F15:F30)</f>
        <v>12595</v>
      </c>
      <c r="G11" s="514"/>
      <c r="H11" s="513">
        <f>SUM(H15:H30)</f>
        <v>2511952.9564917306</v>
      </c>
      <c r="I11" s="67"/>
      <c r="J11" s="513">
        <f>SUM(J15:J30)</f>
        <v>807657.13500000001</v>
      </c>
      <c r="K11" s="67"/>
      <c r="L11" s="513">
        <f>SUM(L15:L30)</f>
        <v>1245824.6574917305</v>
      </c>
      <c r="M11" s="134"/>
      <c r="N11" s="513">
        <f>SUM(N15:N30)</f>
        <v>167529.22900000005</v>
      </c>
      <c r="O11" s="134"/>
      <c r="P11" s="513">
        <f>SUM(P15:P30)</f>
        <v>290941.93500000006</v>
      </c>
    </row>
    <row r="12" spans="2:19" s="16" customFormat="1" ht="12" customHeight="1">
      <c r="C12" s="500"/>
      <c r="D12" s="500"/>
      <c r="E12" s="59"/>
      <c r="F12" s="513"/>
      <c r="G12" s="514"/>
      <c r="H12" s="513"/>
      <c r="I12" s="67"/>
      <c r="J12" s="513"/>
      <c r="K12" s="67"/>
      <c r="L12" s="513"/>
      <c r="M12" s="134"/>
      <c r="N12" s="513"/>
      <c r="O12" s="134"/>
      <c r="P12" s="513"/>
      <c r="S12" s="139"/>
    </row>
    <row r="13" spans="2:19" s="16" customFormat="1" ht="5.25" customHeight="1" thickBot="1">
      <c r="B13" s="26"/>
      <c r="C13" s="26"/>
      <c r="D13" s="34"/>
      <c r="E13" s="60"/>
      <c r="F13" s="61"/>
      <c r="G13" s="62"/>
      <c r="H13" s="61"/>
      <c r="I13" s="61"/>
      <c r="J13" s="61"/>
      <c r="K13" s="61"/>
      <c r="L13" s="61"/>
      <c r="M13" s="61"/>
      <c r="N13" s="61"/>
      <c r="O13" s="61"/>
      <c r="P13" s="61"/>
      <c r="Q13" s="26"/>
    </row>
    <row r="14" spans="2:19" s="16" customFormat="1" ht="9.75" customHeight="1">
      <c r="D14" s="38"/>
      <c r="E14" s="59"/>
      <c r="F14" s="42"/>
      <c r="G14" s="63"/>
      <c r="H14" s="42"/>
      <c r="I14" s="42"/>
      <c r="J14" s="42"/>
      <c r="K14" s="42"/>
      <c r="L14" s="42"/>
      <c r="M14" s="42"/>
      <c r="N14" s="42"/>
      <c r="O14" s="42"/>
      <c r="P14" s="42"/>
    </row>
    <row r="15" spans="2:19" ht="20.100000000000001" customHeight="1">
      <c r="C15" s="21" t="s">
        <v>2</v>
      </c>
      <c r="E15" s="64"/>
      <c r="F15" s="84">
        <v>1453</v>
      </c>
      <c r="G15" s="84"/>
      <c r="H15" s="84">
        <f>J15+L15+N15+P15</f>
        <v>658800.23100000015</v>
      </c>
      <c r="I15" s="84"/>
      <c r="J15" s="84">
        <v>116934.327</v>
      </c>
      <c r="K15" s="84"/>
      <c r="L15" s="136">
        <v>525214.10900000005</v>
      </c>
      <c r="M15" s="119"/>
      <c r="N15" s="119">
        <v>10701.995000000001</v>
      </c>
      <c r="O15" s="120"/>
      <c r="P15" s="119">
        <v>5949.8</v>
      </c>
    </row>
    <row r="16" spans="2:19" ht="20.100000000000001" customHeight="1">
      <c r="C16" s="21" t="s">
        <v>3</v>
      </c>
      <c r="E16" s="64"/>
      <c r="F16" s="84">
        <v>296</v>
      </c>
      <c r="G16" s="84"/>
      <c r="H16" s="84">
        <f t="shared" ref="H16:H30" si="0">J16+L16+N16+P16</f>
        <v>104866.95</v>
      </c>
      <c r="I16" s="84"/>
      <c r="J16" s="84">
        <v>36518.978999999999</v>
      </c>
      <c r="K16" s="84"/>
      <c r="L16" s="136">
        <v>59680.326999999997</v>
      </c>
      <c r="M16" s="119"/>
      <c r="N16" s="119">
        <v>4886.4359999999997</v>
      </c>
      <c r="O16" s="137"/>
      <c r="P16" s="119">
        <v>3781.2080000000001</v>
      </c>
    </row>
    <row r="17" spans="1:17" ht="20.100000000000001" customHeight="1">
      <c r="C17" s="21" t="s">
        <v>4</v>
      </c>
      <c r="E17" s="64"/>
      <c r="F17" s="84">
        <v>39</v>
      </c>
      <c r="G17" s="84"/>
      <c r="H17" s="84">
        <f t="shared" si="0"/>
        <v>12546.669</v>
      </c>
      <c r="I17" s="84"/>
      <c r="J17" s="84">
        <v>2875.931</v>
      </c>
      <c r="K17" s="84"/>
      <c r="L17" s="136">
        <v>9540.4509999999991</v>
      </c>
      <c r="M17" s="119"/>
      <c r="N17" s="119">
        <v>40.104999999999997</v>
      </c>
      <c r="O17" s="137"/>
      <c r="P17" s="84">
        <v>90.182000000000002</v>
      </c>
    </row>
    <row r="18" spans="1:17" ht="20.100000000000001" customHeight="1">
      <c r="C18" s="21" t="s">
        <v>5</v>
      </c>
      <c r="E18" s="64"/>
      <c r="F18" s="84">
        <v>151</v>
      </c>
      <c r="G18" s="84"/>
      <c r="H18" s="84">
        <f t="shared" si="0"/>
        <v>64368.567999999999</v>
      </c>
      <c r="I18" s="84"/>
      <c r="J18" s="84">
        <v>54683.595000000001</v>
      </c>
      <c r="K18" s="84"/>
      <c r="L18" s="136">
        <v>7247.7870000000003</v>
      </c>
      <c r="M18" s="119"/>
      <c r="N18" s="119">
        <v>1240.049</v>
      </c>
      <c r="O18" s="137"/>
      <c r="P18" s="119">
        <v>1197.1369999999999</v>
      </c>
    </row>
    <row r="19" spans="1:17" ht="20.100000000000001" customHeight="1">
      <c r="C19" s="21" t="s">
        <v>6</v>
      </c>
      <c r="E19" s="64"/>
      <c r="F19" s="84">
        <v>309</v>
      </c>
      <c r="G19" s="84"/>
      <c r="H19" s="84">
        <f t="shared" si="0"/>
        <v>45714.041000000005</v>
      </c>
      <c r="I19" s="84"/>
      <c r="J19" s="84">
        <v>10697.839</v>
      </c>
      <c r="K19" s="84"/>
      <c r="L19" s="136">
        <v>30987.513999999999</v>
      </c>
      <c r="M19" s="119"/>
      <c r="N19" s="119">
        <v>3218.299</v>
      </c>
      <c r="O19" s="137"/>
      <c r="P19" s="119">
        <v>810.38900000000001</v>
      </c>
    </row>
    <row r="20" spans="1:17" ht="20.100000000000001" customHeight="1">
      <c r="C20" s="21" t="s">
        <v>7</v>
      </c>
      <c r="E20" s="64"/>
      <c r="F20" s="84">
        <v>274</v>
      </c>
      <c r="G20" s="84"/>
      <c r="H20" s="84">
        <f t="shared" si="0"/>
        <v>161934.981</v>
      </c>
      <c r="I20" s="84"/>
      <c r="J20" s="84">
        <v>40675.481</v>
      </c>
      <c r="K20" s="84"/>
      <c r="L20" s="136">
        <v>111337.291</v>
      </c>
      <c r="M20" s="119"/>
      <c r="N20" s="119">
        <v>6693.0619999999999</v>
      </c>
      <c r="O20" s="137"/>
      <c r="P20" s="119">
        <v>3229.1469999999999</v>
      </c>
    </row>
    <row r="21" spans="1:17" ht="20.100000000000001" customHeight="1">
      <c r="A21" s="16"/>
      <c r="C21" s="21" t="s">
        <v>10</v>
      </c>
      <c r="E21" s="64"/>
      <c r="F21" s="84">
        <v>608</v>
      </c>
      <c r="G21" s="84"/>
      <c r="H21" s="84">
        <f t="shared" si="0"/>
        <v>121763.428</v>
      </c>
      <c r="I21" s="84"/>
      <c r="J21" s="84">
        <v>31566.411</v>
      </c>
      <c r="K21" s="84"/>
      <c r="L21" s="136">
        <v>86528.49</v>
      </c>
      <c r="M21" s="119"/>
      <c r="N21" s="119">
        <v>1647.2750000000001</v>
      </c>
      <c r="O21" s="137"/>
      <c r="P21" s="119">
        <v>2021.252</v>
      </c>
    </row>
    <row r="22" spans="1:17" ht="20.100000000000001" customHeight="1">
      <c r="C22" s="21" t="s">
        <v>8</v>
      </c>
      <c r="E22" s="64"/>
      <c r="F22" s="84">
        <v>489</v>
      </c>
      <c r="G22" s="84"/>
      <c r="H22" s="84">
        <f t="shared" si="0"/>
        <v>91032.792000000001</v>
      </c>
      <c r="I22" s="84"/>
      <c r="J22" s="84">
        <v>33974.930999999997</v>
      </c>
      <c r="K22" s="84"/>
      <c r="L22" s="136">
        <v>41261.531000000003</v>
      </c>
      <c r="M22" s="119"/>
      <c r="N22" s="119">
        <v>14537.16</v>
      </c>
      <c r="O22" s="137"/>
      <c r="P22" s="119">
        <v>1259.17</v>
      </c>
    </row>
    <row r="23" spans="1:17" ht="20.100000000000001" customHeight="1">
      <c r="C23" s="21" t="s">
        <v>9</v>
      </c>
      <c r="E23" s="64"/>
      <c r="F23" s="84">
        <v>23</v>
      </c>
      <c r="G23" s="84"/>
      <c r="H23" s="84">
        <f t="shared" si="0"/>
        <v>5921.2759999999998</v>
      </c>
      <c r="I23" s="84"/>
      <c r="J23" s="84">
        <v>1192.777</v>
      </c>
      <c r="K23" s="84"/>
      <c r="L23" s="136">
        <v>4378.8050000000003</v>
      </c>
      <c r="M23" s="119"/>
      <c r="N23" s="119">
        <v>30.239000000000001</v>
      </c>
      <c r="O23" s="137"/>
      <c r="P23" s="84">
        <v>319.45499999999998</v>
      </c>
    </row>
    <row r="24" spans="1:17" ht="20.100000000000001" customHeight="1">
      <c r="C24" s="21" t="s">
        <v>13</v>
      </c>
      <c r="E24" s="5"/>
      <c r="F24" s="87">
        <v>7603</v>
      </c>
      <c r="G24" s="87"/>
      <c r="H24" s="84">
        <f t="shared" si="0"/>
        <v>789765.92749173043</v>
      </c>
      <c r="I24" s="84"/>
      <c r="J24" s="84">
        <v>249091.90100000001</v>
      </c>
      <c r="K24" s="84"/>
      <c r="L24" s="136">
        <v>196731.72649173051</v>
      </c>
      <c r="M24" s="120"/>
      <c r="N24" s="120">
        <v>97576.998999999996</v>
      </c>
      <c r="O24" s="137"/>
      <c r="P24" s="120">
        <v>246365.30100000001</v>
      </c>
    </row>
    <row r="25" spans="1:17" ht="20.100000000000001" customHeight="1">
      <c r="C25" s="21" t="s">
        <v>14</v>
      </c>
      <c r="E25" s="5"/>
      <c r="F25" s="87">
        <v>226</v>
      </c>
      <c r="G25" s="87"/>
      <c r="H25" s="84">
        <f t="shared" si="0"/>
        <v>155375.32800000001</v>
      </c>
      <c r="I25" s="84"/>
      <c r="J25" s="84">
        <v>89528.566000000006</v>
      </c>
      <c r="K25" s="84"/>
      <c r="L25" s="136">
        <v>48851.849000000002</v>
      </c>
      <c r="M25" s="120"/>
      <c r="N25" s="120">
        <v>13038.257</v>
      </c>
      <c r="O25" s="137"/>
      <c r="P25" s="120">
        <v>3956.6559999999999</v>
      </c>
    </row>
    <row r="26" spans="1:17" ht="20.100000000000001" customHeight="1">
      <c r="C26" s="23" t="s">
        <v>11</v>
      </c>
      <c r="E26" s="5"/>
      <c r="F26" s="87">
        <v>573</v>
      </c>
      <c r="G26" s="87"/>
      <c r="H26" s="84">
        <f t="shared" si="0"/>
        <v>87887.911999999997</v>
      </c>
      <c r="I26" s="84"/>
      <c r="J26" s="84">
        <v>54966.521999999997</v>
      </c>
      <c r="K26" s="84"/>
      <c r="L26" s="136">
        <v>25403.931</v>
      </c>
      <c r="M26" s="120"/>
      <c r="N26" s="120">
        <v>6099.5619999999999</v>
      </c>
      <c r="O26" s="137"/>
      <c r="P26" s="120">
        <v>1417.8969999999999</v>
      </c>
    </row>
    <row r="27" spans="1:17" ht="20.100000000000001" customHeight="1">
      <c r="C27" s="21" t="s">
        <v>12</v>
      </c>
      <c r="E27" s="5"/>
      <c r="F27" s="87">
        <v>346</v>
      </c>
      <c r="G27" s="87"/>
      <c r="H27" s="84">
        <f t="shared" si="0"/>
        <v>144905.98099999997</v>
      </c>
      <c r="I27" s="84"/>
      <c r="J27" s="84">
        <v>76018.592999999993</v>
      </c>
      <c r="K27" s="84"/>
      <c r="L27" s="136">
        <v>65900.072</v>
      </c>
      <c r="M27" s="120"/>
      <c r="N27" s="120">
        <v>2182.5949999999998</v>
      </c>
      <c r="O27" s="137"/>
      <c r="P27" s="120">
        <v>804.721</v>
      </c>
    </row>
    <row r="28" spans="1:17" ht="20.100000000000001" customHeight="1">
      <c r="C28" s="24" t="s">
        <v>15</v>
      </c>
      <c r="E28" s="5"/>
      <c r="F28" s="87">
        <v>189</v>
      </c>
      <c r="G28" s="87"/>
      <c r="H28" s="84">
        <f t="shared" si="0"/>
        <v>66106.877999999997</v>
      </c>
      <c r="I28" s="84"/>
      <c r="J28" s="84">
        <v>8126.46</v>
      </c>
      <c r="K28" s="84"/>
      <c r="L28" s="136">
        <v>32682.580999999998</v>
      </c>
      <c r="M28" s="87"/>
      <c r="N28" s="87">
        <v>5607.866</v>
      </c>
      <c r="O28" s="83"/>
      <c r="P28" s="84">
        <v>19689.971000000001</v>
      </c>
    </row>
    <row r="29" spans="1:17" ht="20.100000000000001" customHeight="1">
      <c r="C29" s="21" t="s">
        <v>16</v>
      </c>
      <c r="E29" s="5"/>
      <c r="F29" s="87">
        <v>10</v>
      </c>
      <c r="G29" s="87"/>
      <c r="H29" s="84">
        <f t="shared" si="0"/>
        <v>909.09</v>
      </c>
      <c r="I29" s="84"/>
      <c r="J29" s="84">
        <v>790.84100000000001</v>
      </c>
      <c r="K29" s="84"/>
      <c r="L29" s="136">
        <v>71.665999999999997</v>
      </c>
      <c r="M29" s="87"/>
      <c r="N29" s="84">
        <v>22.48</v>
      </c>
      <c r="O29" s="83"/>
      <c r="P29" s="84">
        <v>24.103000000000002</v>
      </c>
    </row>
    <row r="30" spans="1:17" ht="20.100000000000001" customHeight="1">
      <c r="C30" s="21" t="s">
        <v>17</v>
      </c>
      <c r="E30" s="5"/>
      <c r="F30" s="87">
        <v>6</v>
      </c>
      <c r="G30" s="87"/>
      <c r="H30" s="84">
        <f t="shared" si="0"/>
        <v>52.903999999999996</v>
      </c>
      <c r="I30" s="84"/>
      <c r="J30" s="84">
        <v>13.981</v>
      </c>
      <c r="K30" s="84"/>
      <c r="L30" s="84">
        <v>6.5270000000000001</v>
      </c>
      <c r="M30" s="87"/>
      <c r="N30" s="84">
        <v>6.85</v>
      </c>
      <c r="O30" s="83"/>
      <c r="P30" s="84">
        <v>25.545999999999999</v>
      </c>
    </row>
    <row r="31" spans="1:17" ht="16.5" customHeight="1" thickBot="1">
      <c r="B31" s="26"/>
      <c r="C31" s="26"/>
      <c r="D31" s="26"/>
      <c r="E31" s="58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</sheetData>
  <mergeCells count="13">
    <mergeCell ref="C11:D12"/>
    <mergeCell ref="B2:Q2"/>
    <mergeCell ref="B3:Q3"/>
    <mergeCell ref="C6:D6"/>
    <mergeCell ref="F6:F8"/>
    <mergeCell ref="H6:P6"/>
    <mergeCell ref="F11:F12"/>
    <mergeCell ref="G11:G12"/>
    <mergeCell ref="H11:H12"/>
    <mergeCell ref="L11:L12"/>
    <mergeCell ref="N11:N12"/>
    <mergeCell ref="P11:P12"/>
    <mergeCell ref="J11:J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1BE7-2884-4DE1-B2D6-9C915018BCD3}">
  <dimension ref="A1:O30"/>
  <sheetViews>
    <sheetView zoomScaleNormal="100" zoomScaleSheetLayoutView="85" workbookViewId="0">
      <selection activeCell="AA25" sqref="AA25"/>
    </sheetView>
  </sheetViews>
  <sheetFormatPr defaultColWidth="17.285156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8.28515625" style="5" customWidth="1"/>
    <col min="5" max="5" width="14.7109375" style="57" customWidth="1"/>
    <col min="6" max="6" width="17.5703125" style="5" customWidth="1"/>
    <col min="7" max="7" width="4" style="5" customWidth="1"/>
    <col min="8" max="8" width="17.7109375" style="5" customWidth="1"/>
    <col min="9" max="9" width="1.7109375" style="5" customWidth="1"/>
    <col min="10" max="10" width="17.7109375" style="5" customWidth="1"/>
    <col min="11" max="11" width="1.7109375" style="5" customWidth="1"/>
    <col min="12" max="12" width="17.7109375" style="5" customWidth="1"/>
    <col min="13" max="13" width="1.7109375" style="5" customWidth="1"/>
    <col min="14" max="14" width="17.7109375" style="5" customWidth="1"/>
    <col min="15" max="15" width="0.85546875" style="16" customWidth="1"/>
    <col min="16" max="253" width="12.5703125" style="5" customWidth="1"/>
    <col min="254" max="254" width="39.28515625" style="5" customWidth="1"/>
    <col min="255" max="255" width="10" style="5" customWidth="1"/>
    <col min="256" max="16384" width="17.28515625" style="5"/>
  </cols>
  <sheetData>
    <row r="1" spans="2:15" ht="12" customHeight="1"/>
    <row r="2" spans="2:15" ht="12" customHeight="1">
      <c r="B2" s="502" t="s">
        <v>63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</row>
    <row r="3" spans="2:15" ht="12" customHeight="1">
      <c r="B3" s="503" t="s">
        <v>61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</row>
    <row r="4" spans="2:15" ht="10.15" customHeight="1" thickBot="1">
      <c r="B4" s="26"/>
      <c r="C4" s="26"/>
      <c r="D4" s="26"/>
      <c r="E4" s="58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2:15" s="16" customFormat="1" ht="8.25" customHeight="1">
      <c r="B5" s="105"/>
      <c r="C5" s="105"/>
      <c r="D5" s="105"/>
      <c r="E5" s="106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2:15" s="30" customFormat="1" ht="33" customHeight="1" thickBot="1">
      <c r="B6" s="107"/>
      <c r="C6" s="501" t="s">
        <v>18</v>
      </c>
      <c r="D6" s="501"/>
      <c r="E6" s="124"/>
      <c r="F6" s="506" t="s">
        <v>40</v>
      </c>
      <c r="G6" s="124"/>
      <c r="H6" s="507" t="s">
        <v>37</v>
      </c>
      <c r="I6" s="507"/>
      <c r="J6" s="507"/>
      <c r="K6" s="507"/>
      <c r="L6" s="507"/>
      <c r="M6" s="507"/>
      <c r="N6" s="507"/>
      <c r="O6" s="109"/>
    </row>
    <row r="7" spans="2:15" s="30" customFormat="1" ht="3" customHeight="1">
      <c r="B7" s="107"/>
      <c r="C7" s="107"/>
      <c r="D7" s="121"/>
      <c r="E7" s="124"/>
      <c r="F7" s="506"/>
      <c r="G7" s="124"/>
      <c r="H7" s="110"/>
      <c r="I7" s="110"/>
      <c r="J7" s="110"/>
      <c r="K7" s="110"/>
      <c r="L7" s="110"/>
      <c r="M7" s="110"/>
      <c r="N7" s="110"/>
      <c r="O7" s="111"/>
    </row>
    <row r="8" spans="2:15" s="30" customFormat="1" ht="109.15" customHeight="1" thickBot="1">
      <c r="B8" s="112"/>
      <c r="C8" s="112"/>
      <c r="D8" s="100"/>
      <c r="E8" s="126"/>
      <c r="F8" s="515"/>
      <c r="G8" s="126"/>
      <c r="H8" s="126" t="s">
        <v>27</v>
      </c>
      <c r="I8" s="127"/>
      <c r="J8" s="126" t="s">
        <v>62</v>
      </c>
      <c r="K8" s="114"/>
      <c r="L8" s="115" t="s">
        <v>38</v>
      </c>
      <c r="M8" s="101"/>
      <c r="N8" s="126" t="s">
        <v>39</v>
      </c>
      <c r="O8" s="112"/>
    </row>
    <row r="9" spans="2:15" s="16" customFormat="1" ht="5.25" customHeight="1">
      <c r="E9" s="59"/>
      <c r="F9" s="125"/>
      <c r="G9" s="33"/>
      <c r="H9" s="33"/>
      <c r="I9" s="33"/>
    </row>
    <row r="10" spans="2:15" s="16" customFormat="1" ht="12" customHeight="1">
      <c r="C10" s="500" t="s">
        <v>35</v>
      </c>
      <c r="D10" s="500"/>
      <c r="E10" s="59"/>
      <c r="F10" s="513">
        <f>SUM(F14:F29)</f>
        <v>12595</v>
      </c>
      <c r="G10" s="514"/>
      <c r="H10" s="513">
        <f>SUM(H14:H29)</f>
        <v>1426</v>
      </c>
      <c r="I10" s="67"/>
      <c r="J10" s="513">
        <f>SUM(J14:J29)</f>
        <v>973</v>
      </c>
      <c r="K10" s="134"/>
      <c r="L10" s="513">
        <f>SUM(L14:L29)</f>
        <v>371</v>
      </c>
      <c r="M10" s="134"/>
      <c r="N10" s="513">
        <f>SUM(N14:N29)</f>
        <v>82</v>
      </c>
    </row>
    <row r="11" spans="2:15" s="16" customFormat="1" ht="12" customHeight="1">
      <c r="C11" s="500"/>
      <c r="D11" s="500"/>
      <c r="E11" s="59"/>
      <c r="F11" s="513"/>
      <c r="G11" s="514"/>
      <c r="H11" s="513"/>
      <c r="I11" s="67"/>
      <c r="J11" s="513"/>
      <c r="K11" s="134"/>
      <c r="L11" s="513"/>
      <c r="M11" s="134"/>
      <c r="N11" s="513"/>
    </row>
    <row r="12" spans="2:15" s="16" customFormat="1" ht="5.25" customHeight="1" thickBot="1">
      <c r="B12" s="26"/>
      <c r="C12" s="26"/>
      <c r="D12" s="34"/>
      <c r="E12" s="60"/>
      <c r="F12" s="61"/>
      <c r="G12" s="62"/>
      <c r="H12" s="61"/>
      <c r="I12" s="61"/>
      <c r="J12" s="61"/>
      <c r="K12" s="61"/>
      <c r="L12" s="61"/>
      <c r="M12" s="61"/>
      <c r="N12" s="61"/>
      <c r="O12" s="26"/>
    </row>
    <row r="13" spans="2:15" s="16" customFormat="1" ht="9.75" customHeight="1">
      <c r="D13" s="38"/>
      <c r="E13" s="59"/>
      <c r="F13" s="42"/>
      <c r="G13" s="63"/>
      <c r="H13" s="42"/>
      <c r="I13" s="42"/>
      <c r="J13" s="42"/>
      <c r="K13" s="42"/>
      <c r="L13" s="42"/>
      <c r="M13" s="42"/>
      <c r="N13" s="42"/>
    </row>
    <row r="14" spans="2:15" ht="20.100000000000001" customHeight="1">
      <c r="C14" s="21" t="s">
        <v>2</v>
      </c>
      <c r="E14" s="64"/>
      <c r="F14" s="84">
        <v>1453</v>
      </c>
      <c r="G14" s="84"/>
      <c r="H14" s="84">
        <f>J14+L14+N14</f>
        <v>248</v>
      </c>
      <c r="I14" s="84"/>
      <c r="J14" s="138">
        <v>196</v>
      </c>
      <c r="K14" s="119"/>
      <c r="L14" s="119">
        <v>39</v>
      </c>
      <c r="M14" s="120"/>
      <c r="N14" s="119">
        <v>13</v>
      </c>
    </row>
    <row r="15" spans="2:15" ht="20.100000000000001" customHeight="1">
      <c r="C15" s="21" t="s">
        <v>3</v>
      </c>
      <c r="E15" s="64"/>
      <c r="F15" s="84">
        <v>296</v>
      </c>
      <c r="G15" s="84"/>
      <c r="H15" s="84">
        <f t="shared" ref="H15:H28" si="0">J15+L15+N15</f>
        <v>66</v>
      </c>
      <c r="I15" s="84"/>
      <c r="J15" s="138">
        <v>48</v>
      </c>
      <c r="K15" s="119"/>
      <c r="L15" s="119">
        <v>10</v>
      </c>
      <c r="M15" s="137"/>
      <c r="N15" s="119">
        <v>8</v>
      </c>
    </row>
    <row r="16" spans="2:15" ht="20.100000000000001" customHeight="1">
      <c r="C16" s="21" t="s">
        <v>4</v>
      </c>
      <c r="E16" s="64"/>
      <c r="F16" s="84">
        <v>39</v>
      </c>
      <c r="G16" s="84"/>
      <c r="H16" s="84">
        <f t="shared" si="0"/>
        <v>13</v>
      </c>
      <c r="I16" s="84"/>
      <c r="J16" s="138">
        <v>6</v>
      </c>
      <c r="K16" s="119"/>
      <c r="L16" s="119">
        <v>7</v>
      </c>
      <c r="M16" s="137"/>
      <c r="N16" s="84">
        <v>0</v>
      </c>
    </row>
    <row r="17" spans="1:15" ht="20.100000000000001" customHeight="1">
      <c r="C17" s="21" t="s">
        <v>5</v>
      </c>
      <c r="E17" s="64"/>
      <c r="F17" s="84">
        <v>151</v>
      </c>
      <c r="G17" s="84"/>
      <c r="H17" s="84">
        <f t="shared" si="0"/>
        <v>40</v>
      </c>
      <c r="I17" s="84"/>
      <c r="J17" s="138">
        <v>30</v>
      </c>
      <c r="K17" s="119"/>
      <c r="L17" s="119">
        <v>6</v>
      </c>
      <c r="M17" s="137"/>
      <c r="N17" s="119">
        <v>4</v>
      </c>
    </row>
    <row r="18" spans="1:15" ht="20.100000000000001" customHeight="1">
      <c r="C18" s="21" t="s">
        <v>6</v>
      </c>
      <c r="E18" s="64"/>
      <c r="F18" s="84">
        <v>309</v>
      </c>
      <c r="G18" s="84"/>
      <c r="H18" s="84">
        <f t="shared" si="0"/>
        <v>54</v>
      </c>
      <c r="I18" s="84"/>
      <c r="J18" s="138">
        <v>45</v>
      </c>
      <c r="K18" s="119"/>
      <c r="L18" s="119">
        <v>8</v>
      </c>
      <c r="M18" s="137"/>
      <c r="N18" s="119">
        <v>1</v>
      </c>
    </row>
    <row r="19" spans="1:15" ht="20.100000000000001" customHeight="1">
      <c r="C19" s="21" t="s">
        <v>7</v>
      </c>
      <c r="E19" s="64"/>
      <c r="F19" s="84">
        <v>274</v>
      </c>
      <c r="G19" s="84"/>
      <c r="H19" s="84">
        <f t="shared" si="0"/>
        <v>64</v>
      </c>
      <c r="I19" s="84"/>
      <c r="J19" s="138">
        <v>39</v>
      </c>
      <c r="K19" s="119"/>
      <c r="L19" s="119">
        <v>24</v>
      </c>
      <c r="M19" s="137"/>
      <c r="N19" s="119">
        <v>1</v>
      </c>
    </row>
    <row r="20" spans="1:15" ht="20.100000000000001" customHeight="1">
      <c r="A20" s="16"/>
      <c r="C20" s="21" t="s">
        <v>10</v>
      </c>
      <c r="E20" s="64"/>
      <c r="F20" s="84">
        <v>608</v>
      </c>
      <c r="G20" s="84"/>
      <c r="H20" s="84">
        <f t="shared" si="0"/>
        <v>125</v>
      </c>
      <c r="I20" s="84"/>
      <c r="J20" s="138">
        <v>123</v>
      </c>
      <c r="K20" s="119"/>
      <c r="L20" s="119">
        <v>1</v>
      </c>
      <c r="M20" s="137"/>
      <c r="N20" s="119">
        <v>1</v>
      </c>
    </row>
    <row r="21" spans="1:15" ht="20.100000000000001" customHeight="1">
      <c r="C21" s="21" t="s">
        <v>8</v>
      </c>
      <c r="E21" s="64"/>
      <c r="F21" s="84">
        <v>489</v>
      </c>
      <c r="G21" s="84"/>
      <c r="H21" s="84">
        <f t="shared" si="0"/>
        <v>76</v>
      </c>
      <c r="I21" s="84"/>
      <c r="J21" s="138">
        <v>50</v>
      </c>
      <c r="K21" s="119"/>
      <c r="L21" s="119">
        <v>20</v>
      </c>
      <c r="M21" s="137"/>
      <c r="N21" s="119">
        <v>6</v>
      </c>
    </row>
    <row r="22" spans="1:15" ht="20.100000000000001" customHeight="1">
      <c r="C22" s="21" t="s">
        <v>9</v>
      </c>
      <c r="E22" s="64"/>
      <c r="F22" s="84">
        <v>23</v>
      </c>
      <c r="G22" s="84"/>
      <c r="H22" s="84">
        <f t="shared" si="0"/>
        <v>3</v>
      </c>
      <c r="I22" s="84"/>
      <c r="J22" s="138">
        <v>2</v>
      </c>
      <c r="K22" s="119"/>
      <c r="L22" s="119">
        <v>1</v>
      </c>
      <c r="M22" s="137"/>
      <c r="N22" s="84">
        <v>0</v>
      </c>
    </row>
    <row r="23" spans="1:15" ht="20.100000000000001" customHeight="1">
      <c r="C23" s="21" t="s">
        <v>13</v>
      </c>
      <c r="E23" s="5"/>
      <c r="F23" s="87">
        <v>7603</v>
      </c>
      <c r="G23" s="87"/>
      <c r="H23" s="84">
        <f t="shared" si="0"/>
        <v>348</v>
      </c>
      <c r="I23" s="84"/>
      <c r="J23" s="138">
        <v>318</v>
      </c>
      <c r="K23" s="120"/>
      <c r="L23" s="120">
        <v>16</v>
      </c>
      <c r="M23" s="137"/>
      <c r="N23" s="120">
        <v>14</v>
      </c>
    </row>
    <row r="24" spans="1:15" ht="20.100000000000001" customHeight="1">
      <c r="C24" s="21" t="s">
        <v>14</v>
      </c>
      <c r="E24" s="5"/>
      <c r="F24" s="87">
        <v>226</v>
      </c>
      <c r="G24" s="87"/>
      <c r="H24" s="84">
        <f t="shared" si="0"/>
        <v>48</v>
      </c>
      <c r="I24" s="84"/>
      <c r="J24" s="138">
        <v>22</v>
      </c>
      <c r="K24" s="120"/>
      <c r="L24" s="120">
        <v>18</v>
      </c>
      <c r="M24" s="137"/>
      <c r="N24" s="120">
        <v>8</v>
      </c>
    </row>
    <row r="25" spans="1:15" ht="20.100000000000001" customHeight="1">
      <c r="C25" s="23" t="s">
        <v>11</v>
      </c>
      <c r="E25" s="5"/>
      <c r="F25" s="87">
        <v>573</v>
      </c>
      <c r="G25" s="87"/>
      <c r="H25" s="84">
        <f t="shared" si="0"/>
        <v>197</v>
      </c>
      <c r="I25" s="84"/>
      <c r="J25" s="138">
        <v>34</v>
      </c>
      <c r="K25" s="120"/>
      <c r="L25" s="120">
        <v>148</v>
      </c>
      <c r="M25" s="137"/>
      <c r="N25" s="120">
        <v>15</v>
      </c>
    </row>
    <row r="26" spans="1:15" ht="20.100000000000001" customHeight="1">
      <c r="C26" s="21" t="s">
        <v>12</v>
      </c>
      <c r="E26" s="5"/>
      <c r="F26" s="87">
        <v>346</v>
      </c>
      <c r="G26" s="87"/>
      <c r="H26" s="84">
        <f t="shared" si="0"/>
        <v>123</v>
      </c>
      <c r="I26" s="84"/>
      <c r="J26" s="138">
        <v>44</v>
      </c>
      <c r="K26" s="120"/>
      <c r="L26" s="120">
        <v>68</v>
      </c>
      <c r="M26" s="137"/>
      <c r="N26" s="120">
        <v>11</v>
      </c>
    </row>
    <row r="27" spans="1:15" ht="20.100000000000001" customHeight="1">
      <c r="C27" s="24" t="s">
        <v>15</v>
      </c>
      <c r="E27" s="5"/>
      <c r="F27" s="87">
        <v>189</v>
      </c>
      <c r="G27" s="87"/>
      <c r="H27" s="84">
        <f t="shared" si="0"/>
        <v>17</v>
      </c>
      <c r="I27" s="84"/>
      <c r="J27" s="138">
        <v>12</v>
      </c>
      <c r="K27" s="87"/>
      <c r="L27" s="87">
        <v>5</v>
      </c>
      <c r="M27" s="83"/>
      <c r="N27" s="84">
        <v>0</v>
      </c>
    </row>
    <row r="28" spans="1:15" ht="20.100000000000001" customHeight="1">
      <c r="C28" s="21" t="s">
        <v>16</v>
      </c>
      <c r="E28" s="5"/>
      <c r="F28" s="87">
        <v>10</v>
      </c>
      <c r="G28" s="87"/>
      <c r="H28" s="84">
        <f t="shared" si="0"/>
        <v>4</v>
      </c>
      <c r="I28" s="84"/>
      <c r="J28" s="138">
        <v>4</v>
      </c>
      <c r="K28" s="87"/>
      <c r="L28" s="84">
        <v>0</v>
      </c>
      <c r="M28" s="83"/>
      <c r="N28" s="84">
        <v>0</v>
      </c>
    </row>
    <row r="29" spans="1:15" ht="20.100000000000001" customHeight="1">
      <c r="C29" s="21" t="s">
        <v>17</v>
      </c>
      <c r="E29" s="5"/>
      <c r="F29" s="87">
        <v>6</v>
      </c>
      <c r="G29" s="87"/>
      <c r="H29" s="84">
        <v>0</v>
      </c>
      <c r="I29" s="84"/>
      <c r="J29" s="84">
        <v>0</v>
      </c>
      <c r="K29" s="87"/>
      <c r="L29" s="84">
        <v>0</v>
      </c>
      <c r="M29" s="83"/>
      <c r="N29" s="84">
        <v>0</v>
      </c>
    </row>
    <row r="30" spans="1:15" ht="30.75" customHeight="1" thickBot="1">
      <c r="B30" s="26"/>
      <c r="C30" s="26"/>
      <c r="D30" s="26"/>
      <c r="E30" s="58"/>
      <c r="F30" s="26"/>
      <c r="G30" s="26"/>
      <c r="H30" s="26"/>
      <c r="I30" s="26"/>
      <c r="J30" s="26"/>
      <c r="K30" s="26"/>
      <c r="L30" s="26"/>
      <c r="M30" s="26"/>
      <c r="N30" s="26"/>
      <c r="O30" s="26"/>
    </row>
  </sheetData>
  <mergeCells count="12">
    <mergeCell ref="L10:L11"/>
    <mergeCell ref="N10:N11"/>
    <mergeCell ref="B2:O2"/>
    <mergeCell ref="B3:O3"/>
    <mergeCell ref="C6:D6"/>
    <mergeCell ref="F6:F8"/>
    <mergeCell ref="H6:N6"/>
    <mergeCell ref="C10:D11"/>
    <mergeCell ref="F10:F11"/>
    <mergeCell ref="G10:G11"/>
    <mergeCell ref="H10:H11"/>
    <mergeCell ref="J10:J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08F2-DC44-4486-A704-5365AA94A525}">
  <dimension ref="B1:W32"/>
  <sheetViews>
    <sheetView topLeftCell="A9" zoomScaleNormal="100" zoomScaleSheetLayoutView="85" workbookViewId="0">
      <selection activeCell="Z38" sqref="Z38"/>
    </sheetView>
  </sheetViews>
  <sheetFormatPr defaultColWidth="9.140625" defaultRowHeight="13.5"/>
  <cols>
    <col min="1" max="1" width="9.140625" style="5" customWidth="1"/>
    <col min="2" max="2" width="1.7109375" style="154" customWidth="1"/>
    <col min="3" max="3" width="2" style="154" customWidth="1"/>
    <col min="4" max="4" width="40.7109375" style="155" customWidth="1"/>
    <col min="5" max="5" width="4.140625" style="55" customWidth="1"/>
    <col min="6" max="6" width="16.7109375" style="5" customWidth="1"/>
    <col min="7" max="7" width="2.7109375" style="5" customWidth="1"/>
    <col min="8" max="8" width="8.7109375" style="5" customWidth="1"/>
    <col min="9" max="9" width="4.7109375" style="5" customWidth="1"/>
    <col min="10" max="10" width="1.7109375" style="5" customWidth="1"/>
    <col min="11" max="11" width="13.7109375" style="5" customWidth="1"/>
    <col min="12" max="12" width="1.140625" style="5" customWidth="1"/>
    <col min="13" max="13" width="12.7109375" style="5" customWidth="1"/>
    <col min="14" max="14" width="1.140625" style="5" customWidth="1"/>
    <col min="15" max="15" width="8.7109375" style="5" customWidth="1"/>
    <col min="16" max="16" width="1.140625" style="5" customWidth="1"/>
    <col min="17" max="17" width="12.7109375" style="5" customWidth="1"/>
    <col min="18" max="18" width="1.140625" style="5" customWidth="1"/>
    <col min="19" max="19" width="8.7109375" style="5" customWidth="1"/>
    <col min="20" max="20" width="0.85546875" style="16" customWidth="1"/>
    <col min="21" max="16384" width="9.140625" style="5"/>
  </cols>
  <sheetData>
    <row r="1" spans="2:23" ht="12" customHeight="1"/>
    <row r="2" spans="2:23" ht="12" customHeight="1">
      <c r="B2" s="502" t="s">
        <v>66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156"/>
    </row>
    <row r="3" spans="2:23" ht="12" customHeight="1">
      <c r="B3" s="503" t="s">
        <v>67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156"/>
    </row>
    <row r="4" spans="2:23" ht="10.15" customHeight="1" thickBot="1">
      <c r="B4" s="25"/>
      <c r="C4" s="25"/>
      <c r="D4" s="157"/>
      <c r="E4" s="158"/>
      <c r="F4" s="26"/>
      <c r="G4" s="26"/>
      <c r="H4" s="26"/>
      <c r="I4" s="26"/>
      <c r="J4" s="26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2:23" s="16" customFormat="1" ht="9" customHeight="1">
      <c r="B5" s="160"/>
      <c r="C5" s="160"/>
      <c r="D5" s="160"/>
      <c r="E5" s="106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2:23" s="30" customFormat="1" ht="55.15" customHeight="1" thickBot="1">
      <c r="B6" s="107"/>
      <c r="C6" s="501" t="s">
        <v>68</v>
      </c>
      <c r="D6" s="501"/>
      <c r="E6" s="117"/>
      <c r="F6" s="504" t="s">
        <v>19</v>
      </c>
      <c r="G6" s="504"/>
      <c r="H6" s="504"/>
      <c r="I6" s="504"/>
      <c r="J6" s="95"/>
      <c r="K6" s="504" t="s">
        <v>20</v>
      </c>
      <c r="L6" s="504"/>
      <c r="M6" s="504"/>
      <c r="N6" s="504"/>
      <c r="O6" s="504"/>
      <c r="P6" s="504"/>
      <c r="Q6" s="504"/>
      <c r="R6" s="504"/>
      <c r="S6" s="504"/>
      <c r="T6" s="161"/>
    </row>
    <row r="7" spans="2:23" s="30" customFormat="1" ht="3" customHeight="1">
      <c r="B7" s="107"/>
      <c r="C7" s="107"/>
      <c r="D7" s="141"/>
      <c r="E7" s="117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11"/>
    </row>
    <row r="8" spans="2:23" s="30" customFormat="1" ht="37.9" customHeight="1">
      <c r="B8" s="162"/>
      <c r="C8" s="162"/>
      <c r="D8" s="162"/>
      <c r="E8" s="117"/>
      <c r="F8" s="146" t="s">
        <v>21</v>
      </c>
      <c r="G8" s="146"/>
      <c r="H8" s="146" t="s">
        <v>22</v>
      </c>
      <c r="I8" s="146"/>
      <c r="J8" s="146"/>
      <c r="K8" s="145" t="s">
        <v>23</v>
      </c>
      <c r="L8" s="145"/>
      <c r="M8" s="521" t="s">
        <v>24</v>
      </c>
      <c r="N8" s="521"/>
      <c r="O8" s="521"/>
      <c r="P8" s="95"/>
      <c r="Q8" s="521" t="s">
        <v>25</v>
      </c>
      <c r="R8" s="521"/>
      <c r="S8" s="521"/>
      <c r="T8" s="107"/>
    </row>
    <row r="9" spans="2:23" s="30" customFormat="1" ht="19.5" customHeight="1" thickBot="1">
      <c r="B9" s="163"/>
      <c r="C9" s="163"/>
      <c r="D9" s="163"/>
      <c r="E9" s="164"/>
      <c r="F9" s="101"/>
      <c r="G9" s="101"/>
      <c r="H9" s="165"/>
      <c r="I9" s="165"/>
      <c r="J9" s="166"/>
      <c r="K9" s="153" t="s">
        <v>0</v>
      </c>
      <c r="L9" s="153"/>
      <c r="M9" s="153" t="s">
        <v>0</v>
      </c>
      <c r="N9" s="153"/>
      <c r="O9" s="102" t="s">
        <v>1</v>
      </c>
      <c r="P9" s="144"/>
      <c r="Q9" s="153" t="s">
        <v>0</v>
      </c>
      <c r="R9" s="153"/>
      <c r="S9" s="102" t="s">
        <v>1</v>
      </c>
      <c r="T9" s="150"/>
    </row>
    <row r="10" spans="2:23" s="30" customFormat="1" ht="5.25" customHeight="1">
      <c r="B10" s="149"/>
      <c r="C10" s="149"/>
      <c r="D10" s="167"/>
      <c r="E10" s="168"/>
      <c r="F10" s="11"/>
      <c r="G10" s="11"/>
      <c r="H10" s="11"/>
      <c r="I10" s="11"/>
      <c r="J10" s="11"/>
      <c r="K10" s="13"/>
      <c r="L10" s="13"/>
      <c r="M10" s="13"/>
      <c r="N10" s="13"/>
      <c r="O10" s="15"/>
      <c r="P10" s="15"/>
      <c r="Q10" s="13"/>
      <c r="R10" s="13"/>
      <c r="S10" s="15"/>
      <c r="T10" s="14"/>
    </row>
    <row r="11" spans="2:23" s="16" customFormat="1" ht="12" customHeight="1">
      <c r="C11" s="169" t="s">
        <v>69</v>
      </c>
      <c r="E11" s="170"/>
      <c r="F11" s="520">
        <f>F15+F17+F19+F21+F23</f>
        <v>12595</v>
      </c>
      <c r="G11" s="171"/>
      <c r="H11" s="516">
        <f>H15+H17+H19+H21+H23</f>
        <v>100</v>
      </c>
      <c r="I11" s="172"/>
      <c r="J11" s="171"/>
      <c r="K11" s="520">
        <f>K15+K17+K19+K21+K23</f>
        <v>3688863.4794917307</v>
      </c>
      <c r="L11" s="171"/>
      <c r="M11" s="520">
        <f>M15+M17+M19+M21+M23</f>
        <v>713954.39149173046</v>
      </c>
      <c r="N11" s="171"/>
      <c r="O11" s="516">
        <f>M11/K11*100</f>
        <v>19.354318625803483</v>
      </c>
      <c r="P11" s="171"/>
      <c r="Q11" s="520">
        <f>Q15+Q17+Q19+Q21+Q23</f>
        <v>2974909.088</v>
      </c>
      <c r="R11" s="171"/>
      <c r="S11" s="516">
        <f>Q11/K11*100</f>
        <v>80.645681374196514</v>
      </c>
    </row>
    <row r="12" spans="2:23" s="16" customFormat="1" ht="12" customHeight="1">
      <c r="C12" s="173" t="s">
        <v>70</v>
      </c>
      <c r="E12" s="170"/>
      <c r="F12" s="517"/>
      <c r="G12" s="171"/>
      <c r="H12" s="517"/>
      <c r="I12" s="172"/>
      <c r="J12" s="68"/>
      <c r="K12" s="520"/>
      <c r="L12" s="171"/>
      <c r="M12" s="520"/>
      <c r="N12" s="171"/>
      <c r="O12" s="517"/>
      <c r="P12" s="85"/>
      <c r="Q12" s="520"/>
      <c r="R12" s="171"/>
      <c r="S12" s="517"/>
    </row>
    <row r="13" spans="2:23" s="16" customFormat="1" ht="5.25" customHeight="1" thickBot="1">
      <c r="B13" s="26"/>
      <c r="C13" s="26"/>
      <c r="D13" s="52"/>
      <c r="E13" s="174"/>
      <c r="F13" s="175"/>
      <c r="G13" s="175"/>
      <c r="H13" s="175"/>
      <c r="I13" s="175"/>
      <c r="J13" s="175"/>
      <c r="K13" s="176"/>
      <c r="L13" s="176"/>
      <c r="M13" s="176"/>
      <c r="N13" s="176"/>
      <c r="O13" s="176"/>
      <c r="P13" s="176"/>
      <c r="Q13" s="176"/>
      <c r="R13" s="176"/>
      <c r="S13" s="176"/>
      <c r="T13" s="26"/>
    </row>
    <row r="14" spans="2:23" s="55" customFormat="1" ht="10.15" customHeight="1">
      <c r="B14" s="169"/>
      <c r="C14" s="169"/>
      <c r="D14" s="177"/>
      <c r="E14" s="177"/>
      <c r="F14" s="178"/>
      <c r="G14" s="178"/>
      <c r="H14" s="178"/>
      <c r="I14" s="178"/>
      <c r="J14" s="178"/>
      <c r="K14" s="179"/>
      <c r="L14" s="179"/>
      <c r="M14" s="179"/>
      <c r="N14" s="179"/>
      <c r="O14" s="179"/>
      <c r="P14" s="179"/>
      <c r="Q14" s="179"/>
      <c r="R14" s="179"/>
      <c r="S14" s="179"/>
      <c r="T14" s="56"/>
    </row>
    <row r="15" spans="2:23" s="180" customFormat="1" ht="24" customHeight="1">
      <c r="C15" s="518" t="s">
        <v>71</v>
      </c>
      <c r="D15" s="518"/>
      <c r="E15" s="168"/>
      <c r="F15" s="181">
        <v>970</v>
      </c>
      <c r="G15" s="182"/>
      <c r="H15" s="183">
        <f>F15/$F$11*100</f>
        <v>7.7014688368400153</v>
      </c>
      <c r="I15" s="183"/>
      <c r="J15" s="182"/>
      <c r="K15" s="182">
        <f>M15+Q15</f>
        <v>48575.344000000005</v>
      </c>
      <c r="L15" s="182"/>
      <c r="M15" s="184">
        <v>13490.416999999999</v>
      </c>
      <c r="N15" s="182"/>
      <c r="O15" s="185">
        <f>M15/K15*100</f>
        <v>27.772149179221454</v>
      </c>
      <c r="P15" s="182"/>
      <c r="Q15" s="186">
        <v>35084.927000000003</v>
      </c>
      <c r="R15" s="182"/>
      <c r="S15" s="185">
        <f>Q15/K15*100</f>
        <v>72.227850820778542</v>
      </c>
      <c r="T15" s="187"/>
      <c r="W15" s="188"/>
    </row>
    <row r="16" spans="2:23" ht="15" customHeight="1">
      <c r="B16" s="173"/>
      <c r="C16" s="173"/>
      <c r="D16" s="169"/>
      <c r="E16" s="189"/>
      <c r="F16" s="190"/>
      <c r="G16" s="190"/>
      <c r="H16" s="185"/>
      <c r="I16" s="185"/>
      <c r="J16" s="185"/>
      <c r="K16" s="191"/>
      <c r="L16" s="191"/>
      <c r="M16" s="192"/>
      <c r="N16" s="190"/>
      <c r="O16" s="185"/>
      <c r="P16" s="185"/>
      <c r="Q16" s="192"/>
      <c r="R16" s="182"/>
      <c r="S16" s="185"/>
      <c r="T16" s="193"/>
    </row>
    <row r="17" spans="2:20" s="33" customFormat="1" ht="24" customHeight="1">
      <c r="C17" s="518" t="s">
        <v>72</v>
      </c>
      <c r="D17" s="518"/>
      <c r="E17" s="194"/>
      <c r="F17" s="195">
        <v>261</v>
      </c>
      <c r="G17" s="190"/>
      <c r="H17" s="183">
        <f>F17/$F$11*100</f>
        <v>2.0722508932115922</v>
      </c>
      <c r="I17" s="183"/>
      <c r="J17" s="190"/>
      <c r="K17" s="182">
        <f>M17+Q17</f>
        <v>171304.73499999999</v>
      </c>
      <c r="L17" s="190"/>
      <c r="M17" s="190">
        <v>42975.800999999999</v>
      </c>
      <c r="N17" s="190"/>
      <c r="O17" s="185">
        <f>M17/K17*100</f>
        <v>25.087339821634234</v>
      </c>
      <c r="P17" s="190"/>
      <c r="Q17" s="182">
        <v>128328.93399999999</v>
      </c>
      <c r="R17" s="190"/>
      <c r="S17" s="185">
        <f>Q17/K17*100</f>
        <v>74.912660178365769</v>
      </c>
      <c r="T17" s="187"/>
    </row>
    <row r="18" spans="2:20" ht="15" customHeight="1">
      <c r="B18" s="173"/>
      <c r="C18" s="173"/>
      <c r="D18" s="169"/>
      <c r="F18" s="182"/>
      <c r="G18" s="182"/>
      <c r="H18" s="196"/>
      <c r="I18" s="196"/>
      <c r="J18" s="196"/>
      <c r="K18" s="13"/>
      <c r="L18" s="13"/>
      <c r="M18" s="192"/>
      <c r="N18" s="190"/>
      <c r="O18" s="196"/>
      <c r="P18" s="196"/>
      <c r="Q18" s="192"/>
      <c r="R18" s="182"/>
      <c r="S18" s="196"/>
      <c r="T18" s="193"/>
    </row>
    <row r="19" spans="2:20" s="180" customFormat="1" ht="24" customHeight="1">
      <c r="C19" s="518" t="s">
        <v>73</v>
      </c>
      <c r="D19" s="518"/>
      <c r="E19" s="168"/>
      <c r="F19" s="184">
        <v>7468</v>
      </c>
      <c r="G19" s="197"/>
      <c r="H19" s="183">
        <f>F19/$F$11*100</f>
        <v>59.293370385073437</v>
      </c>
      <c r="I19" s="183"/>
      <c r="J19" s="197"/>
      <c r="K19" s="182">
        <f>M19+Q19</f>
        <v>2921249.9410000001</v>
      </c>
      <c r="L19" s="190"/>
      <c r="M19" s="186">
        <v>559928.12800000003</v>
      </c>
      <c r="N19" s="190"/>
      <c r="O19" s="185">
        <f>M19/K19*100</f>
        <v>19.167415979761245</v>
      </c>
      <c r="P19" s="190"/>
      <c r="Q19" s="186">
        <v>2361321.8130000001</v>
      </c>
      <c r="R19" s="190"/>
      <c r="S19" s="185">
        <f>Q19/K19*100</f>
        <v>80.832584020238755</v>
      </c>
      <c r="T19" s="33"/>
    </row>
    <row r="20" spans="2:20" ht="15" customHeight="1">
      <c r="B20" s="38"/>
      <c r="C20" s="38"/>
      <c r="D20" s="170"/>
      <c r="E20" s="189"/>
      <c r="F20" s="197"/>
      <c r="G20" s="197"/>
      <c r="H20" s="183"/>
      <c r="I20" s="198"/>
      <c r="J20" s="198"/>
      <c r="K20" s="191"/>
      <c r="L20" s="191"/>
      <c r="M20" s="192"/>
      <c r="N20" s="190"/>
      <c r="O20" s="185"/>
      <c r="P20" s="185"/>
      <c r="Q20" s="192"/>
      <c r="R20" s="182"/>
      <c r="S20" s="185"/>
    </row>
    <row r="21" spans="2:20" s="180" customFormat="1" ht="24" customHeight="1">
      <c r="C21" s="519" t="s">
        <v>74</v>
      </c>
      <c r="D21" s="519"/>
      <c r="E21" s="168"/>
      <c r="F21" s="184">
        <v>2203</v>
      </c>
      <c r="G21" s="199"/>
      <c r="H21" s="183">
        <f>F21/$F$11*100</f>
        <v>17.491067884080984</v>
      </c>
      <c r="I21" s="200"/>
      <c r="J21" s="201"/>
      <c r="K21" s="182">
        <f>M21+Q21</f>
        <v>134334.33299999998</v>
      </c>
      <c r="L21" s="191"/>
      <c r="M21" s="190">
        <v>16388.686000000002</v>
      </c>
      <c r="N21" s="190"/>
      <c r="O21" s="185">
        <f>M21/K21*100</f>
        <v>12.199923604042464</v>
      </c>
      <c r="P21" s="185"/>
      <c r="Q21" s="182">
        <v>117945.647</v>
      </c>
      <c r="R21" s="190"/>
      <c r="S21" s="185">
        <f>Q21/K21*100</f>
        <v>87.800076395957547</v>
      </c>
      <c r="T21" s="33"/>
    </row>
    <row r="22" spans="2:20" ht="15" customHeight="1">
      <c r="B22" s="38"/>
      <c r="C22" s="38"/>
      <c r="D22" s="170"/>
      <c r="E22" s="189"/>
      <c r="F22" s="199"/>
      <c r="G22" s="199"/>
      <c r="H22" s="183"/>
      <c r="I22" s="187"/>
      <c r="J22" s="187"/>
      <c r="K22" s="13"/>
      <c r="L22" s="13"/>
      <c r="M22" s="186"/>
      <c r="N22" s="190"/>
      <c r="O22" s="196"/>
      <c r="P22" s="196"/>
      <c r="Q22" s="186"/>
      <c r="R22" s="182"/>
      <c r="S22" s="196"/>
    </row>
    <row r="23" spans="2:20" s="180" customFormat="1" ht="24" customHeight="1">
      <c r="C23" s="518" t="s">
        <v>75</v>
      </c>
      <c r="D23" s="518"/>
      <c r="E23" s="168"/>
      <c r="F23" s="190">
        <f>F25+F27+F29+F31</f>
        <v>1693</v>
      </c>
      <c r="G23" s="199"/>
      <c r="H23" s="183">
        <f>F23/$F$11*100</f>
        <v>13.441842000793965</v>
      </c>
      <c r="I23" s="200"/>
      <c r="J23" s="199"/>
      <c r="K23" s="190">
        <f>K25+K27+K29+K31</f>
        <v>413399.12649173051</v>
      </c>
      <c r="L23" s="190"/>
      <c r="M23" s="190">
        <v>81171.359491730502</v>
      </c>
      <c r="N23" s="190"/>
      <c r="O23" s="185">
        <f>M23/K23*100</f>
        <v>19.635106677796578</v>
      </c>
      <c r="P23" s="190"/>
      <c r="Q23" s="190">
        <f>Q25+Q27+Q29+Q31</f>
        <v>332227.76699999999</v>
      </c>
      <c r="R23" s="190"/>
      <c r="S23" s="185">
        <f>Q23/K23*100</f>
        <v>80.364893322203429</v>
      </c>
      <c r="T23" s="33"/>
    </row>
    <row r="24" spans="2:20" ht="15" customHeight="1">
      <c r="D24" s="202"/>
      <c r="E24" s="189"/>
      <c r="F24" s="203"/>
      <c r="G24" s="203"/>
      <c r="H24" s="183"/>
      <c r="I24" s="204"/>
      <c r="J24" s="204"/>
      <c r="K24" s="205"/>
      <c r="L24" s="205"/>
      <c r="M24" s="192"/>
      <c r="N24" s="206"/>
      <c r="O24" s="207"/>
      <c r="P24" s="207"/>
      <c r="Q24" s="192"/>
      <c r="R24" s="208"/>
      <c r="S24" s="207"/>
    </row>
    <row r="25" spans="2:20" ht="24" customHeight="1">
      <c r="D25" s="209" t="s">
        <v>76</v>
      </c>
      <c r="E25" s="189"/>
      <c r="F25" s="210">
        <v>57</v>
      </c>
      <c r="G25" s="203"/>
      <c r="H25" s="211">
        <f>F25/$F$23*100</f>
        <v>3.3668044890726523</v>
      </c>
      <c r="I25" s="211"/>
      <c r="J25" s="204"/>
      <c r="K25" s="208">
        <f>M25+Q25</f>
        <v>27905.332999999999</v>
      </c>
      <c r="L25" s="205"/>
      <c r="M25" s="212">
        <v>16130.8</v>
      </c>
      <c r="N25" s="206"/>
      <c r="O25" s="207">
        <f>M25/K25*100</f>
        <v>57.805438121809907</v>
      </c>
      <c r="P25" s="207"/>
      <c r="Q25" s="212">
        <v>11774.532999999999</v>
      </c>
      <c r="R25" s="206"/>
      <c r="S25" s="207">
        <f>Q25/K25*100</f>
        <v>42.194561878190093</v>
      </c>
    </row>
    <row r="26" spans="2:20" ht="15" customHeight="1">
      <c r="D26" s="202"/>
      <c r="E26" s="189"/>
      <c r="F26" s="203"/>
      <c r="G26" s="203"/>
      <c r="H26" s="213"/>
      <c r="I26" s="213"/>
      <c r="J26" s="193"/>
      <c r="K26" s="214"/>
      <c r="L26" s="214"/>
      <c r="M26" s="192"/>
      <c r="N26" s="206"/>
      <c r="O26" s="192"/>
      <c r="P26" s="192"/>
      <c r="Q26" s="192"/>
      <c r="R26" s="208"/>
      <c r="S26" s="192"/>
    </row>
    <row r="27" spans="2:20" ht="48" customHeight="1">
      <c r="D27" s="215" t="s">
        <v>77</v>
      </c>
      <c r="F27" s="210">
        <v>193</v>
      </c>
      <c r="G27" s="203"/>
      <c r="H27" s="211">
        <f>F27/$F$23*100</f>
        <v>11.399881866509155</v>
      </c>
      <c r="I27" s="211"/>
      <c r="J27" s="204"/>
      <c r="K27" s="208">
        <f>M27+Q27</f>
        <v>228361.17600000001</v>
      </c>
      <c r="L27" s="205"/>
      <c r="M27" s="206">
        <v>54514.222000000002</v>
      </c>
      <c r="N27" s="206"/>
      <c r="O27" s="207">
        <f>M27/K27*100</f>
        <v>23.871930839942777</v>
      </c>
      <c r="P27" s="207"/>
      <c r="Q27" s="208">
        <v>173846.954</v>
      </c>
      <c r="R27" s="206"/>
      <c r="S27" s="207">
        <f>Q27/K27*100</f>
        <v>76.128069160057223</v>
      </c>
    </row>
    <row r="28" spans="2:20" ht="15" customHeight="1">
      <c r="D28" s="202"/>
      <c r="F28" s="203"/>
      <c r="G28" s="203"/>
      <c r="H28" s="216"/>
      <c r="I28" s="216"/>
      <c r="J28" s="204"/>
      <c r="K28" s="205"/>
      <c r="L28" s="205"/>
      <c r="M28" s="192"/>
      <c r="N28" s="206"/>
      <c r="O28" s="207"/>
      <c r="P28" s="207"/>
      <c r="Q28" s="192"/>
      <c r="R28" s="208"/>
      <c r="S28" s="207"/>
    </row>
    <row r="29" spans="2:20" ht="24" customHeight="1">
      <c r="D29" s="215" t="s">
        <v>78</v>
      </c>
      <c r="F29" s="210">
        <v>483</v>
      </c>
      <c r="G29" s="203"/>
      <c r="H29" s="211">
        <f>F29/$F$23*100</f>
        <v>28.529238038984051</v>
      </c>
      <c r="I29" s="211"/>
      <c r="J29" s="204"/>
      <c r="K29" s="208">
        <f>M29+Q29</f>
        <v>70122.621491730504</v>
      </c>
      <c r="L29" s="205"/>
      <c r="M29" s="206">
        <v>4784.0494917305004</v>
      </c>
      <c r="N29" s="206"/>
      <c r="O29" s="207">
        <f>M29/K29*100</f>
        <v>6.8224053664261239</v>
      </c>
      <c r="P29" s="207"/>
      <c r="Q29" s="206">
        <v>65338.572</v>
      </c>
      <c r="R29" s="206"/>
      <c r="S29" s="207">
        <f>Q29/K29*100</f>
        <v>93.177594633573875</v>
      </c>
    </row>
    <row r="30" spans="2:20" ht="15" customHeight="1">
      <c r="D30" s="55"/>
      <c r="F30" s="217"/>
      <c r="G30" s="217"/>
      <c r="H30" s="218"/>
      <c r="I30" s="218"/>
      <c r="J30" s="44"/>
      <c r="K30" s="214"/>
      <c r="L30" s="214"/>
      <c r="M30" s="192"/>
      <c r="N30" s="206"/>
      <c r="O30" s="192"/>
      <c r="P30" s="192"/>
      <c r="Q30" s="192"/>
      <c r="R30" s="208"/>
      <c r="S30" s="192"/>
    </row>
    <row r="31" spans="2:20" ht="24" customHeight="1">
      <c r="B31" s="219"/>
      <c r="C31" s="219"/>
      <c r="D31" s="215" t="s">
        <v>79</v>
      </c>
      <c r="F31" s="210">
        <v>960</v>
      </c>
      <c r="G31" s="203"/>
      <c r="H31" s="211">
        <f>F31/$F$23*100</f>
        <v>56.704075605434149</v>
      </c>
      <c r="I31" s="211"/>
      <c r="J31" s="204"/>
      <c r="K31" s="208">
        <f>M31+Q31</f>
        <v>87009.995999999999</v>
      </c>
      <c r="L31" s="205"/>
      <c r="M31" s="206">
        <v>5742.2880000000005</v>
      </c>
      <c r="N31" s="206"/>
      <c r="O31" s="207">
        <f>M31/K31*100</f>
        <v>6.5995727663290555</v>
      </c>
      <c r="P31" s="207"/>
      <c r="Q31" s="208">
        <v>81267.707999999999</v>
      </c>
      <c r="R31" s="206"/>
      <c r="S31" s="207">
        <f>Q31/K31*100</f>
        <v>93.400427233670939</v>
      </c>
    </row>
    <row r="32" spans="2:20" ht="20.25" customHeight="1" thickBot="1">
      <c r="B32" s="25"/>
      <c r="C32" s="25"/>
      <c r="D32" s="157"/>
      <c r="E32" s="5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</sheetData>
  <mergeCells count="19">
    <mergeCell ref="M8:O8"/>
    <mergeCell ref="Q8:S8"/>
    <mergeCell ref="B2:S2"/>
    <mergeCell ref="B3:S3"/>
    <mergeCell ref="C6:D6"/>
    <mergeCell ref="F6:I6"/>
    <mergeCell ref="K6:S6"/>
    <mergeCell ref="C23:D23"/>
    <mergeCell ref="F11:F12"/>
    <mergeCell ref="H11:H12"/>
    <mergeCell ref="K11:K12"/>
    <mergeCell ref="M11:M12"/>
    <mergeCell ref="S11:S12"/>
    <mergeCell ref="C15:D15"/>
    <mergeCell ref="C17:D17"/>
    <mergeCell ref="C19:D19"/>
    <mergeCell ref="C21:D21"/>
    <mergeCell ref="O11:O12"/>
    <mergeCell ref="Q11:Q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1693-C085-415F-8FF2-31EFBF873C61}">
  <dimension ref="B1:V33"/>
  <sheetViews>
    <sheetView zoomScaleNormal="100" zoomScaleSheetLayoutView="85" workbookViewId="0">
      <selection activeCell="Z38" sqref="Z38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0.7109375" style="220" customWidth="1"/>
    <col min="6" max="6" width="19.7109375" style="2" customWidth="1"/>
    <col min="7" max="7" width="0.85546875" style="2" customWidth="1"/>
    <col min="8" max="8" width="14.7109375" style="2" customWidth="1"/>
    <col min="9" max="9" width="0.85546875" style="2" customWidth="1"/>
    <col min="10" max="10" width="12.7109375" style="2" customWidth="1"/>
    <col min="11" max="11" width="0.85546875" style="2" customWidth="1"/>
    <col min="12" max="12" width="12.7109375" style="2" customWidth="1"/>
    <col min="13" max="13" width="0.85546875" style="2" customWidth="1"/>
    <col min="14" max="14" width="12.7109375" style="3" customWidth="1"/>
    <col min="15" max="15" width="0.85546875" style="3" customWidth="1"/>
    <col min="16" max="16" width="12.7109375" style="2" customWidth="1"/>
    <col min="17" max="17" width="0.85546875" style="2" customWidth="1"/>
    <col min="18" max="18" width="12.7109375" style="2" customWidth="1"/>
    <col min="19" max="19" width="0.85546875" style="10" customWidth="1"/>
    <col min="20" max="16384" width="9.140625" style="2"/>
  </cols>
  <sheetData>
    <row r="1" spans="2:22" ht="12" customHeight="1"/>
    <row r="2" spans="2:22" ht="12" customHeight="1">
      <c r="B2" s="524" t="s">
        <v>80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221"/>
    </row>
    <row r="3" spans="2:22" ht="12" customHeight="1">
      <c r="B3" s="525" t="s">
        <v>81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221"/>
    </row>
    <row r="4" spans="2:22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22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22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22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22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22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44"/>
    </row>
    <row r="10" spans="2:22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22" s="10" customFormat="1" ht="11.65" customHeight="1">
      <c r="C11" s="169" t="s">
        <v>69</v>
      </c>
      <c r="E11" s="169"/>
      <c r="F11" s="520">
        <f>F15+F17+F19+F21+F23</f>
        <v>12595</v>
      </c>
      <c r="G11" s="148"/>
      <c r="H11" s="520">
        <f>H15+H17+H19+H21+H23</f>
        <v>3688863.4794917307</v>
      </c>
      <c r="I11" s="148"/>
      <c r="J11" s="520">
        <f>J15+J17+J19+J21+J23</f>
        <v>2511952.9564917306</v>
      </c>
      <c r="K11" s="148"/>
      <c r="L11" s="520">
        <f>L15+L17+L19+L21+L23</f>
        <v>8018.3760000000002</v>
      </c>
      <c r="M11" s="148"/>
      <c r="N11" s="520">
        <f>N15+N17+N19+N21+N23</f>
        <v>53626.166999999994</v>
      </c>
      <c r="O11" s="148"/>
      <c r="P11" s="520">
        <f>P15+P17+P19+P21+P23</f>
        <v>1060705.389</v>
      </c>
      <c r="Q11" s="148"/>
      <c r="R11" s="520">
        <f>R15+R17+R19+R21+R23</f>
        <v>54560.591</v>
      </c>
    </row>
    <row r="12" spans="2:22" s="10" customFormat="1" ht="11.65" customHeight="1">
      <c r="C12" s="173" t="s">
        <v>70</v>
      </c>
      <c r="E12" s="173"/>
      <c r="F12" s="520"/>
      <c r="G12" s="148"/>
      <c r="H12" s="520"/>
      <c r="I12" s="148"/>
      <c r="J12" s="520"/>
      <c r="K12" s="225"/>
      <c r="L12" s="520"/>
      <c r="M12" s="226"/>
      <c r="N12" s="520"/>
      <c r="O12" s="226"/>
      <c r="P12" s="520"/>
      <c r="Q12" s="227"/>
      <c r="R12" s="520"/>
    </row>
    <row r="13" spans="2:22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  <c r="R13" s="8"/>
      <c r="S13" s="8"/>
    </row>
    <row r="14" spans="2:22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  <c r="Q14" s="230"/>
      <c r="R14" s="230"/>
    </row>
    <row r="15" spans="2:22" ht="24" customHeight="1">
      <c r="C15" s="522" t="s">
        <v>83</v>
      </c>
      <c r="D15" s="522"/>
      <c r="E15" s="231"/>
      <c r="F15" s="184">
        <v>970</v>
      </c>
      <c r="G15" s="190"/>
      <c r="H15" s="190">
        <f>J15+L15+N15+P15+R15</f>
        <v>48575.343999999997</v>
      </c>
      <c r="I15" s="190"/>
      <c r="J15" s="186">
        <v>25053.449000000001</v>
      </c>
      <c r="K15" s="190"/>
      <c r="L15" s="186">
        <v>2615.9539999999997</v>
      </c>
      <c r="M15" s="190"/>
      <c r="N15" s="186">
        <v>4830.8739999999998</v>
      </c>
      <c r="O15" s="190"/>
      <c r="P15" s="186">
        <v>13934.689999999999</v>
      </c>
      <c r="Q15" s="190"/>
      <c r="R15" s="186">
        <v>2140.377</v>
      </c>
      <c r="V15" s="232"/>
    </row>
    <row r="16" spans="2:22" ht="9.9499999999999993" customHeight="1">
      <c r="C16" s="233"/>
      <c r="D16" s="233"/>
      <c r="E16" s="234"/>
      <c r="F16" s="190"/>
      <c r="G16" s="206"/>
      <c r="H16" s="190"/>
      <c r="I16" s="206"/>
      <c r="J16" s="192"/>
      <c r="K16" s="190"/>
      <c r="L16" s="190"/>
      <c r="M16" s="206"/>
      <c r="N16" s="190"/>
      <c r="O16" s="206"/>
      <c r="P16" s="190"/>
      <c r="Q16" s="206"/>
      <c r="R16" s="190"/>
      <c r="T16" s="235"/>
    </row>
    <row r="17" spans="2:19" s="19" customFormat="1" ht="24" customHeight="1">
      <c r="C17" s="522" t="s">
        <v>84</v>
      </c>
      <c r="D17" s="522"/>
      <c r="E17" s="231"/>
      <c r="F17" s="184">
        <v>261</v>
      </c>
      <c r="G17" s="190"/>
      <c r="H17" s="190">
        <f>J17+L17+N17+P17+R17</f>
        <v>171304.73500000002</v>
      </c>
      <c r="I17" s="190"/>
      <c r="J17" s="190">
        <v>102538.178</v>
      </c>
      <c r="K17" s="190"/>
      <c r="L17" s="186">
        <v>196.89400000000001</v>
      </c>
      <c r="M17" s="190"/>
      <c r="N17" s="186">
        <v>7722.6850000000004</v>
      </c>
      <c r="O17" s="190"/>
      <c r="P17" s="186">
        <v>57912.957000000002</v>
      </c>
      <c r="Q17" s="190"/>
      <c r="R17" s="186">
        <v>2934.0209999999997</v>
      </c>
    </row>
    <row r="18" spans="2:19" ht="9.9499999999999993" customHeight="1">
      <c r="C18" s="233"/>
      <c r="D18" s="233"/>
      <c r="E18" s="234"/>
      <c r="F18" s="190"/>
      <c r="G18" s="206"/>
      <c r="H18" s="190"/>
      <c r="I18" s="206"/>
      <c r="J18" s="192"/>
      <c r="K18" s="190"/>
      <c r="L18" s="190"/>
      <c r="M18" s="206"/>
      <c r="N18" s="190"/>
      <c r="O18" s="206"/>
      <c r="P18" s="190"/>
      <c r="Q18" s="206"/>
      <c r="R18" s="190"/>
    </row>
    <row r="19" spans="2:19" ht="24" customHeight="1">
      <c r="C19" s="522" t="s">
        <v>85</v>
      </c>
      <c r="D19" s="522"/>
      <c r="E19" s="231"/>
      <c r="F19" s="184">
        <v>7468</v>
      </c>
      <c r="G19" s="190"/>
      <c r="H19" s="190">
        <f>J19+L19+N19+P19+R19</f>
        <v>2921249.9410000001</v>
      </c>
      <c r="I19" s="190"/>
      <c r="J19" s="186">
        <v>2078050.5010000002</v>
      </c>
      <c r="K19" s="190"/>
      <c r="L19" s="186">
        <v>3408.23</v>
      </c>
      <c r="M19" s="190"/>
      <c r="N19" s="186">
        <v>31905.420999999998</v>
      </c>
      <c r="O19" s="190"/>
      <c r="P19" s="186">
        <v>762932.14899999998</v>
      </c>
      <c r="Q19" s="190"/>
      <c r="R19" s="186">
        <v>44953.64</v>
      </c>
    </row>
    <row r="20" spans="2:19" ht="9.9499999999999993" customHeight="1">
      <c r="C20" s="233"/>
      <c r="D20" s="233"/>
      <c r="E20" s="234"/>
      <c r="F20" s="236"/>
      <c r="G20" s="206"/>
      <c r="H20" s="236"/>
      <c r="I20" s="206"/>
      <c r="J20" s="192"/>
      <c r="K20" s="185"/>
      <c r="L20" s="236"/>
      <c r="M20" s="214"/>
      <c r="N20" s="236"/>
      <c r="O20" s="214"/>
      <c r="P20" s="236"/>
      <c r="Q20" s="214"/>
      <c r="R20" s="236"/>
    </row>
    <row r="21" spans="2:19" ht="24" customHeight="1">
      <c r="C21" s="523" t="s">
        <v>86</v>
      </c>
      <c r="D21" s="523"/>
      <c r="E21" s="237"/>
      <c r="F21" s="184">
        <v>2203</v>
      </c>
      <c r="G21" s="190"/>
      <c r="H21" s="190">
        <f>J21+L21+N21+P21+R21</f>
        <v>134334.33300000001</v>
      </c>
      <c r="I21" s="190"/>
      <c r="J21" s="190">
        <v>101652.53200000001</v>
      </c>
      <c r="K21" s="190"/>
      <c r="L21" s="186">
        <v>33.451999999999998</v>
      </c>
      <c r="M21" s="190"/>
      <c r="N21" s="186">
        <v>1163.6379999999999</v>
      </c>
      <c r="O21" s="190"/>
      <c r="P21" s="186">
        <v>30649.832999999999</v>
      </c>
      <c r="Q21" s="190"/>
      <c r="R21" s="186">
        <v>834.87800000000004</v>
      </c>
      <c r="S21" s="238"/>
    </row>
    <row r="22" spans="2:19" ht="9.9499999999999993" customHeight="1">
      <c r="B22" s="19"/>
      <c r="C22" s="19"/>
      <c r="D22" s="239"/>
      <c r="E22" s="239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8"/>
      <c r="Q22" s="208"/>
      <c r="R22" s="208"/>
      <c r="S22" s="238"/>
    </row>
    <row r="23" spans="2:19" ht="24" customHeight="1">
      <c r="C23" s="522" t="s">
        <v>87</v>
      </c>
      <c r="D23" s="522"/>
      <c r="E23" s="240"/>
      <c r="F23" s="190">
        <f>F25+F27+F29+F31</f>
        <v>1693</v>
      </c>
      <c r="G23" s="190"/>
      <c r="H23" s="190">
        <f>J23+L23+N23+P23+R23</f>
        <v>413399.12649173051</v>
      </c>
      <c r="I23" s="190"/>
      <c r="J23" s="190">
        <f>J25+J27+J29+J31</f>
        <v>204658.29649173049</v>
      </c>
      <c r="K23" s="190"/>
      <c r="L23" s="190">
        <f>L25+L27+L29+L31</f>
        <v>1763.846</v>
      </c>
      <c r="M23" s="190"/>
      <c r="N23" s="190">
        <f>N25+N27+N29+N31</f>
        <v>8003.5489999999991</v>
      </c>
      <c r="O23" s="190"/>
      <c r="P23" s="190">
        <f>P25+P27+P29+P31</f>
        <v>195275.76</v>
      </c>
      <c r="Q23" s="190"/>
      <c r="R23" s="190">
        <f>R25+R27+R29+R31</f>
        <v>3697.6750000000002</v>
      </c>
      <c r="S23" s="238"/>
    </row>
    <row r="24" spans="2:19" ht="9.9499999999999993" customHeight="1">
      <c r="B24" s="241"/>
      <c r="C24" s="241"/>
      <c r="D24" s="242"/>
      <c r="E24" s="242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8"/>
      <c r="Q24" s="208"/>
      <c r="R24" s="208"/>
      <c r="S24" s="238"/>
    </row>
    <row r="25" spans="2:19" ht="24" customHeight="1">
      <c r="B25" s="241"/>
      <c r="C25" s="241"/>
      <c r="D25" s="209" t="s">
        <v>76</v>
      </c>
      <c r="E25" s="237"/>
      <c r="F25" s="243">
        <v>57</v>
      </c>
      <c r="G25" s="206"/>
      <c r="H25" s="206">
        <f>J25+L25+N25+P25+R25</f>
        <v>27905.332999999999</v>
      </c>
      <c r="I25" s="206"/>
      <c r="J25" s="212">
        <v>23343.572</v>
      </c>
      <c r="K25" s="206"/>
      <c r="L25" s="212">
        <v>1452.5840000000001</v>
      </c>
      <c r="M25" s="206"/>
      <c r="N25" s="212">
        <v>387.06799999999998</v>
      </c>
      <c r="O25" s="206"/>
      <c r="P25" s="212">
        <v>2662.2200000000003</v>
      </c>
      <c r="Q25" s="206"/>
      <c r="R25" s="212">
        <v>59.889000000000003</v>
      </c>
      <c r="S25" s="238"/>
    </row>
    <row r="26" spans="2:19" ht="8.1" customHeight="1">
      <c r="B26" s="241"/>
      <c r="C26" s="241"/>
      <c r="D26" s="242"/>
      <c r="E26" s="242"/>
      <c r="F26" s="206"/>
      <c r="G26" s="206"/>
      <c r="H26" s="206"/>
      <c r="I26" s="206"/>
      <c r="J26" s="192"/>
      <c r="K26" s="206"/>
      <c r="L26" s="206"/>
      <c r="M26" s="206"/>
      <c r="N26" s="206"/>
      <c r="O26" s="206"/>
      <c r="P26" s="208"/>
      <c r="Q26" s="208"/>
      <c r="R26" s="208"/>
      <c r="S26" s="238"/>
    </row>
    <row r="27" spans="2:19" ht="48" customHeight="1">
      <c r="B27" s="241"/>
      <c r="C27" s="241"/>
      <c r="D27" s="244" t="s">
        <v>88</v>
      </c>
      <c r="E27" s="245"/>
      <c r="F27" s="243">
        <v>193</v>
      </c>
      <c r="G27" s="206"/>
      <c r="H27" s="206">
        <f>J27+L27+N27+P27+R27</f>
        <v>228361.17600000001</v>
      </c>
      <c r="I27" s="206"/>
      <c r="J27" s="206">
        <v>86955.717000000004</v>
      </c>
      <c r="K27" s="206"/>
      <c r="L27" s="212">
        <v>2.9670000000000001</v>
      </c>
      <c r="M27" s="206"/>
      <c r="N27" s="212">
        <v>3122.7469999999998</v>
      </c>
      <c r="O27" s="206"/>
      <c r="P27" s="212">
        <v>137132.723</v>
      </c>
      <c r="Q27" s="206"/>
      <c r="R27" s="212">
        <v>1147.0219999999999</v>
      </c>
      <c r="S27" s="238"/>
    </row>
    <row r="28" spans="2:19" ht="8.1" customHeight="1">
      <c r="B28" s="241"/>
      <c r="C28" s="241"/>
      <c r="D28" s="242"/>
      <c r="E28" s="242"/>
      <c r="F28" s="206"/>
      <c r="G28" s="206"/>
      <c r="H28" s="206"/>
      <c r="I28" s="206"/>
      <c r="J28" s="192"/>
      <c r="K28" s="206"/>
      <c r="L28" s="206"/>
      <c r="M28" s="206"/>
      <c r="N28" s="206"/>
      <c r="O28" s="206"/>
      <c r="P28" s="208"/>
      <c r="Q28" s="208"/>
      <c r="R28" s="208"/>
      <c r="S28" s="238"/>
    </row>
    <row r="29" spans="2:19" ht="24" customHeight="1">
      <c r="B29" s="241"/>
      <c r="C29" s="241"/>
      <c r="D29" s="246" t="s">
        <v>89</v>
      </c>
      <c r="E29" s="247"/>
      <c r="F29" s="243">
        <v>483</v>
      </c>
      <c r="G29" s="206"/>
      <c r="H29" s="206">
        <f>J29+L29+N29+P29+R29</f>
        <v>70122.621491730504</v>
      </c>
      <c r="I29" s="206"/>
      <c r="J29" s="212">
        <v>51814.780491730497</v>
      </c>
      <c r="K29" s="206"/>
      <c r="L29" s="212">
        <v>18.454999999999998</v>
      </c>
      <c r="M29" s="206"/>
      <c r="N29" s="212">
        <v>3352.143</v>
      </c>
      <c r="O29" s="206"/>
      <c r="P29" s="212">
        <v>13835.041999999999</v>
      </c>
      <c r="Q29" s="206"/>
      <c r="R29" s="212">
        <v>1102.201</v>
      </c>
      <c r="S29" s="238"/>
    </row>
    <row r="30" spans="2:19" ht="8.1" customHeight="1">
      <c r="B30" s="241"/>
      <c r="C30" s="241"/>
      <c r="D30" s="248"/>
      <c r="E30" s="248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8"/>
      <c r="R30" s="206"/>
      <c r="S30" s="238"/>
    </row>
    <row r="31" spans="2:19" ht="24" customHeight="1">
      <c r="B31" s="249"/>
      <c r="C31" s="249"/>
      <c r="D31" s="246" t="s">
        <v>90</v>
      </c>
      <c r="E31" s="247"/>
      <c r="F31" s="243">
        <v>960</v>
      </c>
      <c r="G31" s="206"/>
      <c r="H31" s="206">
        <f>J31+L31+N31+P31+R31</f>
        <v>87009.995999999999</v>
      </c>
      <c r="I31" s="206"/>
      <c r="J31" s="212">
        <v>42544.226999999999</v>
      </c>
      <c r="K31" s="206"/>
      <c r="L31" s="212">
        <v>289.83999999999997</v>
      </c>
      <c r="M31" s="206"/>
      <c r="N31" s="212">
        <v>1141.5909999999999</v>
      </c>
      <c r="O31" s="206"/>
      <c r="P31" s="212">
        <v>41645.775000000009</v>
      </c>
      <c r="Q31" s="206"/>
      <c r="R31" s="212">
        <v>1388.5629999999999</v>
      </c>
      <c r="S31" s="238"/>
    </row>
    <row r="32" spans="2:19" ht="20.2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251"/>
    </row>
    <row r="33" ht="6" customHeight="1"/>
  </sheetData>
  <mergeCells count="17">
    <mergeCell ref="B2:R2"/>
    <mergeCell ref="B3:R3"/>
    <mergeCell ref="C6:D8"/>
    <mergeCell ref="F6:F8"/>
    <mergeCell ref="H6:R6"/>
    <mergeCell ref="C23:D23"/>
    <mergeCell ref="P11:P12"/>
    <mergeCell ref="R11:R12"/>
    <mergeCell ref="C15:D15"/>
    <mergeCell ref="C17:D17"/>
    <mergeCell ref="C19:D19"/>
    <mergeCell ref="C21:D21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55</vt:i4>
      </vt:variant>
    </vt:vector>
  </HeadingPairs>
  <TitlesOfParts>
    <vt:vector size="112" baseType="lpstr">
      <vt:lpstr>Jad 1</vt:lpstr>
      <vt:lpstr>Jad1.1</vt:lpstr>
      <vt:lpstr>Jad1.2</vt:lpstr>
      <vt:lpstr>Jad1.3</vt:lpstr>
      <vt:lpstr>Jad1.4</vt:lpstr>
      <vt:lpstr>Jad1.5</vt:lpstr>
      <vt:lpstr>Jad1.6</vt:lpstr>
      <vt:lpstr>Jad 2</vt:lpstr>
      <vt:lpstr>Jad 2.1</vt:lpstr>
      <vt:lpstr>Jad 2.2</vt:lpstr>
      <vt:lpstr>Jad 2.3</vt:lpstr>
      <vt:lpstr>Jad 2.4</vt:lpstr>
      <vt:lpstr>Jad 2.5</vt:lpstr>
      <vt:lpstr>Jad 2.6</vt:lpstr>
      <vt:lpstr>Jad 3</vt:lpstr>
      <vt:lpstr>Jad 3.1</vt:lpstr>
      <vt:lpstr>Jad 3.2</vt:lpstr>
      <vt:lpstr>Jad 3.3</vt:lpstr>
      <vt:lpstr>Jad 3.4</vt:lpstr>
      <vt:lpstr>Jad 3.5</vt:lpstr>
      <vt:lpstr>Jad 3.6</vt:lpstr>
      <vt:lpstr>Jad 4</vt:lpstr>
      <vt:lpstr>Jad 4.1</vt:lpstr>
      <vt:lpstr>Jad 4.2</vt:lpstr>
      <vt:lpstr>Jad 4.3</vt:lpstr>
      <vt:lpstr>Jad 4.4</vt:lpstr>
      <vt:lpstr>Jad 4.5</vt:lpstr>
      <vt:lpstr>Jad 4.6</vt:lpstr>
      <vt:lpstr>Jad 5</vt:lpstr>
      <vt:lpstr>Jad 5.1</vt:lpstr>
      <vt:lpstr>Jad 5.2</vt:lpstr>
      <vt:lpstr>Jad 5.3</vt:lpstr>
      <vt:lpstr>Jad 5.4</vt:lpstr>
      <vt:lpstr>Jad 5.5</vt:lpstr>
      <vt:lpstr>Jad 6</vt:lpstr>
      <vt:lpstr>Jad 6.1</vt:lpstr>
      <vt:lpstr>Jad 6.2</vt:lpstr>
      <vt:lpstr>Jad 6.3</vt:lpstr>
      <vt:lpstr>Jad 6.4</vt:lpstr>
      <vt:lpstr>Jad 6.5</vt:lpstr>
      <vt:lpstr>Jad 7</vt:lpstr>
      <vt:lpstr>Jad 7.1</vt:lpstr>
      <vt:lpstr>Jad 7.2</vt:lpstr>
      <vt:lpstr>Jad 7.3</vt:lpstr>
      <vt:lpstr>Jad 7.4</vt:lpstr>
      <vt:lpstr>Jad 7.5</vt:lpstr>
      <vt:lpstr>Jad 8</vt:lpstr>
      <vt:lpstr>Jad 8.1</vt:lpstr>
      <vt:lpstr>Jad 8.2</vt:lpstr>
      <vt:lpstr>Jad 8.3 </vt:lpstr>
      <vt:lpstr>Jad 8.4</vt:lpstr>
      <vt:lpstr>Jad 8.5</vt:lpstr>
      <vt:lpstr>Jad 8.6 sijil</vt:lpstr>
      <vt:lpstr>Jad 8.7 smewanita</vt:lpstr>
      <vt:lpstr>Jad 9 SME</vt:lpstr>
      <vt:lpstr>Jad 10 Siri masa</vt:lpstr>
      <vt:lpstr>Jad 11</vt:lpstr>
      <vt:lpstr>'Jad 1'!Print_Area</vt:lpstr>
      <vt:lpstr>'Jad 11'!Print_Area</vt:lpstr>
      <vt:lpstr>'Jad 2'!Print_Area</vt:lpstr>
      <vt:lpstr>'Jad 2.1'!Print_Area</vt:lpstr>
      <vt:lpstr>'Jad 2.2'!Print_Area</vt:lpstr>
      <vt:lpstr>'Jad 2.3'!Print_Area</vt:lpstr>
      <vt:lpstr>'Jad 2.4'!Print_Area</vt:lpstr>
      <vt:lpstr>'Jad 2.5'!Print_Area</vt:lpstr>
      <vt:lpstr>'Jad 2.6'!Print_Area</vt:lpstr>
      <vt:lpstr>'Jad 3'!Print_Area</vt:lpstr>
      <vt:lpstr>'Jad 3.1'!Print_Area</vt:lpstr>
      <vt:lpstr>'Jad 3.2'!Print_Area</vt:lpstr>
      <vt:lpstr>'Jad 3.3'!Print_Area</vt:lpstr>
      <vt:lpstr>'Jad 3.4'!Print_Area</vt:lpstr>
      <vt:lpstr>'Jad 3.5'!Print_Area</vt:lpstr>
      <vt:lpstr>'Jad 3.6'!Print_Area</vt:lpstr>
      <vt:lpstr>'Jad 4'!Print_Area</vt:lpstr>
      <vt:lpstr>'Jad 4.1'!Print_Area</vt:lpstr>
      <vt:lpstr>'Jad 4.2'!Print_Area</vt:lpstr>
      <vt:lpstr>'Jad 4.3'!Print_Area</vt:lpstr>
      <vt:lpstr>'Jad 4.4'!Print_Area</vt:lpstr>
      <vt:lpstr>'Jad 4.5'!Print_Area</vt:lpstr>
      <vt:lpstr>'Jad 4.6'!Print_Area</vt:lpstr>
      <vt:lpstr>'Jad 5'!Print_Area</vt:lpstr>
      <vt:lpstr>'Jad 5.1'!Print_Area</vt:lpstr>
      <vt:lpstr>'Jad 5.2'!Print_Area</vt:lpstr>
      <vt:lpstr>'Jad 5.3'!Print_Area</vt:lpstr>
      <vt:lpstr>'Jad 5.4'!Print_Area</vt:lpstr>
      <vt:lpstr>'Jad 5.5'!Print_Area</vt:lpstr>
      <vt:lpstr>'Jad 6'!Print_Area</vt:lpstr>
      <vt:lpstr>'Jad 6.1'!Print_Area</vt:lpstr>
      <vt:lpstr>'Jad 6.2'!Print_Area</vt:lpstr>
      <vt:lpstr>'Jad 6.3'!Print_Area</vt:lpstr>
      <vt:lpstr>'Jad 6.4'!Print_Area</vt:lpstr>
      <vt:lpstr>'Jad 6.5'!Print_Area</vt:lpstr>
      <vt:lpstr>'Jad 7'!Print_Area</vt:lpstr>
      <vt:lpstr>'Jad 7.1'!Print_Area</vt:lpstr>
      <vt:lpstr>'Jad 7.3'!Print_Area</vt:lpstr>
      <vt:lpstr>'Jad 7.4'!Print_Area</vt:lpstr>
      <vt:lpstr>'Jad 7.5'!Print_Area</vt:lpstr>
      <vt:lpstr>'Jad 8'!Print_Area</vt:lpstr>
      <vt:lpstr>'Jad 8.1'!Print_Area</vt:lpstr>
      <vt:lpstr>'Jad 8.2'!Print_Area</vt:lpstr>
      <vt:lpstr>'Jad 8.3 '!Print_Area</vt:lpstr>
      <vt:lpstr>'Jad 8.4'!Print_Area</vt:lpstr>
      <vt:lpstr>'Jad 8.5'!Print_Area</vt:lpstr>
      <vt:lpstr>'Jad 8.6 sijil'!Print_Area</vt:lpstr>
      <vt:lpstr>'Jad 8.7 smewanita'!Print_Area</vt:lpstr>
      <vt:lpstr>'Jad 9 SME'!Print_Area</vt:lpstr>
      <vt:lpstr>Jad1.1!Print_Area</vt:lpstr>
      <vt:lpstr>Jad1.2!Print_Area</vt:lpstr>
      <vt:lpstr>Jad1.3!Print_Area</vt:lpstr>
      <vt:lpstr>Jad1.4!Print_Area</vt:lpstr>
      <vt:lpstr>Jad1.5!Print_Area</vt:lpstr>
      <vt:lpstr>Jad1.6!Print_Area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nurulhaida</dc:creator>
  <cp:lastModifiedBy>Norhana Kamaruddin</cp:lastModifiedBy>
  <cp:lastPrinted>2025-10-08T03:00:57Z</cp:lastPrinted>
  <dcterms:created xsi:type="dcterms:W3CDTF">2011-09-07T02:56:07Z</dcterms:created>
  <dcterms:modified xsi:type="dcterms:W3CDTF">2025-12-10T04:46:31Z</dcterms:modified>
</cp:coreProperties>
</file>