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checkCompatibility="1"/>
  <mc:AlternateContent xmlns:mc="http://schemas.openxmlformats.org/markup-compatibility/2006">
    <mc:Choice Requires="x15">
      <x15ac:absPath xmlns:x15ac="http://schemas.microsoft.com/office/spreadsheetml/2010/11/ac" url="C:\Users\aimie.nadirah\Desktop\baiki\"/>
    </mc:Choice>
  </mc:AlternateContent>
  <xr:revisionPtr revIDLastSave="0" documentId="13_ncr:1_{8FDE6B21-1E00-4C78-BB43-A0DAF8CCC5DB}" xr6:coauthVersionLast="36" xr6:coauthVersionMax="36" xr10:uidLastSave="{00000000-0000-0000-0000-000000000000}"/>
  <bookViews>
    <workbookView xWindow="0" yWindow="0" windowWidth="28800" windowHeight="12225" tabRatio="880" firstSheet="47" activeTab="53" xr2:uid="{00000000-000D-0000-FFFF-FFFF00000000}"/>
  </bookViews>
  <sheets>
    <sheet name="7.1 JURUUKUR BAHAN (2023-2025)" sheetId="12" r:id="rId1"/>
    <sheet name="7.1b JURUUKUR BAHAN (2025) " sheetId="111" r:id="rId2"/>
    <sheet name="7.2 PEGUAM (2023-2025) " sheetId="153" r:id="rId3"/>
    <sheet name="7.2b PEGUAM (2025)" sheetId="25" r:id="rId4"/>
    <sheet name="7.3 JURUUKUR TANAH (2023-2025)" sheetId="27" r:id="rId5"/>
    <sheet name="7.3b JURUUKUR TANAH (2023-2025)" sheetId="109" r:id="rId6"/>
    <sheet name="7.4 AKAUNTAN (2023)" sheetId="195" r:id="rId7"/>
    <sheet name="7.4 AKAUNTAN (2024)" sheetId="196" r:id="rId8"/>
    <sheet name="7.4 AKAUNTAN (2025)" sheetId="197" r:id="rId9"/>
    <sheet name="7.5a LPPEH" sheetId="33" r:id="rId10"/>
    <sheet name="7.5b LPPEH" sheetId="110" r:id="rId11"/>
    <sheet name="7.6a ARKITEK BERDAFTAR" sheetId="164" r:id="rId12"/>
    <sheet name="7.6b ARKITEK BERDAFTAR" sheetId="36" r:id="rId13"/>
    <sheet name="7.7a ARKITEK SISWAZAH (3)" sheetId="166" r:id="rId14"/>
    <sheet name="7.8a PEREKABENTUK DALAMAN (2)" sheetId="167" r:id="rId15"/>
    <sheet name="7.8b PEREKABENTUK DALAMAN" sheetId="154" r:id="rId16"/>
    <sheet name="7.9a DRAUGHTSMAN (2)" sheetId="168" r:id="rId17"/>
    <sheet name="7.9b DRAUGHTMAN" sheetId="155" r:id="rId18"/>
    <sheet name="7.10 DOKTOR GIGI (2022)" sheetId="45" r:id="rId19"/>
    <sheet name="7.10 DOKTOR GIGI (2023) " sheetId="95" r:id="rId20"/>
    <sheet name="7.10 DOKTOR GIGI (2024) " sheetId="169" r:id="rId21"/>
    <sheet name="7.11 JURURAWAT (2022)" sheetId="143" r:id="rId22"/>
    <sheet name="7.11 JURURAWAT (2023)" sheetId="144" r:id="rId23"/>
    <sheet name="7.11 JURURAWAT (2024)" sheetId="170" r:id="rId24"/>
    <sheet name="7.12 JURURAWAT MASYKT. (2022)" sheetId="146" r:id="rId25"/>
    <sheet name="7.12 JURURAWAT MASYKT. (2023)" sheetId="147" r:id="rId26"/>
    <sheet name="7.12 JURURAWAT MASYKT. (2024)" sheetId="172" r:id="rId27"/>
    <sheet name="7.13 PEN. PEG. PERUBATAN (2022)" sheetId="148" r:id="rId28"/>
    <sheet name="7.13 PEN. PEG. PERUBATAN (2023)" sheetId="149" r:id="rId29"/>
    <sheet name="7.13 PEN. PEG. PERUBATAN (2024)" sheetId="173" r:id="rId30"/>
    <sheet name="7.14 NELAYAN (2022)" sheetId="151" r:id="rId31"/>
    <sheet name="7.14 NELAYAN (2023)" sheetId="152" r:id="rId32"/>
    <sheet name="7.14 NELAYAN (2024)" sheetId="174" r:id="rId33"/>
    <sheet name="7.15 FARMASI (2023) " sheetId="201" r:id="rId34"/>
    <sheet name="7.15 FARMASI (2024) " sheetId="202" r:id="rId35"/>
    <sheet name="7.15 FARMASI  (2025)" sheetId="203" r:id="rId36"/>
    <sheet name="7.16 JURUTERA BERDAFTAR (23-24)" sheetId="208" r:id="rId37"/>
    <sheet name="7.16 JURUTERA BERDAFTAR 2025" sheetId="209" r:id="rId38"/>
    <sheet name="7.17 JURUTERA PROFESIONA 23-24" sheetId="210" r:id="rId39"/>
    <sheet name="7.17 JURUTERA PROFESIONAL 2025" sheetId="211" r:id="rId40"/>
    <sheet name="7.18a REG. GEOLOGIST " sheetId="122" r:id="rId41"/>
    <sheet name="7.18b REG. GEOLOGIST" sheetId="123" r:id="rId42"/>
    <sheet name="7.19 REG. FOREIGN GEOLOGIST " sheetId="118" r:id="rId43"/>
    <sheet name="7.19b REG. FOREIGN GEOLOGISTS " sheetId="119" r:id="rId44"/>
    <sheet name="7.20a PRO. GEOLOGISTS " sheetId="120" r:id="rId45"/>
    <sheet name="7.20b PRO. GEOLOGIST " sheetId="121" r:id="rId46"/>
    <sheet name="7.21a REG. GRADUATE GEOLOGIST  " sheetId="124" r:id="rId47"/>
    <sheet name="7.21b REG. GRADUATE. GEOLOGIST " sheetId="125" r:id="rId48"/>
    <sheet name="7.22a REGISTERED PRACTITIONER" sheetId="126" r:id="rId49"/>
    <sheet name="7.22b REGISTERED PRACTITIONER" sheetId="127" r:id="rId50"/>
    <sheet name="7.23a MBOT" sheetId="214" r:id="rId51"/>
    <sheet name="7.23b MBOT" sheetId="215" r:id="rId52"/>
    <sheet name="7.24a MBOT" sheetId="216" r:id="rId53"/>
    <sheet name="7.24b MBOT" sheetId="217" r:id="rId54"/>
    <sheet name="7.25 KAUNSELOR (2024) " sheetId="105" r:id="rId55"/>
    <sheet name="7.25 KAUNSELOR (2025)" sheetId="194" r:id="rId56"/>
    <sheet name="7.26a OPTOMETRIS (2022-2023 (2)" sheetId="212" r:id="rId57"/>
    <sheet name="7.26a OPTOMETRIS (2022-2023) " sheetId="190" r:id="rId58"/>
    <sheet name="7.26b OPTOMETRIS (2024) " sheetId="186" r:id="rId59"/>
    <sheet name="7.27a JURUOPTIK (2022-2023) (2)" sheetId="213" r:id="rId60"/>
    <sheet name="7.27a JURUOPTIK (2022-2023) " sheetId="192" r:id="rId61"/>
    <sheet name="7.27b JURUOPTIK (2024)" sheetId="193" r:id="rId62"/>
  </sheets>
  <definedNames>
    <definedName name="_xlnm.Print_Area" localSheetId="0">'7.1 JURUUKUR BAHAN (2023-2025)'!$A$1:$M$38</definedName>
    <definedName name="_xlnm.Print_Area" localSheetId="18">'7.10 DOKTOR GIGI (2022)'!$A$1:$M$37</definedName>
    <definedName name="_xlnm.Print_Area" localSheetId="19">'7.10 DOKTOR GIGI (2023) '!$A$1:$M$36</definedName>
    <definedName name="_xlnm.Print_Area" localSheetId="20">'7.10 DOKTOR GIGI (2024) '!$A$1:$M$36</definedName>
    <definedName name="_xlnm.Print_Area" localSheetId="21">'7.11 JURURAWAT (2022)'!$A$1:$M$35</definedName>
    <definedName name="_xlnm.Print_Area" localSheetId="22">'7.11 JURURAWAT (2023)'!$A$1:$M$35</definedName>
    <definedName name="_xlnm.Print_Area" localSheetId="23">'7.11 JURURAWAT (2024)'!$A$1:$M$35</definedName>
    <definedName name="_xlnm.Print_Area" localSheetId="24">'7.12 JURURAWAT MASYKT. (2022)'!$A$1:$M$36</definedName>
    <definedName name="_xlnm.Print_Area" localSheetId="25">'7.12 JURURAWAT MASYKT. (2023)'!$A$1:$M$36</definedName>
    <definedName name="_xlnm.Print_Area" localSheetId="26">'7.12 JURURAWAT MASYKT. (2024)'!$A$1:$M$36</definedName>
    <definedName name="_xlnm.Print_Area" localSheetId="27">'7.13 PEN. PEG. PERUBATAN (2022)'!$A$1:$I$36</definedName>
    <definedName name="_xlnm.Print_Area" localSheetId="28">'7.13 PEN. PEG. PERUBATAN (2023)'!$A$1:$I$36</definedName>
    <definedName name="_xlnm.Print_Area" localSheetId="29">'7.13 PEN. PEG. PERUBATAN (2024)'!$A$1:$I$36</definedName>
    <definedName name="_xlnm.Print_Area" localSheetId="30">'7.14 NELAYAN (2022)'!$A$1:$J$35</definedName>
    <definedName name="_xlnm.Print_Area" localSheetId="31">'7.14 NELAYAN (2023)'!$A$1:$J$34</definedName>
    <definedName name="_xlnm.Print_Area" localSheetId="32">'7.14 NELAYAN (2024)'!$A$1:$J$34</definedName>
    <definedName name="_xlnm.Print_Area" localSheetId="35">'7.15 FARMASI  (2025)'!$A$1:$U$37</definedName>
    <definedName name="_xlnm.Print_Area" localSheetId="33">'7.15 FARMASI (2023) '!$A$1:$U$38</definedName>
    <definedName name="_xlnm.Print_Area" localSheetId="34">'7.15 FARMASI (2024) '!$A$1:$U$37</definedName>
    <definedName name="_xlnm.Print_Area" localSheetId="36">'7.16 JURUTERA BERDAFTAR (23-24)'!$A$1:$M$37</definedName>
    <definedName name="_xlnm.Print_Area" localSheetId="37">'7.16 JURUTERA BERDAFTAR 2025'!$A$1:$G$40</definedName>
    <definedName name="_xlnm.Print_Area" localSheetId="38">'7.17 JURUTERA PROFESIONA 23-24'!$A$1:$M$39</definedName>
    <definedName name="_xlnm.Print_Area" localSheetId="39">'7.17 JURUTERA PROFESIONAL 2025'!$A$1:$G$40</definedName>
    <definedName name="_xlnm.Print_Area" localSheetId="40">'7.18a REG. GEOLOGIST '!$A$1:$M$39</definedName>
    <definedName name="_xlnm.Print_Area" localSheetId="41">'7.18b REG. GEOLOGIST'!$A$1:$L$38</definedName>
    <definedName name="_xlnm.Print_Area" localSheetId="42">'7.19 REG. FOREIGN GEOLOGIST '!$A$1:$M$39</definedName>
    <definedName name="_xlnm.Print_Area" localSheetId="43">'7.19b REG. FOREIGN GEOLOGISTS '!$A$1:$L$39</definedName>
    <definedName name="_xlnm.Print_Area" localSheetId="1">'7.1b JURUUKUR BAHAN (2025) '!$A$1:$G$38</definedName>
    <definedName name="_xlnm.Print_Area" localSheetId="2">'7.2 PEGUAM (2023-2025) '!$A$1:$M$37</definedName>
    <definedName name="_xlnm.Print_Area" localSheetId="44">'7.20a PRO. GEOLOGISTS '!$A$1:$M$38</definedName>
    <definedName name="_xlnm.Print_Area" localSheetId="45">'7.20b PRO. GEOLOGIST '!$A$1:$L$38</definedName>
    <definedName name="_xlnm.Print_Area" localSheetId="46">'7.21a REG. GRADUATE GEOLOGIST  '!$A$1:$M$38</definedName>
    <definedName name="_xlnm.Print_Area" localSheetId="47">'7.21b REG. GRADUATE. GEOLOGIST '!$A$1:$L$38</definedName>
    <definedName name="_xlnm.Print_Area" localSheetId="48">'7.22a REGISTERED PRACTITIONER'!$A$1:$M$38</definedName>
    <definedName name="_xlnm.Print_Area" localSheetId="49">'7.22b REGISTERED PRACTITIONER'!$A$1:$L$39</definedName>
    <definedName name="_xlnm.Print_Area" localSheetId="50">'7.23a MBOT'!$A$1:$M$42</definedName>
    <definedName name="_xlnm.Print_Area" localSheetId="51">'7.23b MBOT'!$A$1:$O$41</definedName>
    <definedName name="_xlnm.Print_Area" localSheetId="54">'7.25 KAUNSELOR (2024) '!$A$1:$K$35</definedName>
    <definedName name="_xlnm.Print_Area" localSheetId="55">'7.25 KAUNSELOR (2025)'!$A$1:$K$36</definedName>
    <definedName name="_xlnm.Print_Area" localSheetId="56">'7.26a OPTOMETRIS (2022-2023 (2)'!$A$1:$M$36</definedName>
    <definedName name="_xlnm.Print_Area" localSheetId="57">'7.26a OPTOMETRIS (2022-2023) '!$A$1:$M$35</definedName>
    <definedName name="_xlnm.Print_Area" localSheetId="58">'7.26b OPTOMETRIS (2024) '!$A$1:$K$42</definedName>
    <definedName name="_xlnm.Print_Area" localSheetId="60">'7.27a JURUOPTIK (2022-2023) '!$A$1:$M$35</definedName>
    <definedName name="_xlnm.Print_Area" localSheetId="59">'7.27a JURUOPTIK (2022-2023) (2)'!$A$1:$M$38</definedName>
    <definedName name="_xlnm.Print_Area" localSheetId="61">'7.27b JURUOPTIK (2024)'!$A$1:$K$39</definedName>
    <definedName name="_xlnm.Print_Area" localSheetId="3">'7.2b PEGUAM (2025)'!$A$1:$G$39</definedName>
    <definedName name="_xlnm.Print_Area" localSheetId="4">'7.3 JURUUKUR TANAH (2023-2025)'!$A$1:$M$36</definedName>
    <definedName name="_xlnm.Print_Area" localSheetId="5">'7.3b JURUUKUR TANAH (2023-2025)'!$A$1:$G$35</definedName>
    <definedName name="_xlnm.Print_Area" localSheetId="6">'7.4 AKAUNTAN (2023)'!$A$1:$J$36</definedName>
    <definedName name="_xlnm.Print_Area" localSheetId="7">'7.4 AKAUNTAN (2024)'!$A$1:$J$36</definedName>
    <definedName name="_xlnm.Print_Area" localSheetId="8">'7.4 AKAUNTAN (2025)'!$A$1:$J$36</definedName>
    <definedName name="_xlnm.Print_Area" localSheetId="9">'7.5a LPPEH'!$A$1:$M$35</definedName>
    <definedName name="_xlnm.Print_Area" localSheetId="10">'7.5b LPPEH'!$A$1:$G$37</definedName>
    <definedName name="_xlnm.Print_Area" localSheetId="11">'7.6a ARKITEK BERDAFTAR'!$A$1:$M$40</definedName>
    <definedName name="_xlnm.Print_Area" localSheetId="12">'7.6b ARKITEK BERDAFTAR'!$A$1:$G$38</definedName>
    <definedName name="_xlnm.Print_Area" localSheetId="13">'7.7a ARKITEK SISWAZAH (3)'!$A$1:$M$40</definedName>
    <definedName name="_xlnm.Print_Area" localSheetId="14">'7.8a PEREKABENTUK DALAMAN (2)'!$A$1:$M$40</definedName>
    <definedName name="_xlnm.Print_Area" localSheetId="15">'7.8b PEREKABENTUK DALAMAN'!$A$1:$G$37</definedName>
    <definedName name="_xlnm.Print_Area" localSheetId="16">'7.9a DRAUGHTSMAN (2)'!$A$1:$M$40</definedName>
    <definedName name="_xlnm.Print_Area" localSheetId="17">'7.9b DRAUGHTMAN'!$A$1:$G$39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6" i="217" l="1"/>
  <c r="C36" i="217"/>
  <c r="I34" i="217"/>
  <c r="C34" i="217"/>
  <c r="I32" i="217"/>
  <c r="C32" i="217"/>
  <c r="I30" i="217"/>
  <c r="C30" i="217"/>
  <c r="I28" i="217"/>
  <c r="C28" i="217"/>
  <c r="C26" i="217"/>
  <c r="I24" i="217"/>
  <c r="C24" i="217"/>
  <c r="I22" i="217"/>
  <c r="C22" i="217"/>
  <c r="C20" i="217"/>
  <c r="I18" i="217"/>
  <c r="C18" i="217"/>
  <c r="I16" i="217"/>
  <c r="C16" i="217"/>
  <c r="I36" i="216"/>
  <c r="C36" i="216"/>
  <c r="I34" i="216"/>
  <c r="C34" i="216"/>
  <c r="I32" i="216"/>
  <c r="C32" i="216"/>
  <c r="I30" i="216"/>
  <c r="C30" i="216"/>
  <c r="I28" i="216"/>
  <c r="C28" i="216"/>
  <c r="C26" i="216"/>
  <c r="I24" i="216"/>
  <c r="C24" i="216"/>
  <c r="I22" i="216"/>
  <c r="C22" i="216"/>
  <c r="I20" i="216"/>
  <c r="C20" i="216"/>
  <c r="I18" i="216"/>
  <c r="C18" i="216"/>
  <c r="I16" i="216"/>
  <c r="C16" i="216"/>
  <c r="M12" i="216"/>
  <c r="L12" i="216"/>
  <c r="K12" i="216"/>
  <c r="J12" i="216"/>
  <c r="I12" i="216" s="1"/>
  <c r="G12" i="216"/>
  <c r="F12" i="216"/>
  <c r="C12" i="216" s="1"/>
  <c r="E12" i="216"/>
  <c r="D12" i="216"/>
  <c r="J36" i="215"/>
  <c r="C36" i="215"/>
  <c r="J34" i="215"/>
  <c r="C34" i="215"/>
  <c r="J32" i="215"/>
  <c r="C32" i="215"/>
  <c r="J30" i="215"/>
  <c r="C30" i="215"/>
  <c r="J28" i="215"/>
  <c r="I12" i="214" s="1"/>
  <c r="C28" i="215"/>
  <c r="C26" i="215"/>
  <c r="J24" i="215"/>
  <c r="C24" i="215"/>
  <c r="J22" i="215"/>
  <c r="C22" i="215"/>
  <c r="J20" i="215"/>
  <c r="C20" i="215"/>
  <c r="J18" i="215"/>
  <c r="C18" i="215"/>
  <c r="J16" i="215"/>
  <c r="C16" i="215"/>
  <c r="J14" i="215"/>
  <c r="C14" i="215"/>
  <c r="J12" i="215"/>
  <c r="C12" i="215"/>
  <c r="I36" i="214"/>
  <c r="C36" i="214"/>
  <c r="I34" i="214"/>
  <c r="C34" i="214"/>
  <c r="I32" i="214"/>
  <c r="C32" i="214"/>
  <c r="I30" i="214"/>
  <c r="C30" i="214"/>
  <c r="I28" i="214"/>
  <c r="C28" i="214"/>
  <c r="I26" i="214"/>
  <c r="C26" i="214"/>
  <c r="I24" i="214"/>
  <c r="C24" i="214"/>
  <c r="I22" i="214"/>
  <c r="C22" i="214"/>
  <c r="I20" i="214"/>
  <c r="C20" i="214"/>
  <c r="I18" i="214"/>
  <c r="C18" i="214"/>
  <c r="I16" i="214"/>
  <c r="C16" i="214"/>
  <c r="M12" i="214"/>
  <c r="L12" i="214"/>
  <c r="K12" i="214"/>
  <c r="J12" i="214"/>
  <c r="G12" i="214"/>
  <c r="F12" i="214"/>
  <c r="E12" i="214"/>
  <c r="D12" i="214"/>
  <c r="C12" i="214"/>
  <c r="I11" i="209" l="1"/>
  <c r="H11" i="209"/>
  <c r="J12" i="208"/>
  <c r="K12" i="208"/>
  <c r="L12" i="208"/>
  <c r="M12" i="208"/>
  <c r="I12" i="208"/>
  <c r="D12" i="208"/>
  <c r="E12" i="208"/>
  <c r="F12" i="208"/>
  <c r="G12" i="208"/>
  <c r="C12" i="208"/>
  <c r="M11" i="213" l="1"/>
  <c r="L11" i="213"/>
  <c r="K11" i="213"/>
  <c r="J11" i="213"/>
  <c r="I11" i="213"/>
  <c r="G11" i="213"/>
  <c r="F11" i="213"/>
  <c r="E11" i="213"/>
  <c r="D11" i="213"/>
  <c r="C11" i="213"/>
  <c r="M11" i="212"/>
  <c r="L11" i="212"/>
  <c r="K11" i="212"/>
  <c r="J11" i="212"/>
  <c r="I11" i="212"/>
  <c r="G11" i="212"/>
  <c r="F11" i="212"/>
  <c r="E11" i="212"/>
  <c r="D11" i="212"/>
  <c r="C11" i="212"/>
  <c r="C11" i="211" l="1"/>
  <c r="G11" i="211"/>
  <c r="F11" i="211"/>
  <c r="E11" i="211"/>
  <c r="D11" i="211"/>
  <c r="C12" i="210"/>
  <c r="M12" i="210"/>
  <c r="L12" i="210"/>
  <c r="K12" i="210"/>
  <c r="J12" i="210"/>
  <c r="I12" i="210"/>
  <c r="G12" i="210"/>
  <c r="F12" i="210"/>
  <c r="E12" i="210"/>
  <c r="D12" i="210"/>
  <c r="C11" i="209"/>
  <c r="G11" i="209"/>
  <c r="F11" i="209"/>
  <c r="E11" i="209"/>
  <c r="D11" i="209"/>
  <c r="K12" i="105" l="1"/>
  <c r="I12" i="105"/>
  <c r="G12" i="105"/>
  <c r="E12" i="105"/>
  <c r="C12" i="105"/>
  <c r="H12" i="203" l="1"/>
  <c r="G12" i="203" s="1"/>
  <c r="I12" i="203"/>
  <c r="L12" i="203"/>
  <c r="M12" i="203"/>
  <c r="O12" i="203"/>
  <c r="P12" i="203"/>
  <c r="Q12" i="203"/>
  <c r="T12" i="203"/>
  <c r="U12" i="203"/>
  <c r="E15" i="203"/>
  <c r="G15" i="203"/>
  <c r="K15" i="203"/>
  <c r="D15" i="203" s="1"/>
  <c r="O15" i="203"/>
  <c r="S15" i="203"/>
  <c r="E16" i="203"/>
  <c r="G16" i="203"/>
  <c r="C16" i="203" s="1"/>
  <c r="K16" i="203"/>
  <c r="D16" i="203" s="1"/>
  <c r="O16" i="203"/>
  <c r="S16" i="203"/>
  <c r="E17" i="203"/>
  <c r="G17" i="203"/>
  <c r="K17" i="203"/>
  <c r="D17" i="203" s="1"/>
  <c r="O17" i="203"/>
  <c r="C17" i="203" s="1"/>
  <c r="S17" i="203"/>
  <c r="D18" i="203"/>
  <c r="E18" i="203"/>
  <c r="G18" i="203"/>
  <c r="K18" i="203"/>
  <c r="O18" i="203"/>
  <c r="S18" i="203"/>
  <c r="D19" i="203"/>
  <c r="E19" i="203"/>
  <c r="G19" i="203"/>
  <c r="K19" i="203"/>
  <c r="O19" i="203"/>
  <c r="S19" i="203"/>
  <c r="E20" i="203"/>
  <c r="G20" i="203"/>
  <c r="K20" i="203"/>
  <c r="D20" i="203" s="1"/>
  <c r="O20" i="203"/>
  <c r="S20" i="203"/>
  <c r="E21" i="203"/>
  <c r="G21" i="203"/>
  <c r="K21" i="203"/>
  <c r="D21" i="203" s="1"/>
  <c r="O21" i="203"/>
  <c r="C21" i="203" s="1"/>
  <c r="S21" i="203"/>
  <c r="E22" i="203"/>
  <c r="G22" i="203"/>
  <c r="K22" i="203"/>
  <c r="C22" i="203" s="1"/>
  <c r="O22" i="203"/>
  <c r="S22" i="203"/>
  <c r="D23" i="203"/>
  <c r="E23" i="203"/>
  <c r="G23" i="203"/>
  <c r="K23" i="203"/>
  <c r="O23" i="203"/>
  <c r="S23" i="203"/>
  <c r="E24" i="203"/>
  <c r="G24" i="203"/>
  <c r="K24" i="203"/>
  <c r="D24" i="203" s="1"/>
  <c r="O24" i="203"/>
  <c r="S24" i="203"/>
  <c r="E25" i="203"/>
  <c r="G25" i="203"/>
  <c r="K25" i="203"/>
  <c r="D25" i="203" s="1"/>
  <c r="O25" i="203"/>
  <c r="S25" i="203"/>
  <c r="D26" i="203"/>
  <c r="E26" i="203"/>
  <c r="G26" i="203"/>
  <c r="K26" i="203"/>
  <c r="O26" i="203"/>
  <c r="S26" i="203"/>
  <c r="E27" i="203"/>
  <c r="G27" i="203"/>
  <c r="K27" i="203"/>
  <c r="D27" i="203" s="1"/>
  <c r="O27" i="203"/>
  <c r="S27" i="203"/>
  <c r="E28" i="203"/>
  <c r="G28" i="203"/>
  <c r="C28" i="203" s="1"/>
  <c r="K28" i="203"/>
  <c r="D28" i="203" s="1"/>
  <c r="O28" i="203"/>
  <c r="S28" i="203"/>
  <c r="E29" i="203"/>
  <c r="G29" i="203"/>
  <c r="K29" i="203"/>
  <c r="D29" i="203" s="1"/>
  <c r="O29" i="203"/>
  <c r="S29" i="203"/>
  <c r="E30" i="203"/>
  <c r="G30" i="203"/>
  <c r="K30" i="203"/>
  <c r="C30" i="203" s="1"/>
  <c r="O30" i="203"/>
  <c r="S30" i="203"/>
  <c r="H12" i="202"/>
  <c r="I12" i="202"/>
  <c r="L12" i="202"/>
  <c r="M12" i="202"/>
  <c r="P12" i="202"/>
  <c r="Q12" i="202"/>
  <c r="T12" i="202"/>
  <c r="U12" i="202"/>
  <c r="D15" i="202"/>
  <c r="E15" i="202"/>
  <c r="C15" i="202" s="1"/>
  <c r="G15" i="202"/>
  <c r="G12" i="202" s="1"/>
  <c r="K15" i="202"/>
  <c r="O15" i="202"/>
  <c r="S15" i="202"/>
  <c r="S12" i="202" s="1"/>
  <c r="C16" i="202"/>
  <c r="D16" i="202"/>
  <c r="E16" i="202"/>
  <c r="G16" i="202"/>
  <c r="K16" i="202"/>
  <c r="K12" i="202" s="1"/>
  <c r="O16" i="202"/>
  <c r="S16" i="202"/>
  <c r="D17" i="202"/>
  <c r="D12" i="202" s="1"/>
  <c r="E17" i="202"/>
  <c r="G17" i="202"/>
  <c r="K17" i="202"/>
  <c r="O17" i="202"/>
  <c r="O12" i="202" s="1"/>
  <c r="S17" i="202"/>
  <c r="D18" i="202"/>
  <c r="C18" i="202" s="1"/>
  <c r="E18" i="202"/>
  <c r="E12" i="202" s="1"/>
  <c r="G18" i="202"/>
  <c r="K18" i="202"/>
  <c r="O18" i="202"/>
  <c r="S18" i="202"/>
  <c r="D19" i="202"/>
  <c r="E19" i="202"/>
  <c r="C19" i="202" s="1"/>
  <c r="G19" i="202"/>
  <c r="K19" i="202"/>
  <c r="O19" i="202"/>
  <c r="S19" i="202"/>
  <c r="C20" i="202"/>
  <c r="D20" i="202"/>
  <c r="E20" i="202"/>
  <c r="G20" i="202"/>
  <c r="K20" i="202"/>
  <c r="O20" i="202"/>
  <c r="S20" i="202"/>
  <c r="D21" i="202"/>
  <c r="C21" i="202" s="1"/>
  <c r="E21" i="202"/>
  <c r="G21" i="202"/>
  <c r="K21" i="202"/>
  <c r="O21" i="202"/>
  <c r="S21" i="202"/>
  <c r="D22" i="202"/>
  <c r="C22" i="202" s="1"/>
  <c r="E22" i="202"/>
  <c r="G22" i="202"/>
  <c r="K22" i="202"/>
  <c r="O22" i="202"/>
  <c r="S22" i="202"/>
  <c r="D23" i="202"/>
  <c r="E23" i="202"/>
  <c r="C23" i="202" s="1"/>
  <c r="G23" i="202"/>
  <c r="K23" i="202"/>
  <c r="O23" i="202"/>
  <c r="S23" i="202"/>
  <c r="C24" i="202"/>
  <c r="D24" i="202"/>
  <c r="E24" i="202"/>
  <c r="G24" i="202"/>
  <c r="K24" i="202"/>
  <c r="O24" i="202"/>
  <c r="S24" i="202"/>
  <c r="D25" i="202"/>
  <c r="C25" i="202" s="1"/>
  <c r="E25" i="202"/>
  <c r="G25" i="202"/>
  <c r="K25" i="202"/>
  <c r="O25" i="202"/>
  <c r="S25" i="202"/>
  <c r="D26" i="202"/>
  <c r="C26" i="202" s="1"/>
  <c r="E26" i="202"/>
  <c r="G26" i="202"/>
  <c r="K26" i="202"/>
  <c r="O26" i="202"/>
  <c r="S26" i="202"/>
  <c r="D27" i="202"/>
  <c r="E27" i="202"/>
  <c r="C27" i="202" s="1"/>
  <c r="G27" i="202"/>
  <c r="K27" i="202"/>
  <c r="O27" i="202"/>
  <c r="S27" i="202"/>
  <c r="C28" i="202"/>
  <c r="D28" i="202"/>
  <c r="E28" i="202"/>
  <c r="G28" i="202"/>
  <c r="K28" i="202"/>
  <c r="O28" i="202"/>
  <c r="S28" i="202"/>
  <c r="D29" i="202"/>
  <c r="C29" i="202" s="1"/>
  <c r="E29" i="202"/>
  <c r="G29" i="202"/>
  <c r="K29" i="202"/>
  <c r="O29" i="202"/>
  <c r="S29" i="202"/>
  <c r="D30" i="202"/>
  <c r="C30" i="202" s="1"/>
  <c r="E30" i="202"/>
  <c r="G30" i="202"/>
  <c r="K30" i="202"/>
  <c r="O30" i="202"/>
  <c r="S30" i="202"/>
  <c r="K12" i="203" l="1"/>
  <c r="C15" i="203"/>
  <c r="C27" i="203"/>
  <c r="C20" i="203"/>
  <c r="S12" i="203"/>
  <c r="C26" i="203"/>
  <c r="C24" i="203"/>
  <c r="C19" i="203"/>
  <c r="D30" i="203"/>
  <c r="C23" i="203"/>
  <c r="D22" i="203"/>
  <c r="C18" i="203"/>
  <c r="E12" i="203"/>
  <c r="C12" i="203"/>
  <c r="C29" i="203"/>
  <c r="C25" i="203"/>
  <c r="D12" i="203"/>
  <c r="C17" i="202"/>
  <c r="C12" i="202" s="1"/>
  <c r="M11" i="168"/>
  <c r="L11" i="168"/>
  <c r="K11" i="168"/>
  <c r="J11" i="168"/>
  <c r="J12" i="167"/>
  <c r="K12" i="167"/>
  <c r="L12" i="167"/>
  <c r="M12" i="167"/>
  <c r="I15" i="167"/>
  <c r="I11" i="168" l="1"/>
  <c r="I12" i="167"/>
  <c r="G12" i="166"/>
  <c r="F15" i="166"/>
  <c r="F12" i="166" s="1"/>
  <c r="E15" i="166"/>
  <c r="E12" i="166" s="1"/>
  <c r="D15" i="166"/>
  <c r="D12" i="166" s="1"/>
  <c r="C15" i="166"/>
  <c r="C12" i="166" s="1"/>
  <c r="I12" i="27"/>
  <c r="I12" i="153"/>
  <c r="G26" i="25" l="1"/>
  <c r="F26" i="25" s="1"/>
  <c r="E26" i="25" s="1"/>
  <c r="D26" i="25" s="1"/>
  <c r="C15" i="194" l="1"/>
  <c r="C16" i="194"/>
  <c r="C17" i="194"/>
  <c r="C18" i="194"/>
  <c r="C19" i="194"/>
  <c r="C20" i="194"/>
  <c r="C21" i="194"/>
  <c r="C22" i="194"/>
  <c r="C23" i="194"/>
  <c r="C24" i="194"/>
  <c r="C25" i="194"/>
  <c r="C26" i="194"/>
  <c r="C27" i="194"/>
  <c r="C28" i="194"/>
  <c r="C29" i="194"/>
  <c r="C30" i="194"/>
  <c r="G12" i="194"/>
  <c r="I12" i="194"/>
  <c r="K12" i="194"/>
  <c r="E12" i="194"/>
  <c r="C12" i="194" l="1"/>
  <c r="C12" i="197" l="1"/>
  <c r="E12" i="197"/>
  <c r="G12" i="197"/>
  <c r="H12" i="197"/>
  <c r="I12" i="197"/>
  <c r="C15" i="197"/>
  <c r="E15" i="197"/>
  <c r="F15" i="197"/>
  <c r="F12" i="197" s="1"/>
  <c r="G15" i="197"/>
  <c r="H15" i="197"/>
  <c r="I15" i="197"/>
  <c r="J15" i="197"/>
  <c r="J12" i="197" s="1"/>
  <c r="F12" i="196"/>
  <c r="G12" i="196"/>
  <c r="J12" i="196"/>
  <c r="C15" i="196"/>
  <c r="C12" i="196" s="1"/>
  <c r="E15" i="196"/>
  <c r="E12" i="196" s="1"/>
  <c r="F15" i="196"/>
  <c r="G15" i="196"/>
  <c r="H15" i="196"/>
  <c r="H12" i="196" s="1"/>
  <c r="I15" i="196"/>
  <c r="I12" i="196" s="1"/>
  <c r="J15" i="196"/>
  <c r="C12" i="195"/>
  <c r="F12" i="195"/>
  <c r="H12" i="195"/>
  <c r="J12" i="195"/>
  <c r="C15" i="195"/>
  <c r="E15" i="195"/>
  <c r="E12" i="195" s="1"/>
  <c r="F15" i="195"/>
  <c r="G15" i="195"/>
  <c r="G12" i="195" s="1"/>
  <c r="H15" i="195"/>
  <c r="I15" i="195"/>
  <c r="I12" i="195" s="1"/>
  <c r="J15" i="195"/>
  <c r="C12" i="109" l="1"/>
  <c r="J12" i="27"/>
  <c r="K12" i="27"/>
  <c r="L12" i="27"/>
  <c r="M12" i="27"/>
  <c r="C13" i="174" l="1"/>
  <c r="F13" i="174"/>
  <c r="E13" i="174" s="1"/>
  <c r="J13" i="174"/>
  <c r="I13" i="174"/>
  <c r="H13" i="174"/>
  <c r="G13" i="174"/>
  <c r="E29" i="174"/>
  <c r="C29" i="174" s="1"/>
  <c r="E28" i="174"/>
  <c r="C28" i="174" s="1"/>
  <c r="E27" i="174"/>
  <c r="C27" i="174" s="1"/>
  <c r="E26" i="174"/>
  <c r="C26" i="174" s="1"/>
  <c r="E25" i="174"/>
  <c r="C25" i="174" s="1"/>
  <c r="E24" i="174"/>
  <c r="C24" i="174" s="1"/>
  <c r="E23" i="174"/>
  <c r="C23" i="174" s="1"/>
  <c r="E22" i="174"/>
  <c r="C22" i="174" s="1"/>
  <c r="E21" i="174"/>
  <c r="C21" i="174" s="1"/>
  <c r="E20" i="174"/>
  <c r="C20" i="174" s="1"/>
  <c r="E19" i="174"/>
  <c r="C19" i="174" s="1"/>
  <c r="E18" i="174"/>
  <c r="C18" i="174" s="1"/>
  <c r="E17" i="174"/>
  <c r="C17" i="174" s="1"/>
  <c r="E16" i="174"/>
  <c r="C16" i="174" s="1"/>
  <c r="D12" i="155" l="1"/>
  <c r="D15" i="155"/>
  <c r="E15" i="155"/>
  <c r="E12" i="155" s="1"/>
  <c r="F15" i="155"/>
  <c r="F12" i="155" s="1"/>
  <c r="G15" i="155"/>
  <c r="G12" i="155" s="1"/>
  <c r="F11" i="168"/>
  <c r="D14" i="168"/>
  <c r="D11" i="168" s="1"/>
  <c r="E14" i="168"/>
  <c r="E11" i="168" s="1"/>
  <c r="F14" i="168"/>
  <c r="G14" i="168"/>
  <c r="G11" i="168" s="1"/>
  <c r="D13" i="154"/>
  <c r="D10" i="154" s="1"/>
  <c r="E13" i="154"/>
  <c r="E10" i="154" s="1"/>
  <c r="F13" i="154"/>
  <c r="F10" i="154" s="1"/>
  <c r="G13" i="154"/>
  <c r="G10" i="154" s="1"/>
  <c r="D15" i="167"/>
  <c r="D12" i="167" s="1"/>
  <c r="E15" i="167"/>
  <c r="E12" i="167" s="1"/>
  <c r="F15" i="167"/>
  <c r="F12" i="167" s="1"/>
  <c r="G15" i="167"/>
  <c r="G12" i="167" s="1"/>
  <c r="J15" i="166"/>
  <c r="J12" i="166" s="1"/>
  <c r="K15" i="166"/>
  <c r="K12" i="166" s="1"/>
  <c r="L15" i="166"/>
  <c r="L12" i="166" s="1"/>
  <c r="M15" i="166"/>
  <c r="M12" i="166" s="1"/>
  <c r="D15" i="36"/>
  <c r="D12" i="36" s="1"/>
  <c r="E15" i="36"/>
  <c r="E12" i="36" s="1"/>
  <c r="F15" i="36"/>
  <c r="F12" i="36" s="1"/>
  <c r="G15" i="36"/>
  <c r="G12" i="36" s="1"/>
  <c r="D15" i="164"/>
  <c r="E15" i="164"/>
  <c r="F15" i="164"/>
  <c r="F12" i="164" s="1"/>
  <c r="G15" i="164"/>
  <c r="G12" i="164" s="1"/>
  <c r="D12" i="164"/>
  <c r="E12" i="164"/>
  <c r="C32" i="155"/>
  <c r="C31" i="155"/>
  <c r="C30" i="155"/>
  <c r="C29" i="155"/>
  <c r="C28" i="155"/>
  <c r="C27" i="155"/>
  <c r="C26" i="155"/>
  <c r="C25" i="155"/>
  <c r="C24" i="155"/>
  <c r="C23" i="155"/>
  <c r="C22" i="155"/>
  <c r="C21" i="155"/>
  <c r="C20" i="155"/>
  <c r="C19" i="155"/>
  <c r="C18" i="155"/>
  <c r="C17" i="155"/>
  <c r="C16" i="155"/>
  <c r="C30" i="154"/>
  <c r="C29" i="154"/>
  <c r="C28" i="154"/>
  <c r="C27" i="154"/>
  <c r="C26" i="154"/>
  <c r="C25" i="154"/>
  <c r="C24" i="154"/>
  <c r="C23" i="154"/>
  <c r="C22" i="154"/>
  <c r="C21" i="154"/>
  <c r="C20" i="154"/>
  <c r="C19" i="154"/>
  <c r="C18" i="154"/>
  <c r="C17" i="154"/>
  <c r="C16" i="154"/>
  <c r="C15" i="154"/>
  <c r="C14" i="154"/>
  <c r="I17" i="166"/>
  <c r="I18" i="166"/>
  <c r="I19" i="166"/>
  <c r="I20" i="166"/>
  <c r="I21" i="166"/>
  <c r="I22" i="166"/>
  <c r="I23" i="166"/>
  <c r="I24" i="166"/>
  <c r="I25" i="166"/>
  <c r="I26" i="166"/>
  <c r="I27" i="166"/>
  <c r="I28" i="166"/>
  <c r="I29" i="166"/>
  <c r="I30" i="166"/>
  <c r="I31" i="166"/>
  <c r="I32" i="166"/>
  <c r="I16" i="166"/>
  <c r="C32" i="36"/>
  <c r="C31" i="36"/>
  <c r="C30" i="36"/>
  <c r="C29" i="36"/>
  <c r="C28" i="36"/>
  <c r="C27" i="36"/>
  <c r="C26" i="36"/>
  <c r="C25" i="36"/>
  <c r="C24" i="36"/>
  <c r="C23" i="36"/>
  <c r="C22" i="36"/>
  <c r="C21" i="36"/>
  <c r="C20" i="36"/>
  <c r="C19" i="36"/>
  <c r="C18" i="36"/>
  <c r="C17" i="36"/>
  <c r="C16" i="36"/>
  <c r="C15" i="155" l="1"/>
  <c r="C12" i="155" s="1"/>
  <c r="C15" i="36"/>
  <c r="C12" i="36" s="1"/>
  <c r="I15" i="166"/>
  <c r="I12" i="166" s="1"/>
  <c r="C13" i="154"/>
  <c r="C10" i="154" s="1"/>
  <c r="E12" i="111"/>
  <c r="D12" i="27" l="1"/>
  <c r="E12" i="27"/>
  <c r="F12" i="27"/>
  <c r="G12" i="27"/>
  <c r="C12" i="27"/>
  <c r="J13" i="169" l="1"/>
  <c r="K13" i="169"/>
  <c r="L13" i="169"/>
  <c r="M13" i="169"/>
  <c r="I13" i="169"/>
  <c r="D13" i="169"/>
  <c r="E13" i="169"/>
  <c r="F13" i="169"/>
  <c r="G13" i="169"/>
  <c r="C13" i="169"/>
  <c r="J12" i="33" l="1"/>
  <c r="K12" i="33"/>
  <c r="L12" i="33"/>
  <c r="M12" i="33"/>
  <c r="I12" i="33"/>
  <c r="D12" i="33"/>
  <c r="E12" i="33"/>
  <c r="F12" i="33"/>
  <c r="G12" i="33"/>
  <c r="C12" i="33"/>
  <c r="K11" i="193" l="1"/>
  <c r="I11" i="193"/>
  <c r="G11" i="193"/>
  <c r="E11" i="193"/>
  <c r="C11" i="193"/>
  <c r="M11" i="192"/>
  <c r="L11" i="192"/>
  <c r="K11" i="192"/>
  <c r="J11" i="192"/>
  <c r="I11" i="192"/>
  <c r="G11" i="192"/>
  <c r="F11" i="192"/>
  <c r="E11" i="192"/>
  <c r="D11" i="192"/>
  <c r="C11" i="192"/>
  <c r="D11" i="190"/>
  <c r="E11" i="190"/>
  <c r="F11" i="190"/>
  <c r="G11" i="190"/>
  <c r="J11" i="190"/>
  <c r="K11" i="190"/>
  <c r="L11" i="190"/>
  <c r="M11" i="190"/>
  <c r="C11" i="190"/>
  <c r="I11" i="190"/>
  <c r="K11" i="186"/>
  <c r="I11" i="186"/>
  <c r="G11" i="186"/>
  <c r="E11" i="186"/>
  <c r="C11" i="186"/>
  <c r="D12" i="111" l="1"/>
  <c r="F12" i="111"/>
  <c r="G12" i="111"/>
  <c r="C12" i="111"/>
  <c r="C16" i="25" l="1"/>
  <c r="C17" i="25"/>
  <c r="C18" i="25"/>
  <c r="C19" i="25"/>
  <c r="C20" i="25"/>
  <c r="C21" i="25"/>
  <c r="C22" i="25"/>
  <c r="C23" i="25"/>
  <c r="C24" i="25"/>
  <c r="C25" i="25"/>
  <c r="C26" i="25"/>
  <c r="C27" i="25"/>
  <c r="C28" i="25"/>
  <c r="C29" i="25"/>
  <c r="C30" i="25"/>
  <c r="C31" i="25"/>
  <c r="C15" i="25"/>
  <c r="K12" i="153"/>
  <c r="L12" i="153"/>
  <c r="M12" i="153"/>
  <c r="J12" i="153"/>
  <c r="I16" i="153"/>
  <c r="I17" i="153"/>
  <c r="I18" i="153"/>
  <c r="I19" i="153"/>
  <c r="I20" i="153"/>
  <c r="I21" i="153"/>
  <c r="I22" i="153"/>
  <c r="I23" i="153"/>
  <c r="I24" i="153"/>
  <c r="I25" i="153"/>
  <c r="I27" i="153"/>
  <c r="I28" i="153"/>
  <c r="I29" i="153"/>
  <c r="I30" i="153"/>
  <c r="I31" i="153"/>
  <c r="I15" i="153"/>
  <c r="C31" i="168" l="1"/>
  <c r="C30" i="168"/>
  <c r="C29" i="168"/>
  <c r="C28" i="168"/>
  <c r="C27" i="168"/>
  <c r="C26" i="168"/>
  <c r="C25" i="168"/>
  <c r="C24" i="168"/>
  <c r="C23" i="168"/>
  <c r="C22" i="168"/>
  <c r="C21" i="168"/>
  <c r="C20" i="168"/>
  <c r="C19" i="168"/>
  <c r="C18" i="168"/>
  <c r="C17" i="168"/>
  <c r="C16" i="168"/>
  <c r="C15" i="168"/>
  <c r="C32" i="167"/>
  <c r="C31" i="167"/>
  <c r="C30" i="167"/>
  <c r="C29" i="167"/>
  <c r="C28" i="167"/>
  <c r="C27" i="167"/>
  <c r="C26" i="167"/>
  <c r="C25" i="167"/>
  <c r="C24" i="167"/>
  <c r="C23" i="167"/>
  <c r="C22" i="167"/>
  <c r="C21" i="167"/>
  <c r="C20" i="167"/>
  <c r="C19" i="167"/>
  <c r="C18" i="167"/>
  <c r="C17" i="167"/>
  <c r="C16" i="167"/>
  <c r="C32" i="164"/>
  <c r="C31" i="164"/>
  <c r="C30" i="164"/>
  <c r="C29" i="164"/>
  <c r="C28" i="164"/>
  <c r="C27" i="164"/>
  <c r="C26" i="164"/>
  <c r="C25" i="164"/>
  <c r="C24" i="164"/>
  <c r="C23" i="164"/>
  <c r="C22" i="164"/>
  <c r="C21" i="164"/>
  <c r="C20" i="164"/>
  <c r="C19" i="164"/>
  <c r="C18" i="164"/>
  <c r="C17" i="164"/>
  <c r="C16" i="164"/>
  <c r="C15" i="164" l="1"/>
  <c r="C12" i="164" s="1"/>
  <c r="C15" i="167"/>
  <c r="C12" i="167" s="1"/>
  <c r="C14" i="168"/>
  <c r="C11" i="168" s="1"/>
  <c r="C13" i="152"/>
  <c r="J13" i="152"/>
  <c r="I13" i="152"/>
  <c r="H13" i="152"/>
  <c r="G13" i="152"/>
  <c r="F13" i="152"/>
  <c r="E13" i="152"/>
  <c r="C15" i="118" l="1"/>
  <c r="C12" i="118" s="1"/>
  <c r="G12" i="109" l="1"/>
  <c r="F12" i="109"/>
  <c r="E12" i="109"/>
  <c r="D12" i="109"/>
  <c r="D13" i="95" l="1"/>
  <c r="E13" i="95"/>
  <c r="F13" i="95"/>
  <c r="G13" i="95"/>
  <c r="J13" i="95"/>
  <c r="K13" i="95"/>
  <c r="L13" i="95"/>
  <c r="M13" i="95"/>
  <c r="I31" i="95"/>
  <c r="C31" i="95"/>
  <c r="I30" i="95"/>
  <c r="C30" i="95"/>
  <c r="I29" i="95"/>
  <c r="C29" i="95"/>
  <c r="I28" i="95"/>
  <c r="C28" i="95"/>
  <c r="I27" i="95"/>
  <c r="C27" i="95"/>
  <c r="I26" i="95"/>
  <c r="C26" i="95"/>
  <c r="I25" i="95"/>
  <c r="C25" i="95"/>
  <c r="I24" i="95"/>
  <c r="C24" i="95"/>
  <c r="I23" i="95"/>
  <c r="C23" i="95"/>
  <c r="I22" i="95"/>
  <c r="C22" i="95"/>
  <c r="I21" i="95"/>
  <c r="C21" i="95"/>
  <c r="I20" i="95"/>
  <c r="C20" i="95"/>
  <c r="I19" i="95"/>
  <c r="C19" i="95"/>
  <c r="I18" i="95"/>
  <c r="C18" i="95"/>
  <c r="I17" i="95"/>
  <c r="C17" i="95"/>
  <c r="I16" i="95"/>
  <c r="C16" i="95"/>
  <c r="I13" i="95" l="1"/>
  <c r="C13" i="95"/>
  <c r="F15" i="127"/>
  <c r="F12" i="127" s="1"/>
  <c r="H15" i="127"/>
  <c r="H12" i="127" s="1"/>
  <c r="J15" i="127"/>
  <c r="J12" i="127" s="1"/>
  <c r="L15" i="127"/>
  <c r="L12" i="127" s="1"/>
  <c r="C15" i="127"/>
  <c r="C12" i="127" s="1"/>
  <c r="M12" i="126"/>
  <c r="D15" i="126"/>
  <c r="D12" i="126" s="1"/>
  <c r="E15" i="126"/>
  <c r="E12" i="126" s="1"/>
  <c r="F15" i="126"/>
  <c r="F12" i="126" s="1"/>
  <c r="G15" i="126"/>
  <c r="G12" i="126" s="1"/>
  <c r="I15" i="126"/>
  <c r="I12" i="126" s="1"/>
  <c r="J15" i="126"/>
  <c r="J12" i="126" s="1"/>
  <c r="K15" i="126"/>
  <c r="K12" i="126" s="1"/>
  <c r="L15" i="126"/>
  <c r="L12" i="126" s="1"/>
  <c r="M15" i="126"/>
  <c r="C15" i="126"/>
  <c r="C12" i="126" s="1"/>
  <c r="F15" i="125"/>
  <c r="F12" i="125" s="1"/>
  <c r="H15" i="125"/>
  <c r="H12" i="125" s="1"/>
  <c r="J15" i="125"/>
  <c r="J12" i="125" s="1"/>
  <c r="L15" i="125"/>
  <c r="L12" i="125" s="1"/>
  <c r="C15" i="125"/>
  <c r="C12" i="125" s="1"/>
  <c r="D15" i="124"/>
  <c r="D12" i="124" s="1"/>
  <c r="E15" i="124"/>
  <c r="E12" i="124" s="1"/>
  <c r="F15" i="124"/>
  <c r="F12" i="124" s="1"/>
  <c r="G15" i="124"/>
  <c r="G12" i="124" s="1"/>
  <c r="I15" i="124"/>
  <c r="I12" i="124" s="1"/>
  <c r="J15" i="124"/>
  <c r="J12" i="124" s="1"/>
  <c r="K15" i="124"/>
  <c r="K12" i="124" s="1"/>
  <c r="L15" i="124"/>
  <c r="L12" i="124" s="1"/>
  <c r="M15" i="124"/>
  <c r="M12" i="124" s="1"/>
  <c r="C15" i="124"/>
  <c r="C12" i="124" s="1"/>
  <c r="F15" i="123"/>
  <c r="F12" i="123" s="1"/>
  <c r="H15" i="123"/>
  <c r="H12" i="123" s="1"/>
  <c r="J15" i="123"/>
  <c r="J12" i="123" s="1"/>
  <c r="L15" i="123"/>
  <c r="L12" i="123"/>
  <c r="C15" i="123"/>
  <c r="C12" i="123" s="1"/>
  <c r="D15" i="122"/>
  <c r="D12" i="122" s="1"/>
  <c r="E15" i="122"/>
  <c r="E12" i="122" s="1"/>
  <c r="F15" i="122"/>
  <c r="F12" i="122" s="1"/>
  <c r="G15" i="122"/>
  <c r="G12" i="122" s="1"/>
  <c r="I15" i="122"/>
  <c r="I12" i="122" s="1"/>
  <c r="J15" i="122"/>
  <c r="J12" i="122" s="1"/>
  <c r="K15" i="122"/>
  <c r="K12" i="122" s="1"/>
  <c r="L15" i="122"/>
  <c r="L12" i="122" s="1"/>
  <c r="M15" i="122"/>
  <c r="M12" i="122" s="1"/>
  <c r="C15" i="122"/>
  <c r="C12" i="122" s="1"/>
  <c r="F15" i="121"/>
  <c r="F12" i="121" s="1"/>
  <c r="H15" i="121"/>
  <c r="H12" i="121" s="1"/>
  <c r="J15" i="121"/>
  <c r="J12" i="121" s="1"/>
  <c r="L15" i="121"/>
  <c r="L12" i="121" s="1"/>
  <c r="C15" i="121"/>
  <c r="C12" i="121" s="1"/>
  <c r="D15" i="120"/>
  <c r="D12" i="120" s="1"/>
  <c r="E15" i="120"/>
  <c r="E12" i="120" s="1"/>
  <c r="F15" i="120"/>
  <c r="F12" i="120" s="1"/>
  <c r="G15" i="120"/>
  <c r="G12" i="120" s="1"/>
  <c r="I15" i="120"/>
  <c r="I12" i="120" s="1"/>
  <c r="J15" i="120"/>
  <c r="J12" i="120" s="1"/>
  <c r="K15" i="120"/>
  <c r="K12" i="120" s="1"/>
  <c r="L15" i="120"/>
  <c r="L12" i="120" s="1"/>
  <c r="M15" i="120"/>
  <c r="M12" i="120" s="1"/>
  <c r="C15" i="120"/>
  <c r="C12" i="120" s="1"/>
  <c r="F15" i="119"/>
  <c r="F12" i="119" s="1"/>
  <c r="H15" i="119"/>
  <c r="H12" i="119" s="1"/>
  <c r="J15" i="119"/>
  <c r="J12" i="119" s="1"/>
  <c r="L15" i="119"/>
  <c r="L12" i="119" s="1"/>
  <c r="C15" i="119"/>
  <c r="C12" i="119" s="1"/>
  <c r="L12" i="118"/>
  <c r="D15" i="118"/>
  <c r="D12" i="118" s="1"/>
  <c r="E15" i="118"/>
  <c r="E12" i="118" s="1"/>
  <c r="F15" i="118"/>
  <c r="F12" i="118" s="1"/>
  <c r="G15" i="118"/>
  <c r="G12" i="118" s="1"/>
  <c r="I15" i="118"/>
  <c r="I12" i="118" s="1"/>
  <c r="J15" i="118"/>
  <c r="J12" i="118" s="1"/>
  <c r="K15" i="118"/>
  <c r="K12" i="118" s="1"/>
  <c r="L15" i="118"/>
  <c r="M15" i="118"/>
  <c r="M12" i="118" s="1"/>
  <c r="G12" i="110" l="1"/>
  <c r="F12" i="110"/>
  <c r="E12" i="110"/>
  <c r="D12" i="110"/>
  <c r="C12" i="110"/>
  <c r="C15" i="33"/>
  <c r="C16" i="33"/>
  <c r="C17" i="33"/>
  <c r="C18" i="33"/>
  <c r="C19" i="33"/>
  <c r="C20" i="33"/>
  <c r="C21" i="33"/>
  <c r="C22" i="33"/>
  <c r="C23" i="33"/>
  <c r="C24" i="33"/>
  <c r="C25" i="33"/>
  <c r="C26" i="33"/>
  <c r="C27" i="33"/>
  <c r="C28" i="33"/>
  <c r="C29" i="33"/>
  <c r="C30" i="33"/>
  <c r="G12" i="25"/>
  <c r="F12" i="25"/>
  <c r="E12" i="25"/>
  <c r="D12" i="25"/>
  <c r="C12" i="25" l="1"/>
  <c r="C13" i="45" l="1"/>
  <c r="I13" i="45"/>
</calcChain>
</file>

<file path=xl/sharedStrings.xml><?xml version="1.0" encoding="utf-8"?>
<sst xmlns="http://schemas.openxmlformats.org/spreadsheetml/2006/main" count="2526" uniqueCount="304">
  <si>
    <t>Malaysia</t>
  </si>
  <si>
    <t xml:space="preserve">  Johor</t>
  </si>
  <si>
    <t xml:space="preserve">  Kedah</t>
  </si>
  <si>
    <t xml:space="preserve">  Kelantan</t>
  </si>
  <si>
    <t xml:space="preserve">  Melaka</t>
  </si>
  <si>
    <t xml:space="preserve">  Negeri Sembilan</t>
  </si>
  <si>
    <t xml:space="preserve">  Pahang</t>
  </si>
  <si>
    <t xml:space="preserve">  Pulau Pinang</t>
  </si>
  <si>
    <t xml:space="preserve">  Perak</t>
  </si>
  <si>
    <t xml:space="preserve">  Perlis</t>
  </si>
  <si>
    <t xml:space="preserve">  Selangor</t>
  </si>
  <si>
    <t xml:space="preserve">  Terengganu</t>
  </si>
  <si>
    <t xml:space="preserve">  Sabah</t>
  </si>
  <si>
    <t xml:space="preserve">  Sarawak</t>
  </si>
  <si>
    <t xml:space="preserve">  W.P. Kuala Lumpur</t>
  </si>
  <si>
    <t xml:space="preserve">  W.P. Labuan</t>
  </si>
  <si>
    <t xml:space="preserve">  W.P. Putrajaya</t>
  </si>
  <si>
    <t>Jumlah</t>
  </si>
  <si>
    <t>Total</t>
  </si>
  <si>
    <t>Bumiputera</t>
  </si>
  <si>
    <t>Cina</t>
  </si>
  <si>
    <t>Chinese</t>
  </si>
  <si>
    <t>India</t>
  </si>
  <si>
    <t>Indian</t>
  </si>
  <si>
    <t>Lain-lain</t>
  </si>
  <si>
    <t>Others</t>
  </si>
  <si>
    <t>State</t>
  </si>
  <si>
    <t xml:space="preserve">
</t>
  </si>
  <si>
    <t>Negeri</t>
  </si>
  <si>
    <t xml:space="preserve">Swasta
</t>
  </si>
  <si>
    <t>Private</t>
  </si>
  <si>
    <t xml:space="preserve">Awam
</t>
  </si>
  <si>
    <t>Public</t>
  </si>
  <si>
    <r>
      <rPr>
        <b/>
        <sz val="10"/>
        <rFont val="Arial"/>
        <family val="2"/>
      </rPr>
      <t>Negeri</t>
    </r>
    <r>
      <rPr>
        <i/>
        <sz val="10"/>
        <rFont val="Arial"/>
        <family val="2"/>
      </rPr>
      <t xml:space="preserve">
State</t>
    </r>
  </si>
  <si>
    <t xml:space="preserve">Sumber: Lembaga Juruukur Bahan Malaysia
</t>
  </si>
  <si>
    <t>Source: Board of Quantity Surveyors Malaysia</t>
  </si>
  <si>
    <r>
      <t xml:space="preserve">Jumlah
</t>
    </r>
    <r>
      <rPr>
        <i/>
        <sz val="10"/>
        <rFont val="Arial"/>
        <family val="2"/>
      </rPr>
      <t>Total</t>
    </r>
  </si>
  <si>
    <r>
      <t xml:space="preserve">Cina
</t>
    </r>
    <r>
      <rPr>
        <i/>
        <sz val="10"/>
        <rFont val="Arial"/>
        <family val="2"/>
      </rPr>
      <t>Chinese</t>
    </r>
  </si>
  <si>
    <r>
      <t xml:space="preserve">Lain-lain
</t>
    </r>
    <r>
      <rPr>
        <i/>
        <sz val="10"/>
        <rFont val="Arial"/>
        <family val="2"/>
      </rPr>
      <t>Others</t>
    </r>
  </si>
  <si>
    <r>
      <t xml:space="preserve">Warganegara
</t>
    </r>
    <r>
      <rPr>
        <i/>
        <sz val="10"/>
        <rFont val="Arial"/>
        <family val="2"/>
      </rPr>
      <t>Citizens</t>
    </r>
  </si>
  <si>
    <r>
      <rPr>
        <b/>
        <sz val="10"/>
        <rFont val="Arial"/>
        <family val="2"/>
      </rPr>
      <t xml:space="preserve">Sumber: Lembaga Penilai, Pentaksir, Ejen Harta Tanah dan Pengurus Harta 
</t>
    </r>
    <r>
      <rPr>
        <i/>
        <sz val="10"/>
        <rFont val="Arial"/>
        <family val="2"/>
      </rPr>
      <t xml:space="preserve">Source: Board of Valuers, Appraisers, Estate Agents and Property Managers </t>
    </r>
  </si>
  <si>
    <r>
      <t xml:space="preserve">Awam
</t>
    </r>
    <r>
      <rPr>
        <i/>
        <sz val="10"/>
        <rFont val="Arial"/>
        <family val="2"/>
      </rPr>
      <t>Public</t>
    </r>
  </si>
  <si>
    <r>
      <t xml:space="preserve">Swasta
</t>
    </r>
    <r>
      <rPr>
        <i/>
        <sz val="10"/>
        <rFont val="Arial"/>
        <family val="2"/>
      </rPr>
      <t>Private</t>
    </r>
  </si>
  <si>
    <r>
      <t>Lain-lain</t>
    </r>
    <r>
      <rPr>
        <b/>
        <vertAlign val="superscript"/>
        <sz val="10"/>
        <rFont val="Arial"/>
        <family val="2"/>
      </rPr>
      <t>1</t>
    </r>
  </si>
  <si>
    <r>
      <t>Others</t>
    </r>
    <r>
      <rPr>
        <i/>
        <vertAlign val="superscript"/>
        <sz val="10"/>
        <rFont val="Arial"/>
        <family val="2"/>
      </rPr>
      <t>1</t>
    </r>
  </si>
  <si>
    <r>
      <t xml:space="preserve">Sumber: Lembaga Ahli Geologi Malaysia
</t>
    </r>
    <r>
      <rPr>
        <i/>
        <sz val="10"/>
        <rFont val="Arial"/>
        <family val="2"/>
      </rPr>
      <t>Source: Board of Geologists Malaysia</t>
    </r>
  </si>
  <si>
    <r>
      <rPr>
        <b/>
        <sz val="10"/>
        <rFont val="Arial"/>
        <family val="2"/>
      </rPr>
      <t xml:space="preserve">Sumber: Lembaga Ahli Geologi Malaysia
</t>
    </r>
    <r>
      <rPr>
        <i/>
        <sz val="10"/>
        <rFont val="Arial"/>
        <family val="2"/>
      </rPr>
      <t>Source: Board of Geologists Malaysia</t>
    </r>
  </si>
  <si>
    <r>
      <t>Jumlah</t>
    </r>
    <r>
      <rPr>
        <i/>
        <sz val="10"/>
        <rFont val="Arial"/>
        <family val="2"/>
      </rPr>
      <t>/ Total</t>
    </r>
  </si>
  <si>
    <r>
      <t xml:space="preserve">Jumlah/ </t>
    </r>
    <r>
      <rPr>
        <i/>
        <sz val="10"/>
        <rFont val="Arial"/>
        <family val="2"/>
      </rPr>
      <t>Total</t>
    </r>
  </si>
  <si>
    <t xml:space="preserve">Juruteknik Berkelayakan </t>
  </si>
  <si>
    <t xml:space="preserve">Graduate Technologist </t>
  </si>
  <si>
    <t xml:space="preserve">Qualified Technician </t>
  </si>
  <si>
    <t>Melayu</t>
  </si>
  <si>
    <t>Malay</t>
  </si>
  <si>
    <t>Aerospace and Aviation Technology (AV)</t>
  </si>
  <si>
    <t>Agro-Based Technology (AF)</t>
  </si>
  <si>
    <t>Art Design &amp; Creative Multimedia Technology (AM)</t>
  </si>
  <si>
    <t>Atmospheric Science &amp; Environment Technology (AC)</t>
  </si>
  <si>
    <t>Automotive Technology (AT)</t>
  </si>
  <si>
    <t>Biotechnology (BT)</t>
  </si>
  <si>
    <t>Building &amp; Construction Technology (BC)</t>
  </si>
  <si>
    <t>Chemical Technology (CM)</t>
  </si>
  <si>
    <t>Cyber Security Technology (CS)</t>
  </si>
  <si>
    <t>Electrical &amp; Electronics Technology (EE)</t>
  </si>
  <si>
    <t>Food Technology (FT)</t>
  </si>
  <si>
    <t>Juruteknik Berkelayakan</t>
  </si>
  <si>
    <t>Qualified Technician</t>
  </si>
  <si>
    <t>Green Technology (GT)</t>
  </si>
  <si>
    <t>Health &amp; Medical Technology (HM)</t>
  </si>
  <si>
    <t>Information &amp; Communication Technology (IT)</t>
  </si>
  <si>
    <t>Manufacturing &amp; Industrial Technology (ME)</t>
  </si>
  <si>
    <t>Marine Technology (MR)</t>
  </si>
  <si>
    <t>Maritime Technology (MI)</t>
  </si>
  <si>
    <t>Material Science Technology (MT)</t>
  </si>
  <si>
    <t>Nanotechnology (NT)</t>
  </si>
  <si>
    <t>Nuclear &amp; Radiological Technology (NR)</t>
  </si>
  <si>
    <t>Oil &amp; Gas Technology (OG)</t>
  </si>
  <si>
    <t>Resource Based, Survey And Geomatics Technology (RB)</t>
  </si>
  <si>
    <t>Telecommunication &amp; Broadcasting Technology (TB)</t>
  </si>
  <si>
    <t>Transportation &amp; Logistic Technology (TL)</t>
  </si>
  <si>
    <r>
      <t xml:space="preserve">Sumber: Majlis Peguam Malaysia, Pertubuhan Undang-Undang Sabah, Persatuan Peguambela Sarawak
</t>
    </r>
    <r>
      <rPr>
        <i/>
        <sz val="10"/>
        <rFont val="Arial"/>
        <family val="2"/>
      </rPr>
      <t>Source: Malaysian Bar Council, Sabah Law Society, The Advocates Association of Sarawak</t>
    </r>
  </si>
  <si>
    <r>
      <rPr>
        <b/>
        <sz val="10"/>
        <rFont val="Arial"/>
        <family val="2"/>
      </rPr>
      <t xml:space="preserve">Sumber: Lembaga Jurukur Tanah Malaysia, </t>
    </r>
    <r>
      <rPr>
        <b/>
        <vertAlign val="superscript"/>
        <sz val="10"/>
        <rFont val="Arial"/>
        <family val="2"/>
      </rPr>
      <t>1</t>
    </r>
    <r>
      <rPr>
        <b/>
        <sz val="10"/>
        <rFont val="Arial"/>
        <family val="2"/>
      </rPr>
      <t xml:space="preserve">Lembaga Jurukur Tanah Sabah, </t>
    </r>
    <r>
      <rPr>
        <b/>
        <vertAlign val="superscript"/>
        <sz val="10"/>
        <rFont val="Arial"/>
        <family val="2"/>
      </rPr>
      <t>2</t>
    </r>
    <r>
      <rPr>
        <b/>
        <sz val="10"/>
        <rFont val="Arial"/>
        <family val="2"/>
      </rPr>
      <t xml:space="preserve">Lembaga Jurukur Tanah Sarawak
</t>
    </r>
    <r>
      <rPr>
        <i/>
        <sz val="10"/>
        <rFont val="Arial"/>
        <family val="2"/>
      </rPr>
      <t xml:space="preserve">Source: Land Surveyors Board Malaysia, </t>
    </r>
    <r>
      <rPr>
        <i/>
        <vertAlign val="superscript"/>
        <sz val="10"/>
        <rFont val="Arial"/>
        <family val="2"/>
      </rPr>
      <t>1</t>
    </r>
    <r>
      <rPr>
        <i/>
        <sz val="10"/>
        <rFont val="Arial"/>
        <family val="2"/>
      </rPr>
      <t xml:space="preserve">Sabah Land Surveyors Board, </t>
    </r>
    <r>
      <rPr>
        <i/>
        <vertAlign val="superscript"/>
        <sz val="10"/>
        <rFont val="Arial"/>
        <family val="2"/>
      </rPr>
      <t>2</t>
    </r>
    <r>
      <rPr>
        <i/>
        <sz val="10"/>
        <rFont val="Arial"/>
        <family val="2"/>
      </rPr>
      <t>Sarawak Land Surveyors Board</t>
    </r>
  </si>
  <si>
    <r>
      <rPr>
        <b/>
        <sz val="9"/>
        <rFont val="Arial"/>
        <family val="2"/>
      </rPr>
      <t xml:space="preserve">Penafian: </t>
    </r>
    <r>
      <rPr>
        <sz val="9"/>
        <rFont val="Arial"/>
        <family val="2"/>
      </rPr>
      <t xml:space="preserve">
Maklumat yang terkandung dalam dokumen ini adalah semata-mata untuk makluman Jabatan Perangkaan Malaysia dan tujuan yang dimaksudkan. Maklumat tersebut tidak boleh diterbitkan semula atau didedahkan kepada orang awam atau mana-mana pihak ketiga dalam apa jua bentuk dan juga sumber maklumat ini tidak boleh dipetik tanpa kebenaran bertulis terlebih dahulu daripada Institut Akauntan Malaysia ("MIA").
Walaupun segala langkah penjagaan munasabah telah diambil dalam menyusun maklumat ini, MIA tidak melakukan salah nyataan dan tidak memberi sebarang jaminan berkenaan dengan maklumat ini. Setakat yang dibenarkan oleh undang-undang, dalam apa keadaan pun, MIA tidak akan bertanggungjawab kepada mana-mana pihak untuk sebarang kerugian atau kerosakan, walau bagaimana sekalipun timbul termasuk penggunaan atau kebergantungan kepada maklumat ini.</t>
    </r>
  </si>
  <si>
    <r>
      <t xml:space="preserve">Sumber: Institut Akauntan Malaysia 
</t>
    </r>
    <r>
      <rPr>
        <i/>
        <sz val="9"/>
        <rFont val="Arial"/>
        <family val="2"/>
      </rPr>
      <t xml:space="preserve">Source: Malaysian Institute of Accountants </t>
    </r>
  </si>
  <si>
    <r>
      <rPr>
        <b/>
        <sz val="10"/>
        <rFont val="Arial"/>
        <family val="2"/>
      </rPr>
      <t xml:space="preserve">Sumber: Lembaga Arkitek Malaysia
</t>
    </r>
    <r>
      <rPr>
        <i/>
        <sz val="10"/>
        <rFont val="Arial"/>
        <family val="2"/>
      </rPr>
      <t>Source: Board of Architects Malaysia</t>
    </r>
  </si>
  <si>
    <r>
      <t xml:space="preserve">Sumber: Lembaga Arkitek Malaysia
</t>
    </r>
    <r>
      <rPr>
        <i/>
        <sz val="10"/>
        <rFont val="Arial"/>
        <family val="2"/>
      </rPr>
      <t>Source: Board of Architects Malaysia</t>
    </r>
  </si>
  <si>
    <r>
      <t xml:space="preserve">Sumber: Bahagian Kejururawatan, Kementerian Kesihatan Malaysia
</t>
    </r>
    <r>
      <rPr>
        <i/>
        <sz val="10"/>
        <rFont val="Arial"/>
        <family val="2"/>
      </rPr>
      <t>Source: Nursing Division, Ministry of Health Malaysia</t>
    </r>
  </si>
  <si>
    <r>
      <t>Awam</t>
    </r>
    <r>
      <rPr>
        <b/>
        <vertAlign val="superscript"/>
        <sz val="10"/>
        <rFont val="Arial"/>
        <family val="2"/>
      </rPr>
      <t>1</t>
    </r>
    <r>
      <rPr>
        <b/>
        <sz val="10"/>
        <rFont val="Arial"/>
        <family val="2"/>
      </rPr>
      <t xml:space="preserve">
</t>
    </r>
  </si>
  <si>
    <r>
      <t>Public</t>
    </r>
    <r>
      <rPr>
        <i/>
        <vertAlign val="superscript"/>
        <sz val="10"/>
        <rFont val="Arial"/>
        <family val="2"/>
      </rPr>
      <t>1</t>
    </r>
  </si>
  <si>
    <r>
      <t xml:space="preserve">  W.P. Labuan</t>
    </r>
    <r>
      <rPr>
        <vertAlign val="superscript"/>
        <sz val="10"/>
        <rFont val="Arial"/>
        <family val="2"/>
      </rPr>
      <t>1</t>
    </r>
  </si>
  <si>
    <r>
      <t xml:space="preserve">Lain-lain
</t>
    </r>
    <r>
      <rPr>
        <i/>
        <sz val="10"/>
        <color theme="1"/>
        <rFont val="Arial"/>
        <family val="2"/>
      </rPr>
      <t xml:space="preserve">
Others</t>
    </r>
  </si>
  <si>
    <r>
      <t xml:space="preserve">Cina
</t>
    </r>
    <r>
      <rPr>
        <i/>
        <sz val="10"/>
        <color theme="1"/>
        <rFont val="Arial"/>
        <family val="2"/>
      </rPr>
      <t xml:space="preserve">
Chinese</t>
    </r>
  </si>
  <si>
    <r>
      <t xml:space="preserve">Melayu
</t>
    </r>
    <r>
      <rPr>
        <i/>
        <sz val="10"/>
        <color theme="1"/>
        <rFont val="Arial"/>
        <family val="2"/>
      </rPr>
      <t xml:space="preserve">
Malay</t>
    </r>
  </si>
  <si>
    <r>
      <t xml:space="preserve">Jumlah
</t>
    </r>
    <r>
      <rPr>
        <i/>
        <sz val="10"/>
        <color theme="1"/>
        <rFont val="Arial"/>
        <family val="2"/>
      </rPr>
      <t xml:space="preserve">
Total</t>
    </r>
  </si>
  <si>
    <r>
      <rPr>
        <b/>
        <sz val="10"/>
        <rFont val="Arial"/>
        <family val="2"/>
      </rPr>
      <t xml:space="preserve">Sumber: Lembaga Kaunselor Malaysia
</t>
    </r>
    <r>
      <rPr>
        <i/>
        <sz val="10"/>
        <rFont val="Arial"/>
        <family val="2"/>
      </rPr>
      <t>Source: Malaysian Board of Counselors</t>
    </r>
  </si>
  <si>
    <t xml:space="preserve">Teknologis Berijazah </t>
  </si>
  <si>
    <r>
      <t xml:space="preserve">Cina
</t>
    </r>
    <r>
      <rPr>
        <i/>
        <sz val="10"/>
        <rFont val="Arial"/>
        <family val="2"/>
      </rPr>
      <t>Chinese</t>
    </r>
    <r>
      <rPr>
        <b/>
        <sz val="10"/>
        <rFont val="Arial"/>
        <family val="2"/>
      </rPr>
      <t xml:space="preserve">
</t>
    </r>
  </si>
  <si>
    <r>
      <t>Lain-lain</t>
    </r>
    <r>
      <rPr>
        <b/>
        <vertAlign val="superscript"/>
        <sz val="10"/>
        <rFont val="Arial"/>
        <family val="2"/>
      </rPr>
      <t>1</t>
    </r>
    <r>
      <rPr>
        <b/>
        <sz val="10"/>
        <rFont val="Arial"/>
        <family val="2"/>
      </rPr>
      <t xml:space="preserve">
</t>
    </r>
  </si>
  <si>
    <r>
      <t xml:space="preserve">Negeri
</t>
    </r>
    <r>
      <rPr>
        <i/>
        <sz val="10"/>
        <rFont val="Arial"/>
        <family val="2"/>
      </rPr>
      <t>State</t>
    </r>
  </si>
  <si>
    <r>
      <t>Jumlah</t>
    </r>
    <r>
      <rPr>
        <sz val="10"/>
        <rFont val="Arial"/>
        <family val="2"/>
      </rPr>
      <t xml:space="preserve">/ </t>
    </r>
    <r>
      <rPr>
        <i/>
        <sz val="10"/>
        <rFont val="Arial"/>
        <family val="2"/>
      </rPr>
      <t>Total</t>
    </r>
  </si>
  <si>
    <t>Sumber: Lembaga Teknologis Malaysia</t>
  </si>
  <si>
    <t>Source: Malaysia Board of Technologists (MBOT)</t>
  </si>
  <si>
    <t xml:space="preserve">Jadual 7.11: Bilangan Jururawat yang Berdaftar mengikut Negeri, Sektor dan Kumpulan Etnik, Malaysia, 2022-2024 
</t>
  </si>
  <si>
    <t>Table 7.11: Number of Registered Nurses by State, Sector and Ethnic Group, Malaysia, 2022-2024</t>
  </si>
  <si>
    <t xml:space="preserve">Jadual 7.11: Bilangan Jururawat yang Berdaftar mengikut Negeri, Sektor dan Kumpulan Etnik, Malaysia, 2022-2024 (samb.)
</t>
  </si>
  <si>
    <t>Table 7.11: Number of Registered Nurses by State, Sector and Ethnic Group, Malaysia, 2022-2024 (cont'd)</t>
  </si>
  <si>
    <t xml:space="preserve">Jadual 7.12: Bilangan Jururawat Masyarakat yang Berdaftar mengikut Negeri, Sektor dan Kumpulan Etnik, Malaysia, 2022-2024 
</t>
  </si>
  <si>
    <t xml:space="preserve">Table 7.12: Number of Registered Community Nurses by State, Sector and Ethnic Group, Malaysia, 2022-2024 </t>
  </si>
  <si>
    <t xml:space="preserve">Jadual 7.12: Bilangan Jururawat Masyarakat yang Berdaftar mengikut Negeri, Sektor dan Kumpulan Etnik, Malaysia, 2022-2024 (samb.)
</t>
  </si>
  <si>
    <t>Table 7.12: Number of Registered Community Nurses by State, Sector and Ethnic Group, Malaysia, 2020-2024 (cont'd)</t>
  </si>
  <si>
    <t xml:space="preserve">Jadual 7.13: Bilangan Penolong Pegawai Perubatan yang Berdaftar mengikut Negeri, Sektor dan Kumpulan Etnik, Malaysia, 2022-2024 
</t>
  </si>
  <si>
    <t xml:space="preserve">Table 7.13: Number of Registered Assistant Medical Officers by State, Sector and Ethnic Group, Malaysia, 2022-2024 </t>
  </si>
  <si>
    <t xml:space="preserve">Jadual 7.13: Bilangan Penolong Pegawai Perubatan yang Berdaftar mengikut Negeri, Sektor dan Kumpulan Etnik, Malaysia, 2022-2024 (samb.)
</t>
  </si>
  <si>
    <t>Table 7.13: Number of Registered Assistant Medical Officers by State, Sector and Ethnic Group, Malaysia, 2022-2024 (cont'd)</t>
  </si>
  <si>
    <t xml:space="preserve">Jadual 7.14: Bilangan Nelayan yang Bekerja di atas Vesel Penangkapan Ikan yang Berlesen mengikut Negeri dan Kumpulan Etnik, Malaysia, 2022-2024 
</t>
  </si>
  <si>
    <t xml:space="preserve">Table 7.14: Number of Fisherman Working on Licensed Fishing Vessels by State and Ethnic Group, Malaysia, 2022-2024 </t>
  </si>
  <si>
    <t xml:space="preserve">Jadual 7.14: Bilangan Nelayan yang Bekerja di atas Vesel Penangkapan Ikan yang Berlesen mengikut Negeri dan Kumpulan Etnik, Malaysia, 2022-2024 (samb.)
</t>
  </si>
  <si>
    <t>Table 7.14: Number of Fisherman Working on Licensed Fishing Vessels by State and Ethnic Group, Malaysia, 2024-2024 (cont'd)</t>
  </si>
  <si>
    <t xml:space="preserve">Jadual 7.4: Bilangan Akauntan yang Berdaftar mengikut Negeri dan Kumpulan Etnik, Malaysia, 2023-2025 (samb.)
</t>
  </si>
  <si>
    <t>Table 7.4: Number of Registered Accountant by States and Ethnic Group, Malaysia, 2023-2025 (cont'd)</t>
  </si>
  <si>
    <t xml:space="preserve">Jadual 7.10: Bilangan Doktor Gigi yang Berdaftar (Aktif) mengikut Negeri, Sektor dan Kumpulan Etnik, Malaysia, 2022-2024
</t>
  </si>
  <si>
    <t>Table 7.10: Number of Registered Dentists (Active) by State, Sector and Ethnic Group, Malaysia, 2022-2024</t>
  </si>
  <si>
    <t xml:space="preserve">Jadual 7.10: Bilangan Doktor Gigi yang Berdaftar (Aktif) mengikut Negeri, Sektor dan Kumpulan Etnik, Malaysia, 2022-2024 (samb.)
</t>
  </si>
  <si>
    <t>Table 7.10: Number of Registered Dentists (Active) by State, Sector and Ethnic Group, Malaysia, 2022-2024 (cont'd)</t>
  </si>
  <si>
    <t xml:space="preserve">Jadual 7.2: Bilangan Peguam yang Berdaftar mengikut Negeri dan Kumpulan Etnik, Malaysia, 2023-2025
</t>
  </si>
  <si>
    <t>Table 7.2: Number of Registered Lawyers by State and Ethnic Group, Malaysia, 2023-2025</t>
  </si>
  <si>
    <t xml:space="preserve">Jadual 7.2: Bilangan Peguam yang Berdaftar mengikut Negeri dan Kumpulan Etnik, Malaysia, 2023-2025 (samb.)
</t>
  </si>
  <si>
    <t>Table 7.2: Number of Registered Lawyers by State and Ethnic Group, Malaysia, 2023-2025 (cont'd)</t>
  </si>
  <si>
    <t xml:space="preserve">Jadual 7.1: Bilangan Juruukur Bahan yang Berdaftar mengikut Negeri dan Kumpulan Etnik, Malaysia, 2023-2025
</t>
  </si>
  <si>
    <t>Table 7.1: Number of Registered Quantity Surveyors by State and Ethnic Group, Malaysia, 2023-2025</t>
  </si>
  <si>
    <t xml:space="preserve">Jadual 7.1: Bilangan Juruukur Bahan yang Berdaftar mengikut Negeri dan Kumpulan Etnik, Malaysia, 2023-2025 (samb.)
</t>
  </si>
  <si>
    <t>Table 7.1: Number of Registered Quantity Surveyors by State and Ethnic Group, Malaysia, 2023-2025 (cont'd)</t>
  </si>
  <si>
    <t xml:space="preserve">Jadual 7.5: Bilangan Penilai, Pentaksir, Ejen Harta Tanah dan Pengurus Harta yang Berdaftar mengikut Negeri dan Kumpulan Etnik, Malaysia, 2023-2025
</t>
  </si>
  <si>
    <t>Table 7.5: Number of Registered Valuers, Appraisers, Estate Agents and Property Managers by State and Ethnic Group, Malaysia, 2023-2025</t>
  </si>
  <si>
    <r>
      <rPr>
        <b/>
        <sz val="10"/>
        <rFont val="Arial"/>
        <family val="2"/>
      </rPr>
      <t xml:space="preserve">Sumber: Majlis Optik Malaysia
</t>
    </r>
    <r>
      <rPr>
        <i/>
        <sz val="10"/>
        <rFont val="Arial"/>
        <family val="2"/>
      </rPr>
      <t>Source: Malaysian Optical Council</t>
    </r>
  </si>
  <si>
    <r>
      <rPr>
        <b/>
        <sz val="10"/>
        <rFont val="Arial"/>
        <family val="2"/>
      </rPr>
      <t xml:space="preserve">Sumber: Majlis Pergigian Malaysia, Kementerian Kesihatan Malaysia
</t>
    </r>
    <r>
      <rPr>
        <i/>
        <sz val="10"/>
        <rFont val="Arial"/>
        <family val="2"/>
      </rPr>
      <t>Source: Malaysian Dental Council, Ministry of Health Malaysia</t>
    </r>
  </si>
  <si>
    <r>
      <t>Jumlah</t>
    </r>
    <r>
      <rPr>
        <sz val="10"/>
        <rFont val="Arial"/>
        <family val="2"/>
      </rPr>
      <t>/</t>
    </r>
    <r>
      <rPr>
        <i/>
        <sz val="10"/>
        <rFont val="Arial"/>
        <family val="2"/>
      </rPr>
      <t xml:space="preserve"> Total</t>
    </r>
  </si>
  <si>
    <t xml:space="preserve">Jadual 7.3: Bilangan Juruukur Tanah yang Berlesen mengikut Negeri dan Kumpulan Etnik, Malaysia, 2023-2025
</t>
  </si>
  <si>
    <t>Table 7.3: Number of  Licensed Land Surveyors by State and Ethnic Group, Malaysia, 2023-2025</t>
  </si>
  <si>
    <t xml:space="preserve">Jadual 7.3: Bilangan Juruukur Tanah yang Berlesen mengikut Negeri dan Kumpulan Etnik, Malaysia, 2023-2025 (samb.)
</t>
  </si>
  <si>
    <t>Table 7.3: Number of  Licensed Land Surveyors by State and Ethnic Group, Malaysia, 2023-2025 (cont'd)</t>
  </si>
  <si>
    <r>
      <t xml:space="preserve">India
</t>
    </r>
    <r>
      <rPr>
        <i/>
        <sz val="10"/>
        <rFont val="Arial"/>
        <family val="2"/>
      </rPr>
      <t>Indians</t>
    </r>
  </si>
  <si>
    <t>-</t>
  </si>
  <si>
    <t>Nota: Statistik yang dilaporkan adalah sehingga 2 September 2024</t>
  </si>
  <si>
    <t>Note: Statistics reported as of 2nd September 2024</t>
  </si>
  <si>
    <t>Note: The data is based on the ethnicity information of Registered Quantity Surveyors with active status in Malaysia, as recorded in the ReQSys 2.0 System up to 22 August 2025</t>
  </si>
  <si>
    <r>
      <t>Bukan 
Warganegara</t>
    </r>
    <r>
      <rPr>
        <b/>
        <vertAlign val="superscript"/>
        <sz val="10"/>
        <rFont val="Arial"/>
        <family val="2"/>
      </rPr>
      <t>1</t>
    </r>
    <r>
      <rPr>
        <b/>
        <sz val="10"/>
        <rFont val="Arial"/>
        <family val="2"/>
      </rPr>
      <t xml:space="preserve">
</t>
    </r>
    <r>
      <rPr>
        <i/>
        <sz val="10"/>
        <rFont val="Arial"/>
        <family val="2"/>
      </rPr>
      <t>Non-Citizens</t>
    </r>
    <r>
      <rPr>
        <i/>
        <vertAlign val="superscript"/>
        <sz val="10"/>
        <rFont val="Arial"/>
        <family val="2"/>
      </rPr>
      <t>1</t>
    </r>
  </si>
  <si>
    <t xml:space="preserve">Jadual 7.5: Bilangan Penilai, Pentaksir, Ejen Harta Tanah dan Pengurus Harta yang Berdaftar mengikut Negeri dan Kumpulan Etnik, Malaysia, 20223-2025 (samb.)
</t>
  </si>
  <si>
    <t>Table 7.5: Number of Registered Valuers, Appraisers, Estate Agents and Property Managers by State and Ethnic Group, Malaysia, 2023-2025 (cont'd)</t>
  </si>
  <si>
    <t>Indians</t>
  </si>
  <si>
    <t xml:space="preserve">Jadual 7.6: Bilangan Arkitek yang Berdaftar mengikut Negeri dan Kumpulan Etnik, Malaysia, 2023-2025 
</t>
  </si>
  <si>
    <t>Table 7.6: Number of Registered Architects by State and Ethnic Group, Malaysia, 2023-2025</t>
  </si>
  <si>
    <t>Jadual 7.6: Bilangan Arkitek yang Berdaftar mengikut Negeri dan Kumpulan Etnik, Malaysia, 2023-2025 (samb.)
 </t>
  </si>
  <si>
    <t>Table 7.6: Number of Registered Architects by State and Ethnic Group, Malaysia, 2023-2025 (cont'd)</t>
  </si>
  <si>
    <t xml:space="preserve">Jadual 7.8: Bilangan Perekabentuk Dalaman yang Berdaftar mengikut Negeri dan Kumpulan Etnik, Malaysia, 2023-2025 
</t>
  </si>
  <si>
    <t xml:space="preserve">Table 7.8: Number of Registered Interior Designers by State and Ethnic Group, Malaysia, 2023-2025 </t>
  </si>
  <si>
    <t>Jadual 7.8: Bilangan Perekabentuk Dalaman yang Berdaftar mengikut Negeri dan Kumpulan Etnik, Malaysia, 2023-2025 (samb.)
 </t>
  </si>
  <si>
    <t>Table 7.8: Number of Registered Interior Designers by State and Ethnic Group, Malaysia, 2023-2025 (cont'd)</t>
  </si>
  <si>
    <t xml:space="preserve">Jadual 7.9: Bilangan Pelukis Pelan Bangunan yang Berdaftar mengikut Negeri dan Kumpulan Etnik, Malaysia, 2023-2025
</t>
  </si>
  <si>
    <t xml:space="preserve">Table 7.9: Number of Registered Building Draughtsman by State and Ethnic Group, Malaysia, 2023-2025 </t>
  </si>
  <si>
    <t>Table 7.9: Number of Registered Building Draughtsmen by State and Ethnic Group, Malaysia, 2023-2025 (cont'd)</t>
  </si>
  <si>
    <t>Jadual 7.9: Bilangan Pelukis Pelan Bangunan yang Berdaftar mengikut Negeri dan Kumpulan Etnik, Malaysia, 2023-2025 (samb.)
 </t>
  </si>
  <si>
    <r>
      <t xml:space="preserve">Nota: Data adalah berdasarkan kepada warganegara Malaysia.
</t>
    </r>
    <r>
      <rPr>
        <i/>
        <sz val="10"/>
        <rFont val="Arial"/>
        <family val="2"/>
      </rPr>
      <t>Note: Data is based on Malaysian citizens.</t>
    </r>
  </si>
  <si>
    <r>
      <t xml:space="preserve">Bukan
Bumiputera
</t>
    </r>
    <r>
      <rPr>
        <i/>
        <sz val="10"/>
        <rFont val="Arial"/>
        <family val="2"/>
      </rPr>
      <t>Non-Bumiputera</t>
    </r>
  </si>
  <si>
    <r>
      <t xml:space="preserve">Bukan 
Warganegara
</t>
    </r>
    <r>
      <rPr>
        <i/>
        <sz val="10"/>
        <rFont val="Arial"/>
        <family val="2"/>
      </rPr>
      <t>Non-Citizens</t>
    </r>
  </si>
  <si>
    <r>
      <t xml:space="preserve">Sumber: Jabatan Perikanan Malaysia
</t>
    </r>
    <r>
      <rPr>
        <i/>
        <sz val="10"/>
        <rFont val="Arial"/>
        <family val="2"/>
      </rPr>
      <t xml:space="preserve">Source: Department of Fisheries Malaysia </t>
    </r>
    <r>
      <rPr>
        <b/>
        <sz val="10"/>
        <rFont val="Arial"/>
        <family val="2"/>
      </rPr>
      <t xml:space="preserve">
</t>
    </r>
  </si>
  <si>
    <r>
      <t xml:space="preserve">Nota: ¹W.P. Labuan merujuk kepada Wilayah Persekutuan Labuan
</t>
    </r>
    <r>
      <rPr>
        <i/>
        <sz val="10"/>
        <rFont val="Arial"/>
        <family val="2"/>
      </rPr>
      <t xml:space="preserve">Note: </t>
    </r>
    <r>
      <rPr>
        <i/>
        <vertAlign val="superscript"/>
        <sz val="10"/>
        <rFont val="Arial"/>
        <family val="2"/>
      </rPr>
      <t>1</t>
    </r>
    <r>
      <rPr>
        <i/>
        <sz val="10"/>
        <rFont val="Arial"/>
        <family val="2"/>
      </rPr>
      <t>W.P. Labuan refers to Wilayah Persekutuan Labuan</t>
    </r>
  </si>
  <si>
    <r>
      <t>Lain-lain</t>
    </r>
    <r>
      <rPr>
        <b/>
        <vertAlign val="superscript"/>
        <sz val="10"/>
        <rFont val="Arial"/>
        <family val="2"/>
      </rPr>
      <t>1</t>
    </r>
    <r>
      <rPr>
        <b/>
        <sz val="10"/>
        <rFont val="Arial"/>
        <family val="2"/>
      </rPr>
      <t xml:space="preserve">
</t>
    </r>
    <r>
      <rPr>
        <i/>
        <sz val="10"/>
        <rFont val="Arial"/>
        <family val="2"/>
      </rPr>
      <t>Others</t>
    </r>
    <r>
      <rPr>
        <i/>
        <vertAlign val="superscript"/>
        <sz val="10"/>
        <rFont val="Arial"/>
        <family val="2"/>
      </rPr>
      <t>1</t>
    </r>
  </si>
  <si>
    <r>
      <t xml:space="preserve">India
</t>
    </r>
    <r>
      <rPr>
        <i/>
        <sz val="10"/>
        <color theme="1"/>
        <rFont val="Arial"/>
        <family val="2"/>
      </rPr>
      <t xml:space="preserve">
Indians</t>
    </r>
  </si>
  <si>
    <r>
      <t xml:space="preserve">Nota: </t>
    </r>
    <r>
      <rPr>
        <b/>
        <vertAlign val="superscript"/>
        <sz val="10"/>
        <rFont val="Arial"/>
        <family val="2"/>
      </rPr>
      <t>1</t>
    </r>
    <r>
      <rPr>
        <b/>
        <sz val="10"/>
        <rFont val="Arial"/>
        <family val="2"/>
      </rPr>
      <t xml:space="preserve">Lain-lain adalah Peguam Berdaftar yang masih belum atau tidak mempraktikkan amalan guamannya
</t>
    </r>
    <r>
      <rPr>
        <i/>
        <sz val="10"/>
        <rFont val="Arial"/>
        <family val="2"/>
      </rPr>
      <t>Note:</t>
    </r>
    <r>
      <rPr>
        <i/>
        <vertAlign val="superscript"/>
        <sz val="10"/>
        <rFont val="Arial"/>
        <family val="2"/>
      </rPr>
      <t xml:space="preserve"> 1</t>
    </r>
    <r>
      <rPr>
        <i/>
        <sz val="10"/>
        <rFont val="Arial"/>
        <family val="2"/>
      </rPr>
      <t>Others is Registered Lawyers who have not yet or do not practice their legal practice</t>
    </r>
  </si>
  <si>
    <r>
      <t>Sumber: Lembaga Jurukur Tanah Malaysia,</t>
    </r>
    <r>
      <rPr>
        <b/>
        <vertAlign val="superscript"/>
        <sz val="10"/>
        <rFont val="Arial"/>
        <family val="2"/>
      </rPr>
      <t xml:space="preserve"> 1</t>
    </r>
    <r>
      <rPr>
        <b/>
        <sz val="10"/>
        <rFont val="Arial"/>
        <family val="2"/>
      </rPr>
      <t>Lembaga Jurukur Tanah Sabah,</t>
    </r>
    <r>
      <rPr>
        <b/>
        <vertAlign val="superscript"/>
        <sz val="10"/>
        <rFont val="Arial"/>
        <family val="2"/>
      </rPr>
      <t xml:space="preserve"> 2</t>
    </r>
    <r>
      <rPr>
        <b/>
        <sz val="10"/>
        <rFont val="Arial"/>
        <family val="2"/>
      </rPr>
      <t xml:space="preserve">Lembaga Jurukur Tanah Sarawak
</t>
    </r>
    <r>
      <rPr>
        <i/>
        <sz val="10"/>
        <rFont val="Arial"/>
        <family val="2"/>
      </rPr>
      <t xml:space="preserve">Source: Land Surveyors Board Malaysia, </t>
    </r>
    <r>
      <rPr>
        <i/>
        <vertAlign val="superscript"/>
        <sz val="10"/>
        <rFont val="Arial"/>
        <family val="2"/>
      </rPr>
      <t>1</t>
    </r>
    <r>
      <rPr>
        <i/>
        <sz val="10"/>
        <rFont val="Arial"/>
        <family val="2"/>
      </rPr>
      <t xml:space="preserve">Sabah Land Surveyors Board, </t>
    </r>
    <r>
      <rPr>
        <i/>
        <vertAlign val="superscript"/>
        <sz val="10"/>
        <rFont val="Arial"/>
        <family val="2"/>
      </rPr>
      <t>2</t>
    </r>
    <r>
      <rPr>
        <i/>
        <sz val="10"/>
        <rFont val="Arial"/>
        <family val="2"/>
      </rPr>
      <t>Sarawak Land Surveyors Board</t>
    </r>
  </si>
  <si>
    <r>
      <t xml:space="preserve">  Sabah</t>
    </r>
    <r>
      <rPr>
        <vertAlign val="superscript"/>
        <sz val="10"/>
        <rFont val="Arial"/>
        <family val="2"/>
      </rPr>
      <t>1</t>
    </r>
  </si>
  <si>
    <r>
      <t xml:space="preserve">  Sarawak</t>
    </r>
    <r>
      <rPr>
        <vertAlign val="superscript"/>
        <sz val="10"/>
        <rFont val="Arial"/>
        <family val="2"/>
      </rPr>
      <t>2</t>
    </r>
  </si>
  <si>
    <r>
      <t xml:space="preserve"> </t>
    </r>
    <r>
      <rPr>
        <vertAlign val="superscript"/>
        <sz val="10"/>
        <rFont val="Arial"/>
        <family val="2"/>
      </rPr>
      <t xml:space="preserve"> </t>
    </r>
    <r>
      <rPr>
        <sz val="10"/>
        <rFont val="Arial"/>
        <family val="2"/>
      </rPr>
      <t>Sabah</t>
    </r>
    <r>
      <rPr>
        <vertAlign val="superscript"/>
        <sz val="10"/>
        <rFont val="Arial"/>
        <family val="2"/>
      </rPr>
      <t>1</t>
    </r>
  </si>
  <si>
    <t xml:space="preserve">Jumlah
</t>
  </si>
  <si>
    <t xml:space="preserve">Cina
</t>
  </si>
  <si>
    <t xml:space="preserve">India
</t>
  </si>
  <si>
    <t>Nota: Data ini adalah berdasarkan maklumat etnik Ahli Juruukur Bahan Berdaftar yang berstatus aktif di Malaysia, seperti direkodkan dalam Sistem ReQSys 2.0 sehingga 22 Ogos 2025</t>
  </si>
  <si>
    <r>
      <rPr>
        <b/>
        <sz val="10"/>
        <rFont val="Arial"/>
        <family val="2"/>
      </rPr>
      <t xml:space="preserve">Sumber: Lembaga Penilai, Pentaksir, Ejen Harta Tanah dan Pengurus Harta </t>
    </r>
    <r>
      <rPr>
        <i/>
        <sz val="10"/>
        <rFont val="Arial"/>
        <family val="2"/>
      </rPr>
      <t xml:space="preserve">
Source: Board of Valuers, Appraisers, Estate Agents and Property Managers </t>
    </r>
  </si>
  <si>
    <r>
      <t>Luar Negara</t>
    </r>
    <r>
      <rPr>
        <b/>
        <vertAlign val="superscript"/>
        <sz val="10"/>
        <rFont val="Arial"/>
        <family val="2"/>
      </rPr>
      <t>2</t>
    </r>
    <r>
      <rPr>
        <b/>
        <sz val="10"/>
        <rFont val="Arial"/>
        <family val="2"/>
      </rPr>
      <t>/</t>
    </r>
    <r>
      <rPr>
        <i/>
        <sz val="10"/>
        <rFont val="Arial"/>
        <family val="2"/>
      </rPr>
      <t>Abroad</t>
    </r>
    <r>
      <rPr>
        <i/>
        <vertAlign val="superscript"/>
        <sz val="10"/>
        <rFont val="Arial"/>
        <family val="2"/>
      </rPr>
      <t>2</t>
    </r>
  </si>
  <si>
    <r>
      <t xml:space="preserve">India
</t>
    </r>
    <r>
      <rPr>
        <i/>
        <sz val="10"/>
        <rFont val="Arial"/>
        <family val="2"/>
      </rPr>
      <t>Indian</t>
    </r>
  </si>
  <si>
    <r>
      <t>Nota/</t>
    </r>
    <r>
      <rPr>
        <i/>
        <sz val="10"/>
        <rFont val="Arial"/>
        <family val="2"/>
      </rPr>
      <t>Notes</t>
    </r>
    <r>
      <rPr>
        <sz val="10"/>
        <rFont val="Arial"/>
        <family val="2"/>
      </rPr>
      <t>:</t>
    </r>
    <r>
      <rPr>
        <b/>
        <sz val="10"/>
        <rFont val="Arial"/>
        <family val="2"/>
      </rPr>
      <t xml:space="preserve">
1. ¹Data sektor awam merujuk kepada Bukan Jururawat Kementerian Kesihatan Malaysia sahaja
</t>
    </r>
    <r>
      <rPr>
        <b/>
        <vertAlign val="superscript"/>
        <sz val="10"/>
        <rFont val="Arial"/>
        <family val="2"/>
      </rPr>
      <t xml:space="preserve">   </t>
    </r>
    <r>
      <rPr>
        <i/>
        <vertAlign val="superscript"/>
        <sz val="10"/>
        <rFont val="Arial"/>
        <family val="2"/>
      </rPr>
      <t xml:space="preserve"> 1</t>
    </r>
    <r>
      <rPr>
        <i/>
        <sz val="10"/>
        <rFont val="Arial"/>
        <family val="2"/>
      </rPr>
      <t>The data refers to nurses who are not under the Ministry of Health Malaysia</t>
    </r>
    <r>
      <rPr>
        <b/>
        <sz val="10"/>
        <rFont val="Arial"/>
        <family val="2"/>
      </rPr>
      <t xml:space="preserve">
2. Jumlah Jururawat adalah yang memohon Annual Practicing Certificate (APC) setiap tahun termasuk Jururawat bertugas di KKM, Bukan KKM dan Tentera
</t>
    </r>
    <r>
      <rPr>
        <i/>
        <sz val="10"/>
        <rFont val="Arial"/>
        <family val="2"/>
      </rPr>
      <t xml:space="preserve">    The number of Nurses who apply for the Annual Practicing Certificate (APC) every year, including Nurses working in the MOH, Non-MOH and the Army</t>
    </r>
  </si>
  <si>
    <r>
      <t xml:space="preserve">Sumber: Bahagian Amalan Perubatan, Kementerian Kesihatan Malaysia
</t>
    </r>
    <r>
      <rPr>
        <i/>
        <sz val="10"/>
        <rFont val="Arial"/>
        <family val="2"/>
      </rPr>
      <t>Source: Medical Practice Division, Ministry of Health Malaysia</t>
    </r>
    <r>
      <rPr>
        <b/>
        <sz val="10"/>
        <rFont val="Arial"/>
        <family val="2"/>
      </rPr>
      <t xml:space="preserve">
</t>
    </r>
  </si>
  <si>
    <r>
      <rPr>
        <b/>
        <sz val="10"/>
        <rFont val="Arial"/>
        <family val="2"/>
      </rPr>
      <t>Sumber: Lembaga Ahli Geologi Malaysia</t>
    </r>
    <r>
      <rPr>
        <i/>
        <sz val="10"/>
        <rFont val="Arial"/>
        <family val="2"/>
      </rPr>
      <t xml:space="preserve">
Source: Board of Geologists Malaysia</t>
    </r>
  </si>
  <si>
    <r>
      <t>Nota/</t>
    </r>
    <r>
      <rPr>
        <i/>
        <sz val="10"/>
        <rFont val="Arial"/>
        <family val="2"/>
      </rPr>
      <t>Notes:</t>
    </r>
    <r>
      <rPr>
        <b/>
        <sz val="10"/>
        <rFont val="Arial"/>
        <family val="2"/>
      </rPr>
      <t xml:space="preserve">
1. ¹Lain-lain termasuk bukan warganegara Malaysia
</t>
    </r>
    <r>
      <rPr>
        <i/>
        <sz val="10"/>
        <rFont val="Arial"/>
        <family val="2"/>
      </rPr>
      <t xml:space="preserve">    </t>
    </r>
    <r>
      <rPr>
        <i/>
        <vertAlign val="superscript"/>
        <sz val="10"/>
        <rFont val="Arial"/>
        <family val="2"/>
      </rPr>
      <t>1</t>
    </r>
    <r>
      <rPr>
        <i/>
        <sz val="10"/>
        <rFont val="Arial"/>
        <family val="2"/>
      </rPr>
      <t>Others include non-Malaysian citizens</t>
    </r>
    <r>
      <rPr>
        <b/>
        <sz val="10"/>
        <rFont val="Arial"/>
        <family val="2"/>
      </rPr>
      <t xml:space="preserve">
2. ²Ahli Geologi Profesional Berdaftar yang mengamal di luar negara
 </t>
    </r>
    <r>
      <rPr>
        <i/>
        <sz val="10"/>
        <rFont val="Arial"/>
        <family val="2"/>
      </rPr>
      <t xml:space="preserve">   </t>
    </r>
    <r>
      <rPr>
        <i/>
        <vertAlign val="superscript"/>
        <sz val="10"/>
        <rFont val="Arial"/>
        <family val="2"/>
      </rPr>
      <t>2</t>
    </r>
    <r>
      <rPr>
        <i/>
        <sz val="10"/>
        <rFont val="Arial"/>
        <family val="2"/>
      </rPr>
      <t xml:space="preserve">Registered Professional Geologists practice abroad
</t>
    </r>
    <r>
      <rPr>
        <b/>
        <sz val="10"/>
        <rFont val="Arial"/>
        <family val="2"/>
      </rPr>
      <t xml:space="preserve">3. Maklumat statistik Ahli Geologi bagi tahun rujukan 2024 dan tahun rujukan 2025 setakat 18 Julai 2025
</t>
    </r>
    <r>
      <rPr>
        <i/>
        <sz val="10"/>
        <rFont val="Arial"/>
        <family val="2"/>
      </rPr>
      <t xml:space="preserve">   Statistical information on Geologists for the reference year 2024 and the reference year 2025 as of 18 July 2025</t>
    </r>
  </si>
  <si>
    <r>
      <t>Lain-lain</t>
    </r>
    <r>
      <rPr>
        <b/>
        <vertAlign val="superscript"/>
        <sz val="10"/>
        <rFont val="Arial"/>
        <family val="2"/>
      </rPr>
      <t>1</t>
    </r>
    <r>
      <rPr>
        <b/>
        <sz val="10"/>
        <rFont val="Arial"/>
        <family val="2"/>
      </rPr>
      <t>/</t>
    </r>
    <r>
      <rPr>
        <i/>
        <sz val="10"/>
        <rFont val="Arial"/>
        <family val="2"/>
      </rPr>
      <t>Others</t>
    </r>
    <r>
      <rPr>
        <i/>
        <vertAlign val="superscript"/>
        <sz val="10"/>
        <rFont val="Arial"/>
        <family val="2"/>
      </rPr>
      <t>1</t>
    </r>
    <r>
      <rPr>
        <b/>
        <sz val="10"/>
        <rFont val="Arial"/>
        <family val="2"/>
      </rPr>
      <t xml:space="preserve">
</t>
    </r>
  </si>
  <si>
    <r>
      <t>Luar Negara</t>
    </r>
    <r>
      <rPr>
        <b/>
        <vertAlign val="superscript"/>
        <sz val="10"/>
        <rFont val="Arial"/>
        <family val="2"/>
      </rPr>
      <t>2</t>
    </r>
    <r>
      <rPr>
        <b/>
        <sz val="10"/>
        <rFont val="Arial"/>
        <family val="2"/>
      </rPr>
      <t xml:space="preserve">/ </t>
    </r>
    <r>
      <rPr>
        <i/>
        <sz val="10"/>
        <rFont val="Arial"/>
        <family val="2"/>
      </rPr>
      <t>Abroad</t>
    </r>
    <r>
      <rPr>
        <i/>
        <vertAlign val="superscript"/>
        <sz val="10"/>
        <rFont val="Arial"/>
        <family val="2"/>
      </rPr>
      <t>2</t>
    </r>
  </si>
  <si>
    <t>Sumber: Lembaga Farmasi Malaysia, Kementerian Kesihatan Malaysia</t>
  </si>
  <si>
    <t>Note: The ethnic classification is according to the ethnic code of the Population and Housing Census 2020</t>
  </si>
  <si>
    <t>Nota: Pengkelasan etnik adalah mengikut kod etnik Banci Penduduk dan Perumahan 2020</t>
  </si>
  <si>
    <t>Female</t>
  </si>
  <si>
    <t>Male</t>
  </si>
  <si>
    <t>Perempuan</t>
  </si>
  <si>
    <t>Lelaki</t>
  </si>
  <si>
    <r>
      <rPr>
        <b/>
        <sz val="10"/>
        <rFont val="Arial"/>
        <family val="2"/>
      </rPr>
      <t xml:space="preserve">Lain-Lain
</t>
    </r>
    <r>
      <rPr>
        <i/>
        <sz val="10"/>
        <rFont val="Arial"/>
        <family val="2"/>
      </rPr>
      <t>Others</t>
    </r>
    <r>
      <rPr>
        <sz val="10"/>
        <rFont val="Arial"/>
        <family val="2"/>
      </rPr>
      <t xml:space="preserve">
</t>
    </r>
  </si>
  <si>
    <r>
      <rPr>
        <b/>
        <sz val="10"/>
        <rFont val="Arial"/>
        <family val="2"/>
      </rPr>
      <t xml:space="preserve">India
</t>
    </r>
    <r>
      <rPr>
        <i/>
        <sz val="10"/>
        <rFont val="Arial"/>
        <family val="2"/>
      </rPr>
      <t xml:space="preserve">Indians
</t>
    </r>
  </si>
  <si>
    <r>
      <t xml:space="preserve">Jumlah
</t>
    </r>
    <r>
      <rPr>
        <i/>
        <sz val="10"/>
        <rFont val="Arial"/>
        <family val="2"/>
      </rPr>
      <t>Total</t>
    </r>
    <r>
      <rPr>
        <b/>
        <sz val="10"/>
        <rFont val="Arial"/>
        <family val="2"/>
      </rPr>
      <t xml:space="preserve">
</t>
    </r>
  </si>
  <si>
    <r>
      <rPr>
        <b/>
        <sz val="10"/>
        <rFont val="Arial"/>
        <family val="2"/>
      </rPr>
      <t xml:space="preserve">Lain-lain
</t>
    </r>
    <r>
      <rPr>
        <i/>
        <sz val="10"/>
        <rFont val="Arial"/>
        <family val="2"/>
      </rPr>
      <t>Others</t>
    </r>
    <r>
      <rPr>
        <sz val="10"/>
        <rFont val="Arial"/>
        <family val="2"/>
      </rPr>
      <t xml:space="preserve">
</t>
    </r>
  </si>
  <si>
    <r>
      <rPr>
        <b/>
        <sz val="10"/>
        <rFont val="Arial"/>
        <family val="2"/>
      </rPr>
      <t>1. Pengkelasan etnik adalah mengikut kod etnik Banci Penduduk dan Perumahan 2020</t>
    </r>
    <r>
      <rPr>
        <i/>
        <sz val="10"/>
        <rFont val="Arial"/>
        <family val="2"/>
      </rPr>
      <t xml:space="preserve">
   The ethnic classification is according to the ethnic code of the Population and Housing Census 2020
</t>
    </r>
    <r>
      <rPr>
        <b/>
        <sz val="10"/>
        <rFont val="Arial"/>
        <family val="2"/>
      </rPr>
      <t>2. AC 2025 sehingga 30 Jun 2025</t>
    </r>
    <r>
      <rPr>
        <i/>
        <sz val="10"/>
        <rFont val="Arial"/>
        <family val="2"/>
      </rPr>
      <t xml:space="preserve">
    AC 2025 until 30 June 2025</t>
    </r>
  </si>
  <si>
    <r>
      <t>Nota</t>
    </r>
    <r>
      <rPr>
        <sz val="10"/>
        <rFont val="Arial"/>
        <family val="2"/>
      </rPr>
      <t>/</t>
    </r>
    <r>
      <rPr>
        <i/>
        <sz val="10"/>
        <rFont val="Arial"/>
        <family val="2"/>
      </rPr>
      <t>Notes:</t>
    </r>
  </si>
  <si>
    <r>
      <t>2024</t>
    </r>
    <r>
      <rPr>
        <b/>
        <vertAlign val="superscript"/>
        <sz val="10"/>
        <rFont val="Arial"/>
        <family val="2"/>
      </rPr>
      <t>3</t>
    </r>
  </si>
  <si>
    <t xml:space="preserve">Jadual 7.15: Bilangan Ahli Farmasi mengikut Negeri, Kumpulan Etnik dan Jantina, Malaysia, 2023-2025 
</t>
  </si>
  <si>
    <t xml:space="preserve">Table 7.15: Number of Pharmacist by States, Ethnic Group and Sex, Malaysia, 2023-2025 </t>
  </si>
  <si>
    <t xml:space="preserve">Jadual 7.15: Bilangan Ahli Farmasi mengikut Negeri, Kumpulan Etnik dan Jantina, Malaysia, 2023-2025 (samb.)
</t>
  </si>
  <si>
    <t>Table 7.15: Number of Pharmacist by States, Ethnic Group and Sex, Malaysia, 2023-2025 (cont'd)</t>
  </si>
  <si>
    <t xml:space="preserve">Jadual 7.21: Bilangan Ahli Geologi Siswazah Berdaftar mengikut Negeri dan Kumpulan Etnik, Malaysia, 2023-2025 (samb.)
</t>
  </si>
  <si>
    <t>Table 7.21: Number of Registered Graduate Geologist by State and Ethnic Group, Malaysia, 2023-2025 (cont'd)</t>
  </si>
  <si>
    <t xml:space="preserve">Nota: Statistik yang dilaporkan adalah data pendaftaran baharu untuk tahun-tahun yang dinyatakan
</t>
  </si>
  <si>
    <t>Note: The statistics reported are data on new registrations for the specified years</t>
  </si>
  <si>
    <t xml:space="preserve">Sumber: Lembaga Jurutera Malaysia
</t>
  </si>
  <si>
    <t>Source: Board of Engineers Malaysia</t>
  </si>
  <si>
    <t xml:space="preserve">Jadual 7.16: Bilangan Jurutera Profesional yang Berdaftar mengikut Negeri dan Kumpulan Etnik, Malaysia, 2022-2024 (samb.)
</t>
  </si>
  <si>
    <t>Table 7.16: Number of Registered Professional Engineer by State and Ethnic Group, Malaysia, 2022-2024 (cont'd)</t>
  </si>
  <si>
    <t xml:space="preserve">Jadual 7.18: Bilangan Ahli Geologi Berdaftar mengikut Negeri dan Kumpulan Etnik, Malaysia, 2023-2025 
</t>
  </si>
  <si>
    <t xml:space="preserve">Table 7.18: Number of Registered Geologist by State and Ethnic Group, Malaysia, 2023-2025 </t>
  </si>
  <si>
    <t xml:space="preserve">Jadual 7.18: Bilangan Ahli Geologi Berdaftar mengikut Negeri dan Kumpulan Etnik, Malaysia, 2023-2025 (samb.)
</t>
  </si>
  <si>
    <t>Table 7.18: Number of Registered Geologist by State and Ethnic Group, Malaysia, 2023-2025 (cont'd)</t>
  </si>
  <si>
    <t xml:space="preserve">Jadual 7.19: Bilangan Ahli Geologi Asing Berdaftar mengikut Negeri dan Kumpulan Etnik, Malaysia, 2023-2025 
</t>
  </si>
  <si>
    <t xml:space="preserve">Table 7.19: Number of Registered Foreign Geologists by State and Ethnic Group, Malaysia, 2023-2025 </t>
  </si>
  <si>
    <t xml:space="preserve">Jadual 7.19: Bilangan Ahli Geologi Asing Berdaftar mengikut Negeri dan Kumpulan Etnik, Malaysia, 2023-2025 (samb.)
</t>
  </si>
  <si>
    <t>Table 7.19: Number of Registered Foreign Geologists by State and Ethnic Group, Malaysia, 2023-2025 (cont'd)</t>
  </si>
  <si>
    <t xml:space="preserve">Jadual 7.20: Bilangan Ahli Geologi Profesional Berdaftar mengikut Negeri dan Kumpulan Etnik, Malaysia, 2023-2025 
</t>
  </si>
  <si>
    <t xml:space="preserve">Table 7.20: Number of Registered Professional Geologists by State and Ethnic Group, Malaysia, 2023-2025 </t>
  </si>
  <si>
    <t xml:space="preserve">Jadual 7.20: Bilangan Ahli Geologi Profesional Berdaftar mengikut Negeri dan Kumpulan Etnik, Malaysia, 2023-2025 (samb.)
</t>
  </si>
  <si>
    <t>Table 7.20: Number of Registered Professional Geologists by State and Ethnic Group, Malaysia, 2023-2025 (cont'd)</t>
  </si>
  <si>
    <t xml:space="preserve">Jadual 7.21: Bilangan Ahli Geologi Siswazah Berdaftar mengikut Negeri dan Kumpulan Etnik, Malaysia, 2023-2025
</t>
  </si>
  <si>
    <t>Table 7.21: Number of Registered Graduate Geologist by State and Ethnic Group, Malaysia, 2023-2025</t>
  </si>
  <si>
    <t xml:space="preserve">Jadual 7.22: Bilangan Pengamal Berdaftar (Geologi) mengikut Negeri dan Kumpulan Etnik, Malaysia, 2023-2025
</t>
  </si>
  <si>
    <t>Table 7.22: Number of Registered Practitioner (Geologist) by State and Ethnic Group, Malaysia, 2023-2025</t>
  </si>
  <si>
    <t xml:space="preserve">Jadual 7.22: Bilangan Pengamal Berdaftar (Geologi) mengikut Negeri dan Kumpulan Etnik, Malaysia, 2023-2025 (samb.) 
</t>
  </si>
  <si>
    <t xml:space="preserve">Table 7.22: Number of Registered Practitioner (Geologist) by State and Ethnic Group, Malaysia, 2023-2025 (cont'd) </t>
  </si>
  <si>
    <r>
      <t xml:space="preserve">Jadual 7.27: Bilangan Juruoptik yang Berdaftar mengikut Negeri dan Kumpulan Etnik, Malaysia, 2020-2024 (samb.)
</t>
    </r>
    <r>
      <rPr>
        <i/>
        <sz val="10"/>
        <rFont val="Arial"/>
        <family val="2"/>
      </rPr>
      <t>Table 7.27: Number of Registered Optician by State and Ethnic Group, Malaysia, 2020-2024 (cont'd)</t>
    </r>
  </si>
  <si>
    <r>
      <t xml:space="preserve">Jadual 7.27: Bilangan Juruoptik yang Berdaftar mengikut Negeri dan Kumpulan Etnik, Malaysia, 2022-2024 (samb.)
</t>
    </r>
    <r>
      <rPr>
        <i/>
        <sz val="10"/>
        <rFont val="Arial"/>
        <family val="2"/>
      </rPr>
      <t>Table 7.27: Number of Registered Optician by State and Ethnic Group, Malaysia, 2020-2024 (cont'd)</t>
    </r>
  </si>
  <si>
    <r>
      <t xml:space="preserve">Nota: Data adalah berdasarkan kepada Warganegara Malaysia
</t>
    </r>
    <r>
      <rPr>
        <i/>
        <sz val="10"/>
        <rFont val="Arial"/>
        <family val="2"/>
      </rPr>
      <t>Note: Data is based on Malaysian Citizens</t>
    </r>
  </si>
  <si>
    <r>
      <t>Nota/</t>
    </r>
    <r>
      <rPr>
        <i/>
        <sz val="9"/>
        <rFont val="Arial"/>
        <family val="2"/>
      </rPr>
      <t>Notes:</t>
    </r>
    <r>
      <rPr>
        <b/>
        <sz val="9"/>
        <rFont val="Arial"/>
        <family val="2"/>
      </rPr>
      <t xml:space="preserve">
1.</t>
    </r>
    <r>
      <rPr>
        <b/>
        <vertAlign val="superscript"/>
        <sz val="9"/>
        <rFont val="Arial"/>
        <family val="2"/>
      </rPr>
      <t xml:space="preserve"> 1</t>
    </r>
    <r>
      <rPr>
        <b/>
        <sz val="9"/>
        <rFont val="Arial"/>
        <family val="2"/>
      </rPr>
      <t xml:space="preserve">Termasuk Pemastautin Tetap dan Pemastautin Sementara
</t>
    </r>
    <r>
      <rPr>
        <i/>
        <sz val="9"/>
        <rFont val="Arial"/>
        <family val="2"/>
      </rPr>
      <t xml:space="preserve">    </t>
    </r>
    <r>
      <rPr>
        <i/>
        <vertAlign val="superscript"/>
        <sz val="9"/>
        <rFont val="Arial"/>
        <family val="2"/>
      </rPr>
      <t>1</t>
    </r>
    <r>
      <rPr>
        <i/>
        <sz val="9"/>
        <rFont val="Arial"/>
        <family val="2"/>
      </rPr>
      <t>Including Permanent Resident and Temporary Resident</t>
    </r>
    <r>
      <rPr>
        <b/>
        <sz val="9"/>
        <rFont val="Arial"/>
        <family val="2"/>
      </rPr>
      <t xml:space="preserve">
2.</t>
    </r>
    <r>
      <rPr>
        <b/>
        <vertAlign val="superscript"/>
        <sz val="9"/>
        <rFont val="Arial"/>
        <family val="2"/>
      </rPr>
      <t xml:space="preserve"> 2</t>
    </r>
    <r>
      <rPr>
        <b/>
        <sz val="9"/>
        <rFont val="Arial"/>
        <family val="2"/>
      </rPr>
      <t xml:space="preserve">Akauntan Berdaftar yang mengamal di luar negara 
</t>
    </r>
    <r>
      <rPr>
        <i/>
        <sz val="9"/>
        <rFont val="Arial"/>
        <family val="2"/>
      </rPr>
      <t xml:space="preserve">    </t>
    </r>
    <r>
      <rPr>
        <i/>
        <vertAlign val="superscript"/>
        <sz val="9"/>
        <rFont val="Arial"/>
        <family val="2"/>
      </rPr>
      <t>2</t>
    </r>
    <r>
      <rPr>
        <i/>
        <sz val="9"/>
        <rFont val="Arial"/>
        <family val="2"/>
      </rPr>
      <t>Registered Accountant practice abroad</t>
    </r>
    <r>
      <rPr>
        <b/>
        <sz val="9"/>
        <rFont val="Arial"/>
        <family val="2"/>
      </rPr>
      <t xml:space="preserve"> 
3. Statistik yang dilaporkan adalah sehingga 31 Disember 2023
</t>
    </r>
    <r>
      <rPr>
        <i/>
        <sz val="9"/>
        <rFont val="Arial"/>
        <family val="2"/>
      </rPr>
      <t xml:space="preserve">   Statistics reported as of 31</t>
    </r>
    <r>
      <rPr>
        <i/>
        <vertAlign val="superscript"/>
        <sz val="9"/>
        <rFont val="Arial"/>
        <family val="2"/>
      </rPr>
      <t xml:space="preserve">st </t>
    </r>
    <r>
      <rPr>
        <i/>
        <sz val="9"/>
        <rFont val="Arial"/>
        <family val="2"/>
      </rPr>
      <t>December 2023</t>
    </r>
    <r>
      <rPr>
        <b/>
        <sz val="9"/>
        <rFont val="Arial"/>
        <family val="2"/>
      </rPr>
      <t xml:space="preserve">
4. Akauntan Berdaftar ditakrifkan sebagai Akauntan Bertauliah </t>
    </r>
    <r>
      <rPr>
        <b/>
        <i/>
        <sz val="9"/>
        <rFont val="Arial"/>
        <family val="2"/>
      </rPr>
      <t>(Chartered Accountants)</t>
    </r>
    <r>
      <rPr>
        <b/>
        <sz val="9"/>
        <rFont val="Arial"/>
        <family val="2"/>
      </rPr>
      <t xml:space="preserve"> dalam kategori keahlian MIA
</t>
    </r>
    <r>
      <rPr>
        <i/>
        <sz val="9"/>
        <rFont val="Arial"/>
        <family val="2"/>
      </rPr>
      <t xml:space="preserve">   Akauntan Berdaftar is defined as a Chartered Accountant in the MIA membership category</t>
    </r>
  </si>
  <si>
    <t xml:space="preserve">Jadual 7.4: Bilangan Akauntan yang Berdaftar mengikut Negeri dan Kumpulan Etnik, Malaysia, 2023-2025 
</t>
  </si>
  <si>
    <t xml:space="preserve">Table 7.4: Number of Registered Accountant by States and Ethnic Group, Malaysia, 2023-2025 </t>
  </si>
  <si>
    <r>
      <t>Nota</t>
    </r>
    <r>
      <rPr>
        <sz val="10"/>
        <rFont val="Arial"/>
        <family val="2"/>
      </rPr>
      <t>/</t>
    </r>
    <r>
      <rPr>
        <i/>
        <sz val="10"/>
        <rFont val="Arial"/>
        <family val="2"/>
      </rPr>
      <t>Notes</t>
    </r>
    <r>
      <rPr>
        <sz val="10"/>
        <rFont val="Arial"/>
        <family val="2"/>
      </rPr>
      <t>:</t>
    </r>
    <r>
      <rPr>
        <i/>
        <sz val="10"/>
        <rFont val="Arial"/>
        <family val="2"/>
      </rPr>
      <t xml:space="preserve">
</t>
    </r>
    <r>
      <rPr>
        <b/>
        <sz val="10"/>
        <rFont val="Arial"/>
        <family val="2"/>
      </rPr>
      <t>1.</t>
    </r>
    <r>
      <rPr>
        <i/>
        <sz val="10"/>
        <rFont val="Arial"/>
        <family val="2"/>
      </rPr>
      <t xml:space="preserve"> </t>
    </r>
    <r>
      <rPr>
        <b/>
        <sz val="10"/>
        <rFont val="Arial"/>
        <family val="2"/>
      </rPr>
      <t xml:space="preserve">Data adalah berdasarkan kepada Warganegara Malaysia
    </t>
    </r>
    <r>
      <rPr>
        <i/>
        <sz val="10"/>
        <rFont val="Arial"/>
        <family val="2"/>
      </rPr>
      <t xml:space="preserve">Data is based on Malaysian Citizens
</t>
    </r>
    <r>
      <rPr>
        <b/>
        <sz val="10"/>
        <rFont val="Arial"/>
        <family val="2"/>
      </rPr>
      <t xml:space="preserve">2. Data yang diberikan setakat tarikh 16 Julai 2025
  </t>
    </r>
    <r>
      <rPr>
        <i/>
        <sz val="10"/>
        <rFont val="Arial"/>
        <family val="2"/>
      </rPr>
      <t xml:space="preserve">  The data provided is as of 16 July 2025</t>
    </r>
  </si>
  <si>
    <r>
      <t>Nota/</t>
    </r>
    <r>
      <rPr>
        <i/>
        <sz val="10"/>
        <rFont val="Arial"/>
        <family val="2"/>
      </rPr>
      <t>Notes:</t>
    </r>
    <r>
      <rPr>
        <b/>
        <sz val="10"/>
        <rFont val="Arial"/>
        <family val="2"/>
      </rPr>
      <t xml:space="preserve">
1. ¹Lain-lain termasuk bukan warganegara Malaysia
</t>
    </r>
    <r>
      <rPr>
        <i/>
        <sz val="10"/>
        <rFont val="Arial"/>
        <family val="2"/>
      </rPr>
      <t xml:space="preserve">   </t>
    </r>
    <r>
      <rPr>
        <i/>
        <vertAlign val="superscript"/>
        <sz val="10"/>
        <rFont val="Arial"/>
        <family val="2"/>
      </rPr>
      <t>1</t>
    </r>
    <r>
      <rPr>
        <i/>
        <sz val="10"/>
        <rFont val="Arial"/>
        <family val="2"/>
      </rPr>
      <t>Others include non-Malaysian Citizens</t>
    </r>
    <r>
      <rPr>
        <b/>
        <sz val="10"/>
        <rFont val="Arial"/>
        <family val="2"/>
      </rPr>
      <t xml:space="preserve">
2. ²Arkitek Berdaftar yang mengamal di luar negara
 </t>
    </r>
    <r>
      <rPr>
        <i/>
        <vertAlign val="superscript"/>
        <sz val="10"/>
        <rFont val="Arial"/>
        <family val="2"/>
      </rPr>
      <t xml:space="preserve">    2</t>
    </r>
    <r>
      <rPr>
        <i/>
        <sz val="10"/>
        <rFont val="Arial"/>
        <family val="2"/>
      </rPr>
      <t>Registered Architect practice abroad</t>
    </r>
  </si>
  <si>
    <r>
      <t xml:space="preserve">3. </t>
    </r>
    <r>
      <rPr>
        <b/>
        <vertAlign val="superscript"/>
        <sz val="10"/>
        <rFont val="Arial"/>
        <family val="2"/>
      </rPr>
      <t>3</t>
    </r>
    <r>
      <rPr>
        <b/>
        <sz val="10"/>
        <rFont val="Arial"/>
        <family val="2"/>
      </rPr>
      <t>Bilangan Arkitek yang Berdaftar mengikut Negeri dan Kumpulan Etnik, Malaysia, 2024 belum tersedia</t>
    </r>
  </si>
  <si>
    <r>
      <t xml:space="preserve">  </t>
    </r>
    <r>
      <rPr>
        <i/>
        <vertAlign val="superscript"/>
        <sz val="10"/>
        <rFont val="Arial"/>
        <family val="2"/>
      </rPr>
      <t xml:space="preserve">  3</t>
    </r>
    <r>
      <rPr>
        <i/>
        <sz val="10"/>
        <rFont val="Arial"/>
        <family val="2"/>
      </rPr>
      <t>Number of Registered Architects by State and Ethnic Group, Malaysia, 2024 not available</t>
    </r>
  </si>
  <si>
    <r>
      <t>Nota/</t>
    </r>
    <r>
      <rPr>
        <i/>
        <sz val="10"/>
        <rFont val="Arial"/>
        <family val="2"/>
      </rPr>
      <t>Notes:</t>
    </r>
    <r>
      <rPr>
        <b/>
        <sz val="10"/>
        <rFont val="Arial"/>
        <family val="2"/>
      </rPr>
      <t xml:space="preserve">
1. ¹Lain-lain termasuk bukan Warganegara Malaysia
</t>
    </r>
    <r>
      <rPr>
        <i/>
        <sz val="10"/>
        <rFont val="Arial"/>
        <family val="2"/>
      </rPr>
      <t xml:space="preserve">   </t>
    </r>
    <r>
      <rPr>
        <i/>
        <vertAlign val="superscript"/>
        <sz val="10"/>
        <rFont val="Arial"/>
        <family val="2"/>
      </rPr>
      <t>1</t>
    </r>
    <r>
      <rPr>
        <i/>
        <sz val="10"/>
        <rFont val="Arial"/>
        <family val="2"/>
      </rPr>
      <t>Others include Non-Malaysian Citizens</t>
    </r>
    <r>
      <rPr>
        <b/>
        <sz val="10"/>
        <rFont val="Arial"/>
        <family val="2"/>
      </rPr>
      <t xml:space="preserve">
2. ²Arkitek Berdaftar yang mengamal di luar negara
 </t>
    </r>
    <r>
      <rPr>
        <i/>
        <vertAlign val="superscript"/>
        <sz val="10"/>
        <rFont val="Arial"/>
        <family val="2"/>
      </rPr>
      <t xml:space="preserve">    2</t>
    </r>
    <r>
      <rPr>
        <i/>
        <sz val="10"/>
        <rFont val="Arial"/>
        <family val="2"/>
      </rPr>
      <t>Registered Architect practice abroad</t>
    </r>
  </si>
  <si>
    <r>
      <t>Nota/</t>
    </r>
    <r>
      <rPr>
        <i/>
        <sz val="10"/>
        <rFont val="Arial"/>
        <family val="2"/>
      </rPr>
      <t>Notes:</t>
    </r>
    <r>
      <rPr>
        <b/>
        <sz val="10"/>
        <rFont val="Arial"/>
        <family val="2"/>
      </rPr>
      <t xml:space="preserve">
1. ¹Lain-lain termasuk bukan Warganegara Malaysia
</t>
    </r>
    <r>
      <rPr>
        <i/>
        <sz val="10"/>
        <rFont val="Arial"/>
        <family val="2"/>
      </rPr>
      <t xml:space="preserve">   </t>
    </r>
    <r>
      <rPr>
        <i/>
        <vertAlign val="superscript"/>
        <sz val="10"/>
        <rFont val="Arial"/>
        <family val="2"/>
      </rPr>
      <t>1</t>
    </r>
    <r>
      <rPr>
        <i/>
        <sz val="10"/>
        <rFont val="Arial"/>
        <family val="2"/>
      </rPr>
      <t>Others include Non-Malaysian Citizens</t>
    </r>
    <r>
      <rPr>
        <b/>
        <sz val="10"/>
        <rFont val="Arial"/>
        <family val="2"/>
      </rPr>
      <t xml:space="preserve">
2. ²Siswazah yang Berdaftar dalam Bidang Arkitek yang mengamal di luar negara
 </t>
    </r>
    <r>
      <rPr>
        <i/>
        <vertAlign val="superscript"/>
        <sz val="10"/>
        <rFont val="Arial"/>
        <family val="2"/>
      </rPr>
      <t xml:space="preserve">    2</t>
    </r>
    <r>
      <rPr>
        <i/>
        <sz val="10"/>
        <rFont val="Arial"/>
        <family val="2"/>
      </rPr>
      <t>Registered Graduate in Architects practising abroad</t>
    </r>
  </si>
  <si>
    <r>
      <t xml:space="preserve">    </t>
    </r>
    <r>
      <rPr>
        <i/>
        <vertAlign val="superscript"/>
        <sz val="10"/>
        <rFont val="Arial"/>
        <family val="2"/>
      </rPr>
      <t>3</t>
    </r>
    <r>
      <rPr>
        <i/>
        <sz val="10"/>
        <rFont val="Arial"/>
        <family val="2"/>
      </rPr>
      <t>Number of Registered Graduate in Architects by State and Ethnic Group, Malaysia, 2024 not available</t>
    </r>
  </si>
  <si>
    <r>
      <t xml:space="preserve">3. </t>
    </r>
    <r>
      <rPr>
        <b/>
        <vertAlign val="superscript"/>
        <sz val="10"/>
        <rFont val="Arial"/>
        <family val="2"/>
      </rPr>
      <t>3</t>
    </r>
    <r>
      <rPr>
        <b/>
        <sz val="10"/>
        <rFont val="Arial"/>
        <family val="2"/>
      </rPr>
      <t>Bilangan Siswazah yang Berdaftar dalam Bidang Arkitek mengikut Negeri dan Kumpulan Etnik, Malaysia, 2024 belum tersedia</t>
    </r>
  </si>
  <si>
    <t xml:space="preserve">Jadual 7.7: Bilangan Siswazah yang Berdaftar dalam Bidang Arkitek mengikut Negeri dan Kumpulan Etnik, Malaysia, 2024 dan 2025 
</t>
  </si>
  <si>
    <t xml:space="preserve">Table 7.7: Number of Registered Graduate in Architects by State and Ethnic Group, Malaysia, 2024 dan 2025 </t>
  </si>
  <si>
    <r>
      <t xml:space="preserve">3. </t>
    </r>
    <r>
      <rPr>
        <b/>
        <vertAlign val="superscript"/>
        <sz val="10"/>
        <rFont val="Arial"/>
        <family val="2"/>
      </rPr>
      <t>3</t>
    </r>
    <r>
      <rPr>
        <b/>
        <sz val="10"/>
        <rFont val="Arial"/>
        <family val="2"/>
      </rPr>
      <t>Bilangan Perekabentuk Dalaman yang Berdaftar mengikut Negeri dan Kumpulan Etnik, Malaysia, 2024 belum tersedia</t>
    </r>
  </si>
  <si>
    <r>
      <t xml:space="preserve">   </t>
    </r>
    <r>
      <rPr>
        <i/>
        <vertAlign val="superscript"/>
        <sz val="10"/>
        <rFont val="Arial"/>
        <family val="2"/>
      </rPr>
      <t>3</t>
    </r>
    <r>
      <rPr>
        <i/>
        <sz val="10"/>
        <rFont val="Arial"/>
        <family val="2"/>
      </rPr>
      <t>Number of Registered Interior Designers by State and Ethnic Group, Malaysia, 2024 not available</t>
    </r>
  </si>
  <si>
    <r>
      <t>Nota/</t>
    </r>
    <r>
      <rPr>
        <i/>
        <sz val="10"/>
        <rFont val="Arial"/>
        <family val="2"/>
      </rPr>
      <t>Notes</t>
    </r>
    <r>
      <rPr>
        <sz val="10"/>
        <rFont val="Arial"/>
        <family val="2"/>
      </rPr>
      <t>:</t>
    </r>
    <r>
      <rPr>
        <b/>
        <sz val="10"/>
        <rFont val="Arial"/>
        <family val="2"/>
      </rPr>
      <t xml:space="preserve">
1. ¹Lain-lain termasuk bukan Warganegara Malaysia
  </t>
    </r>
    <r>
      <rPr>
        <i/>
        <sz val="10"/>
        <rFont val="Arial"/>
        <family val="2"/>
      </rPr>
      <t xml:space="preserve">  </t>
    </r>
    <r>
      <rPr>
        <i/>
        <vertAlign val="superscript"/>
        <sz val="10"/>
        <rFont val="Arial"/>
        <family val="2"/>
      </rPr>
      <t>1</t>
    </r>
    <r>
      <rPr>
        <i/>
        <sz val="10"/>
        <rFont val="Arial"/>
        <family val="2"/>
      </rPr>
      <t>Others include Non-Malaysian Citizens</t>
    </r>
    <r>
      <rPr>
        <b/>
        <sz val="10"/>
        <rFont val="Arial"/>
        <family val="2"/>
      </rPr>
      <t xml:space="preserve">
2. ²Perekabentuk Dalaman yang mengamal di luar negara
    </t>
    </r>
    <r>
      <rPr>
        <i/>
        <vertAlign val="superscript"/>
        <sz val="10"/>
        <rFont val="Arial"/>
        <family val="2"/>
      </rPr>
      <t>2</t>
    </r>
    <r>
      <rPr>
        <i/>
        <sz val="10"/>
        <rFont val="Arial"/>
        <family val="2"/>
      </rPr>
      <t>Interior Designers practising abroad</t>
    </r>
  </si>
  <si>
    <r>
      <t>Nota/</t>
    </r>
    <r>
      <rPr>
        <i/>
        <sz val="10"/>
        <rFont val="Arial"/>
        <family val="2"/>
      </rPr>
      <t>Notes</t>
    </r>
    <r>
      <rPr>
        <sz val="10"/>
        <rFont val="Arial"/>
        <family val="2"/>
      </rPr>
      <t>:</t>
    </r>
    <r>
      <rPr>
        <b/>
        <sz val="10"/>
        <rFont val="Arial"/>
        <family val="2"/>
      </rPr>
      <t xml:space="preserve">
1. ¹Lain-lain termasuk bukan Warganegara Malaysia
</t>
    </r>
    <r>
      <rPr>
        <i/>
        <sz val="10"/>
        <rFont val="Arial"/>
        <family val="2"/>
      </rPr>
      <t xml:space="preserve">   </t>
    </r>
    <r>
      <rPr>
        <i/>
        <vertAlign val="superscript"/>
        <sz val="10"/>
        <rFont val="Arial"/>
        <family val="2"/>
      </rPr>
      <t xml:space="preserve"> 1</t>
    </r>
    <r>
      <rPr>
        <i/>
        <sz val="10"/>
        <rFont val="Arial"/>
        <family val="2"/>
      </rPr>
      <t>Others include Non-Malaysian Citizens</t>
    </r>
    <r>
      <rPr>
        <b/>
        <sz val="10"/>
        <rFont val="Arial"/>
        <family val="2"/>
      </rPr>
      <t xml:space="preserve">
2. ²Perekabentuk Dalaman yang mengamal di luar negara
   </t>
    </r>
    <r>
      <rPr>
        <i/>
        <vertAlign val="superscript"/>
        <sz val="10"/>
        <rFont val="Arial"/>
        <family val="2"/>
      </rPr>
      <t>2</t>
    </r>
    <r>
      <rPr>
        <i/>
        <sz val="10"/>
        <rFont val="Arial"/>
        <family val="2"/>
      </rPr>
      <t>Interior Designers practising abroad</t>
    </r>
  </si>
  <si>
    <r>
      <t xml:space="preserve">3. </t>
    </r>
    <r>
      <rPr>
        <b/>
        <vertAlign val="superscript"/>
        <sz val="10"/>
        <rFont val="Arial"/>
        <family val="2"/>
      </rPr>
      <t>3</t>
    </r>
    <r>
      <rPr>
        <b/>
        <sz val="10"/>
        <rFont val="Arial"/>
        <family val="2"/>
      </rPr>
      <t>Bilangan Pelukis Pelan Bangunan yang Berdaftar mengikut Negeri dan Kumpulan Etnik, Malaysia, 2024 belum tersedia</t>
    </r>
  </si>
  <si>
    <r>
      <t xml:space="preserve">   </t>
    </r>
    <r>
      <rPr>
        <i/>
        <vertAlign val="superscript"/>
        <sz val="10"/>
        <rFont val="Arial"/>
        <family val="2"/>
      </rPr>
      <t xml:space="preserve"> 3</t>
    </r>
    <r>
      <rPr>
        <i/>
        <sz val="10"/>
        <rFont val="Arial"/>
        <family val="2"/>
      </rPr>
      <t>Number of Registered Building Draughtsman by State and Ethnic Group, Malaysia, 2024 not available</t>
    </r>
  </si>
  <si>
    <t>Source: Pharmacy Board Malaysia, Ministry of Health Malaysia</t>
  </si>
  <si>
    <r>
      <t>Nota/</t>
    </r>
    <r>
      <rPr>
        <i/>
        <sz val="10"/>
        <rFont val="Arial"/>
        <family val="2"/>
      </rPr>
      <t>Notes</t>
    </r>
    <r>
      <rPr>
        <sz val="10"/>
        <rFont val="Arial"/>
        <family val="2"/>
      </rPr>
      <t>:</t>
    </r>
    <r>
      <rPr>
        <b/>
        <sz val="10"/>
        <rFont val="Arial"/>
        <family val="2"/>
      </rPr>
      <t xml:space="preserve">
1. ¹Lain-lain termasuk Bukan Warganegara Malaysia
</t>
    </r>
    <r>
      <rPr>
        <i/>
        <sz val="10"/>
        <rFont val="Arial"/>
        <family val="2"/>
      </rPr>
      <t xml:space="preserve">    </t>
    </r>
    <r>
      <rPr>
        <i/>
        <vertAlign val="superscript"/>
        <sz val="10"/>
        <rFont val="Arial"/>
        <family val="2"/>
      </rPr>
      <t>1</t>
    </r>
    <r>
      <rPr>
        <i/>
        <sz val="10"/>
        <rFont val="Arial"/>
        <family val="2"/>
      </rPr>
      <t>Others include Non-Malaysian Citizens</t>
    </r>
    <r>
      <rPr>
        <b/>
        <sz val="10"/>
        <rFont val="Arial"/>
        <family val="2"/>
      </rPr>
      <t xml:space="preserve">
2. ²Ahli Geologi Berdaftar yang mengamal di luar negara
 </t>
    </r>
    <r>
      <rPr>
        <i/>
        <sz val="10"/>
        <rFont val="Arial"/>
        <family val="2"/>
      </rPr>
      <t xml:space="preserve">   </t>
    </r>
    <r>
      <rPr>
        <i/>
        <vertAlign val="superscript"/>
        <sz val="10"/>
        <rFont val="Arial"/>
        <family val="2"/>
      </rPr>
      <t>2</t>
    </r>
    <r>
      <rPr>
        <i/>
        <sz val="10"/>
        <rFont val="Arial"/>
        <family val="2"/>
      </rPr>
      <t>Registered Geologist practice abroad</t>
    </r>
  </si>
  <si>
    <r>
      <t>Nota/</t>
    </r>
    <r>
      <rPr>
        <i/>
        <sz val="10"/>
        <rFont val="Arial"/>
        <family val="2"/>
      </rPr>
      <t>Notes</t>
    </r>
    <r>
      <rPr>
        <sz val="10"/>
        <rFont val="Arial"/>
        <family val="2"/>
      </rPr>
      <t>:</t>
    </r>
    <r>
      <rPr>
        <b/>
        <sz val="10"/>
        <rFont val="Arial"/>
        <family val="2"/>
      </rPr>
      <t xml:space="preserve">
1. ¹Lain-lain termasuk Bukan Warganegara Malaysia
</t>
    </r>
    <r>
      <rPr>
        <i/>
        <sz val="10"/>
        <rFont val="Arial"/>
        <family val="2"/>
      </rPr>
      <t xml:space="preserve">    </t>
    </r>
    <r>
      <rPr>
        <i/>
        <vertAlign val="superscript"/>
        <sz val="10"/>
        <rFont val="Arial"/>
        <family val="2"/>
      </rPr>
      <t>1</t>
    </r>
    <r>
      <rPr>
        <i/>
        <sz val="10"/>
        <rFont val="Arial"/>
        <family val="2"/>
      </rPr>
      <t>Others include Non-Malaysian Citizens</t>
    </r>
    <r>
      <rPr>
        <b/>
        <sz val="10"/>
        <rFont val="Arial"/>
        <family val="2"/>
      </rPr>
      <t xml:space="preserve">
2. ²Ahli Geologi Berdaftar yang mengamal di luar negara
</t>
    </r>
    <r>
      <rPr>
        <vertAlign val="superscript"/>
        <sz val="10"/>
        <rFont val="Arial"/>
        <family val="2"/>
      </rPr>
      <t xml:space="preserve">    </t>
    </r>
    <r>
      <rPr>
        <i/>
        <vertAlign val="superscript"/>
        <sz val="10"/>
        <rFont val="Arial"/>
        <family val="2"/>
      </rPr>
      <t xml:space="preserve"> 2</t>
    </r>
    <r>
      <rPr>
        <i/>
        <sz val="10"/>
        <rFont val="Arial"/>
        <family val="2"/>
      </rPr>
      <t>Registered Geologist practice abroad</t>
    </r>
    <r>
      <rPr>
        <b/>
        <sz val="10"/>
        <rFont val="Arial"/>
        <family val="2"/>
      </rPr>
      <t xml:space="preserve">
3. Maklumat statistik Ahli Geologi bagi tahun rujukan 2024 dan tahun rujukan 2025 setakat 18 Julai 2025
</t>
    </r>
    <r>
      <rPr>
        <i/>
        <sz val="10"/>
        <rFont val="Arial"/>
        <family val="2"/>
      </rPr>
      <t xml:space="preserve">    Statistical information on Geologists for the reference year 2024 and the reference year 2025 as of 18 July 2025</t>
    </r>
  </si>
  <si>
    <r>
      <t>Nota/</t>
    </r>
    <r>
      <rPr>
        <i/>
        <sz val="10"/>
        <rFont val="Arial"/>
        <family val="2"/>
      </rPr>
      <t>Notes</t>
    </r>
    <r>
      <rPr>
        <sz val="10"/>
        <rFont val="Arial"/>
        <family val="2"/>
      </rPr>
      <t>:</t>
    </r>
    <r>
      <rPr>
        <b/>
        <sz val="10"/>
        <rFont val="Arial"/>
        <family val="2"/>
      </rPr>
      <t xml:space="preserve">
1. ¹Lain-lain termasuk Bukan Warganegara Malaysia
</t>
    </r>
    <r>
      <rPr>
        <i/>
        <sz val="10"/>
        <rFont val="Arial"/>
        <family val="2"/>
      </rPr>
      <t xml:space="preserve">    </t>
    </r>
    <r>
      <rPr>
        <i/>
        <vertAlign val="superscript"/>
        <sz val="10"/>
        <rFont val="Arial"/>
        <family val="2"/>
      </rPr>
      <t>1</t>
    </r>
    <r>
      <rPr>
        <i/>
        <sz val="10"/>
        <rFont val="Arial"/>
        <family val="2"/>
      </rPr>
      <t>Others include Con-Malaysian Citizens</t>
    </r>
    <r>
      <rPr>
        <b/>
        <sz val="10"/>
        <rFont val="Arial"/>
        <family val="2"/>
      </rPr>
      <t xml:space="preserve">
2. ²Ahli Geologi Asing Berdaftar yang mengamal di luar negara
   </t>
    </r>
    <r>
      <rPr>
        <vertAlign val="superscript"/>
        <sz val="10"/>
        <rFont val="Arial"/>
        <family val="2"/>
      </rPr>
      <t>2</t>
    </r>
    <r>
      <rPr>
        <i/>
        <sz val="10"/>
        <rFont val="Arial"/>
        <family val="2"/>
      </rPr>
      <t>Registered Foreign Geologists practice abroad</t>
    </r>
  </si>
  <si>
    <r>
      <t>Nota/</t>
    </r>
    <r>
      <rPr>
        <i/>
        <sz val="10"/>
        <rFont val="Arial"/>
        <family val="2"/>
      </rPr>
      <t>Notes</t>
    </r>
    <r>
      <rPr>
        <sz val="10"/>
        <rFont val="Arial"/>
        <family val="2"/>
      </rPr>
      <t>:</t>
    </r>
    <r>
      <rPr>
        <b/>
        <sz val="10"/>
        <rFont val="Arial"/>
        <family val="2"/>
      </rPr>
      <t xml:space="preserve">
1. ¹Lain-lain termasuk Bukan Warganegara Malaysia/
   </t>
    </r>
    <r>
      <rPr>
        <i/>
        <sz val="10"/>
        <rFont val="Arial"/>
        <family val="2"/>
      </rPr>
      <t xml:space="preserve"> </t>
    </r>
    <r>
      <rPr>
        <i/>
        <vertAlign val="superscript"/>
        <sz val="10"/>
        <rFont val="Arial"/>
        <family val="2"/>
      </rPr>
      <t>1</t>
    </r>
    <r>
      <rPr>
        <i/>
        <sz val="10"/>
        <rFont val="Arial"/>
        <family val="2"/>
      </rPr>
      <t>Others include Non-Malaysian Citizens</t>
    </r>
    <r>
      <rPr>
        <b/>
        <sz val="10"/>
        <rFont val="Arial"/>
        <family val="2"/>
      </rPr>
      <t xml:space="preserve">
2. ²Ahli Geologi Asing Berdaftar yang mengamal di luar negara/
</t>
    </r>
    <r>
      <rPr>
        <i/>
        <sz val="10"/>
        <rFont val="Arial"/>
        <family val="2"/>
      </rPr>
      <t xml:space="preserve">   </t>
    </r>
    <r>
      <rPr>
        <i/>
        <vertAlign val="superscript"/>
        <sz val="10"/>
        <rFont val="Arial"/>
        <family val="2"/>
      </rPr>
      <t>2</t>
    </r>
    <r>
      <rPr>
        <i/>
        <sz val="10"/>
        <rFont val="Arial"/>
        <family val="2"/>
      </rPr>
      <t>Registered Foreign Geologists practice abroad</t>
    </r>
    <r>
      <rPr>
        <b/>
        <sz val="10"/>
        <rFont val="Arial"/>
        <family val="2"/>
      </rPr>
      <t xml:space="preserve">
3. Maklumat statistik Ahli Geologi bagi tahun rujukan 2024 dan tahun rujukan 2025 setakat 18 Julai 2025</t>
    </r>
    <r>
      <rPr>
        <i/>
        <sz val="10"/>
        <rFont val="Arial"/>
        <family val="2"/>
      </rPr>
      <t xml:space="preserve">
    Statistical information on Geologists for the reference year 2024 and the reference year 2025 as of 18 July 2025</t>
    </r>
    <r>
      <rPr>
        <b/>
        <sz val="10"/>
        <rFont val="Arial"/>
        <family val="2"/>
      </rPr>
      <t xml:space="preserve">
</t>
    </r>
  </si>
  <si>
    <r>
      <t>Nota/</t>
    </r>
    <r>
      <rPr>
        <i/>
        <sz val="10"/>
        <rFont val="Arial"/>
        <family val="2"/>
      </rPr>
      <t>Notes</t>
    </r>
    <r>
      <rPr>
        <sz val="10"/>
        <rFont val="Arial"/>
        <family val="2"/>
      </rPr>
      <t>:</t>
    </r>
    <r>
      <rPr>
        <b/>
        <sz val="10"/>
        <rFont val="Arial"/>
        <family val="2"/>
      </rPr>
      <t xml:space="preserve">
1. ¹Lain-lain termasuk Bukan Warganegara Malaysia
</t>
    </r>
    <r>
      <rPr>
        <i/>
        <sz val="10"/>
        <rFont val="Arial"/>
        <family val="2"/>
      </rPr>
      <t xml:space="preserve">    1Others include Non-Malaysian Citizens</t>
    </r>
    <r>
      <rPr>
        <b/>
        <sz val="10"/>
        <rFont val="Arial"/>
        <family val="2"/>
      </rPr>
      <t xml:space="preserve">
2. ²Ahli Geologi Profesional Berdaftar yang mengamal di luar negara
    </t>
    </r>
    <r>
      <rPr>
        <vertAlign val="superscript"/>
        <sz val="10"/>
        <rFont val="Arial"/>
        <family val="2"/>
      </rPr>
      <t>2</t>
    </r>
    <r>
      <rPr>
        <i/>
        <sz val="10"/>
        <rFont val="Arial"/>
        <family val="2"/>
      </rPr>
      <t>Registered Professional Geologists practice abroad</t>
    </r>
  </si>
  <si>
    <r>
      <t>Nota/</t>
    </r>
    <r>
      <rPr>
        <i/>
        <sz val="10"/>
        <rFont val="Arial"/>
        <family val="2"/>
      </rPr>
      <t>Notes</t>
    </r>
    <r>
      <rPr>
        <sz val="10"/>
        <rFont val="Arial"/>
        <family val="2"/>
      </rPr>
      <t>:</t>
    </r>
    <r>
      <rPr>
        <b/>
        <sz val="10"/>
        <rFont val="Arial"/>
        <family val="2"/>
      </rPr>
      <t xml:space="preserve">
1. ¹Lain-lain termasuk Bukan Warganegara Malaysia
</t>
    </r>
    <r>
      <rPr>
        <sz val="10"/>
        <rFont val="Arial"/>
        <family val="2"/>
      </rPr>
      <t xml:space="preserve">   </t>
    </r>
    <r>
      <rPr>
        <i/>
        <sz val="10"/>
        <rFont val="Arial"/>
        <family val="2"/>
      </rPr>
      <t xml:space="preserve"> </t>
    </r>
    <r>
      <rPr>
        <i/>
        <vertAlign val="superscript"/>
        <sz val="10"/>
        <rFont val="Arial"/>
        <family val="2"/>
      </rPr>
      <t>1</t>
    </r>
    <r>
      <rPr>
        <i/>
        <sz val="10"/>
        <rFont val="Arial"/>
        <family val="2"/>
      </rPr>
      <t>Others include Non-Malaysian Citizens</t>
    </r>
    <r>
      <rPr>
        <b/>
        <sz val="10"/>
        <rFont val="Arial"/>
        <family val="2"/>
      </rPr>
      <t xml:space="preserve">
2. ²Ahli Geologi Siswazah Berdaftar yang mengamal di luar negara
</t>
    </r>
    <r>
      <rPr>
        <i/>
        <sz val="10"/>
        <rFont val="Arial"/>
        <family val="2"/>
      </rPr>
      <t xml:space="preserve">    </t>
    </r>
    <r>
      <rPr>
        <i/>
        <vertAlign val="superscript"/>
        <sz val="10"/>
        <rFont val="Arial"/>
        <family val="2"/>
      </rPr>
      <t>2</t>
    </r>
    <r>
      <rPr>
        <i/>
        <sz val="10"/>
        <rFont val="Arial"/>
        <family val="2"/>
      </rPr>
      <t>Registered Graduate Geologist practice abroad</t>
    </r>
  </si>
  <si>
    <r>
      <t>Nota/</t>
    </r>
    <r>
      <rPr>
        <i/>
        <sz val="10"/>
        <rFont val="Arial"/>
        <family val="2"/>
      </rPr>
      <t>Notes</t>
    </r>
    <r>
      <rPr>
        <sz val="10"/>
        <rFont val="Arial"/>
        <family val="2"/>
      </rPr>
      <t>:</t>
    </r>
    <r>
      <rPr>
        <b/>
        <sz val="10"/>
        <rFont val="Arial"/>
        <family val="2"/>
      </rPr>
      <t xml:space="preserve">
1. ¹Lain-lain termasuk Bukan Warganegara Malaysia
</t>
    </r>
    <r>
      <rPr>
        <sz val="10"/>
        <rFont val="Arial"/>
        <family val="2"/>
      </rPr>
      <t xml:space="preserve">    </t>
    </r>
    <r>
      <rPr>
        <i/>
        <vertAlign val="superscript"/>
        <sz val="10"/>
        <rFont val="Arial"/>
        <family val="2"/>
      </rPr>
      <t>1</t>
    </r>
    <r>
      <rPr>
        <i/>
        <sz val="10"/>
        <rFont val="Arial"/>
        <family val="2"/>
      </rPr>
      <t>Others include Non-Malaysian Citizens</t>
    </r>
    <r>
      <rPr>
        <b/>
        <sz val="10"/>
        <rFont val="Arial"/>
        <family val="2"/>
      </rPr>
      <t xml:space="preserve">
2. ²Ahli Geologi Siswazah Berdaftar yang mengamal di luar negara
    </t>
    </r>
    <r>
      <rPr>
        <i/>
        <vertAlign val="superscript"/>
        <sz val="10"/>
        <rFont val="Arial"/>
        <family val="2"/>
      </rPr>
      <t>2</t>
    </r>
    <r>
      <rPr>
        <i/>
        <sz val="10"/>
        <rFont val="Arial"/>
        <family val="2"/>
      </rPr>
      <t>Registered Graduate Geologist practice abroad</t>
    </r>
    <r>
      <rPr>
        <b/>
        <sz val="10"/>
        <rFont val="Arial"/>
        <family val="2"/>
      </rPr>
      <t xml:space="preserve">
3. Maklumat statistik Ahli Geologi bagi tahun rujukan 2024 dan tahun rujukan 2025 setakat 18 Julai 2025
</t>
    </r>
    <r>
      <rPr>
        <i/>
        <sz val="10"/>
        <rFont val="Arial"/>
        <family val="2"/>
      </rPr>
      <t xml:space="preserve">   Statistical information on Geologists for the reference year 2024 and the reference year 2025 as of 18 July 2025</t>
    </r>
  </si>
  <si>
    <r>
      <t>Nota/</t>
    </r>
    <r>
      <rPr>
        <i/>
        <sz val="10"/>
        <rFont val="Arial"/>
        <family val="2"/>
      </rPr>
      <t>Notes</t>
    </r>
    <r>
      <rPr>
        <sz val="10"/>
        <rFont val="Arial"/>
        <family val="2"/>
      </rPr>
      <t>:</t>
    </r>
    <r>
      <rPr>
        <b/>
        <sz val="10"/>
        <rFont val="Arial"/>
        <family val="2"/>
      </rPr>
      <t xml:space="preserve">
1. ¹Lain-lain termasuk Bukan Warganegara Malaysia
</t>
    </r>
    <r>
      <rPr>
        <sz val="10"/>
        <rFont val="Arial"/>
        <family val="2"/>
      </rPr>
      <t xml:space="preserve">   </t>
    </r>
    <r>
      <rPr>
        <i/>
        <vertAlign val="superscript"/>
        <sz val="10"/>
        <rFont val="Arial"/>
        <family val="2"/>
      </rPr>
      <t xml:space="preserve"> 1</t>
    </r>
    <r>
      <rPr>
        <i/>
        <sz val="10"/>
        <rFont val="Arial"/>
        <family val="2"/>
      </rPr>
      <t>Others include Non-Malaysian Citizens</t>
    </r>
    <r>
      <rPr>
        <b/>
        <sz val="10"/>
        <rFont val="Arial"/>
        <family val="2"/>
      </rPr>
      <t xml:space="preserve">
2. ²Pengamal Berdaftar (Geologi) yang mengamal di luar negara
</t>
    </r>
    <r>
      <rPr>
        <i/>
        <sz val="10"/>
        <rFont val="Arial"/>
        <family val="2"/>
      </rPr>
      <t xml:space="preserve">   </t>
    </r>
    <r>
      <rPr>
        <i/>
        <vertAlign val="superscript"/>
        <sz val="10"/>
        <rFont val="Arial"/>
        <family val="2"/>
      </rPr>
      <t>2</t>
    </r>
    <r>
      <rPr>
        <i/>
        <sz val="10"/>
        <rFont val="Arial"/>
        <family val="2"/>
      </rPr>
      <t>Registered Practitioner (Geologist) practice abroad</t>
    </r>
    <r>
      <rPr>
        <b/>
        <sz val="10"/>
        <rFont val="Arial"/>
        <family val="2"/>
      </rPr>
      <t xml:space="preserve">
3. Maklumat statistik Ahli Geologi bagi tahun rujukan 2024 dan tahun rujukan 2025 setakat 18 Julai 2025
</t>
    </r>
    <r>
      <rPr>
        <i/>
        <sz val="10"/>
        <rFont val="Arial"/>
        <family val="2"/>
      </rPr>
      <t xml:space="preserve">   Statistical information on Geologists for the reference year 2024 and the reference year 2025 as of 18 July 2025</t>
    </r>
  </si>
  <si>
    <r>
      <t xml:space="preserve">Bidang Teknologi
</t>
    </r>
    <r>
      <rPr>
        <i/>
        <sz val="10"/>
        <color theme="1"/>
        <rFont val="Arial"/>
        <family val="2"/>
      </rPr>
      <t>Field of Technology</t>
    </r>
  </si>
  <si>
    <r>
      <t xml:space="preserve">Nota: Kaunselor berdaftar mengikut Negeri dan Kumpulan Etnik sehingga 31 Disember 2024
</t>
    </r>
    <r>
      <rPr>
        <i/>
        <sz val="10"/>
        <rFont val="Arial"/>
        <family val="2"/>
      </rPr>
      <t>Note: Registered counselors by State and Ethnic Group until 31</t>
    </r>
    <r>
      <rPr>
        <i/>
        <vertAlign val="superscript"/>
        <sz val="10"/>
        <rFont val="Arial"/>
        <family val="2"/>
      </rPr>
      <t>th</t>
    </r>
    <r>
      <rPr>
        <i/>
        <sz val="10"/>
        <rFont val="Arial"/>
        <family val="2"/>
      </rPr>
      <t xml:space="preserve"> December June 2024</t>
    </r>
  </si>
  <si>
    <r>
      <t xml:space="preserve">Nota: Kaunselor berdaftar mengikut Negeri dan Kumpulan Etnik sehingga 31 Ogos 2025
</t>
    </r>
    <r>
      <rPr>
        <i/>
        <sz val="10"/>
        <rFont val="Arial"/>
        <family val="2"/>
      </rPr>
      <t>Note: Registered counselors by State and Ethnic Group until 31</t>
    </r>
    <r>
      <rPr>
        <i/>
        <vertAlign val="superscript"/>
        <sz val="10"/>
        <rFont val="Arial"/>
        <family val="2"/>
      </rPr>
      <t>th</t>
    </r>
    <r>
      <rPr>
        <i/>
        <sz val="10"/>
        <rFont val="Arial"/>
        <family val="2"/>
      </rPr>
      <t xml:space="preserve"> August 2025</t>
    </r>
  </si>
  <si>
    <r>
      <t xml:space="preserve">Jadual 7.26: Bilangan Optometris yang Berdaftar mengikut Negeri dan Kumpulan Etnik, Malaysia, 2020-2024 
</t>
    </r>
    <r>
      <rPr>
        <i/>
        <sz val="10"/>
        <rFont val="Arial"/>
        <family val="2"/>
      </rPr>
      <t>Table 7.26: Number of Registered Optometrist by State and Ethnic Group, Malaysia, 2020-2024</t>
    </r>
  </si>
  <si>
    <r>
      <t xml:space="preserve">Jadual 7.26: Bilangan Optometris yang Berdaftar mengikut Negeri dan Kumpulan Etnik, Malaysia, 2020-2024 (samb.)
</t>
    </r>
    <r>
      <rPr>
        <i/>
        <sz val="10"/>
        <rFont val="Arial"/>
        <family val="2"/>
      </rPr>
      <t>Table 7.26: Number of Registered Optometrist by State and Ethnic Group, Malaysia, 2020-2024 (cont'd)</t>
    </r>
  </si>
  <si>
    <r>
      <t xml:space="preserve">Nota: ¹Lain-lain termasuk Bukan Warganegara Malaysia
</t>
    </r>
    <r>
      <rPr>
        <i/>
        <sz val="10"/>
        <rFont val="Arial"/>
        <family val="2"/>
      </rPr>
      <t xml:space="preserve">Note: </t>
    </r>
    <r>
      <rPr>
        <i/>
        <vertAlign val="superscript"/>
        <sz val="10"/>
        <rFont val="Arial"/>
        <family val="2"/>
      </rPr>
      <t>1</t>
    </r>
    <r>
      <rPr>
        <i/>
        <sz val="10"/>
        <rFont val="Arial"/>
        <family val="2"/>
      </rPr>
      <t>Others include Non-Malaysian Citizens</t>
    </r>
    <r>
      <rPr>
        <b/>
        <sz val="10"/>
        <rFont val="Arial"/>
        <family val="2"/>
      </rPr>
      <t xml:space="preserve">
</t>
    </r>
  </si>
  <si>
    <r>
      <t xml:space="preserve">Nota: ¹Lain-lain termasuk Bukan Warganegara Malaysia
</t>
    </r>
    <r>
      <rPr>
        <i/>
        <sz val="10"/>
        <rFont val="Arial"/>
        <family val="2"/>
      </rPr>
      <t xml:space="preserve">Note: </t>
    </r>
    <r>
      <rPr>
        <i/>
        <vertAlign val="superscript"/>
        <sz val="10"/>
        <rFont val="Arial"/>
        <family val="2"/>
      </rPr>
      <t>1</t>
    </r>
    <r>
      <rPr>
        <i/>
        <sz val="10"/>
        <rFont val="Arial"/>
        <family val="2"/>
      </rPr>
      <t>Others include Non-Malaysian Citizens</t>
    </r>
  </si>
  <si>
    <r>
      <t>Nota/</t>
    </r>
    <r>
      <rPr>
        <i/>
        <sz val="10"/>
        <rFont val="Arial"/>
        <family val="2"/>
      </rPr>
      <t>Notes</t>
    </r>
    <r>
      <rPr>
        <sz val="10"/>
        <rFont val="Arial"/>
        <family val="2"/>
      </rPr>
      <t>:</t>
    </r>
    <r>
      <rPr>
        <b/>
        <sz val="10"/>
        <rFont val="Arial"/>
        <family val="2"/>
      </rPr>
      <t xml:space="preserve">
1. ¹Lain-lain termasuk Bukan Warganegara Malaysia
</t>
    </r>
    <r>
      <rPr>
        <i/>
        <sz val="10"/>
        <rFont val="Arial"/>
        <family val="2"/>
      </rPr>
      <t xml:space="preserve">   </t>
    </r>
    <r>
      <rPr>
        <i/>
        <vertAlign val="superscript"/>
        <sz val="10"/>
        <rFont val="Arial"/>
        <family val="2"/>
      </rPr>
      <t xml:space="preserve">  1</t>
    </r>
    <r>
      <rPr>
        <i/>
        <sz val="10"/>
        <rFont val="Arial"/>
        <family val="2"/>
      </rPr>
      <t>Others include Non-Malaysian Citizens</t>
    </r>
    <r>
      <rPr>
        <b/>
        <sz val="10"/>
        <rFont val="Arial"/>
        <family val="2"/>
      </rPr>
      <t xml:space="preserve">
2. ²Pelukis Pelan Bangunan yang mengamal di luar negara
</t>
    </r>
    <r>
      <rPr>
        <i/>
        <sz val="10"/>
        <rFont val="Arial"/>
        <family val="2"/>
      </rPr>
      <t xml:space="preserve">    </t>
    </r>
    <r>
      <rPr>
        <i/>
        <vertAlign val="superscript"/>
        <sz val="10"/>
        <rFont val="Arial"/>
        <family val="2"/>
      </rPr>
      <t>2</t>
    </r>
    <r>
      <rPr>
        <i/>
        <sz val="10"/>
        <rFont val="Arial"/>
        <family val="2"/>
      </rPr>
      <t>Building Draughtsman practising abroad</t>
    </r>
  </si>
  <si>
    <r>
      <t>Nota/</t>
    </r>
    <r>
      <rPr>
        <i/>
        <sz val="10"/>
        <rFont val="Arial"/>
        <family val="2"/>
      </rPr>
      <t>Notes</t>
    </r>
    <r>
      <rPr>
        <sz val="10"/>
        <rFont val="Arial"/>
        <family val="2"/>
      </rPr>
      <t>:</t>
    </r>
    <r>
      <rPr>
        <b/>
        <sz val="10"/>
        <rFont val="Arial"/>
        <family val="2"/>
      </rPr>
      <t xml:space="preserve">
1. ¹Lain-lain termasuk Bukan Warganegara Malaysia
</t>
    </r>
    <r>
      <rPr>
        <sz val="10"/>
        <rFont val="Arial"/>
        <family val="2"/>
      </rPr>
      <t xml:space="preserve">   </t>
    </r>
    <r>
      <rPr>
        <i/>
        <vertAlign val="superscript"/>
        <sz val="10"/>
        <rFont val="Arial"/>
        <family val="2"/>
      </rPr>
      <t xml:space="preserve"> 1</t>
    </r>
    <r>
      <rPr>
        <i/>
        <sz val="10"/>
        <rFont val="Arial"/>
        <family val="2"/>
      </rPr>
      <t>Others include Non-Malaysian Citizens</t>
    </r>
    <r>
      <rPr>
        <b/>
        <sz val="10"/>
        <rFont val="Arial"/>
        <family val="2"/>
      </rPr>
      <t xml:space="preserve">
2. ²Pengamal Berdaftar (Geologi) yang mengamal di luar negara
</t>
    </r>
    <r>
      <rPr>
        <i/>
        <sz val="10"/>
        <rFont val="Arial"/>
        <family val="2"/>
      </rPr>
      <t xml:space="preserve">   </t>
    </r>
    <r>
      <rPr>
        <i/>
        <vertAlign val="superscript"/>
        <sz val="10"/>
        <rFont val="Arial"/>
        <family val="2"/>
      </rPr>
      <t>2</t>
    </r>
    <r>
      <rPr>
        <i/>
        <sz val="10"/>
        <rFont val="Arial"/>
        <family val="2"/>
      </rPr>
      <t>Registered Practitioner (Geologist) practice abroad</t>
    </r>
  </si>
  <si>
    <r>
      <t>Nota</t>
    </r>
    <r>
      <rPr>
        <sz val="10"/>
        <rFont val="Arial"/>
        <family val="2"/>
      </rPr>
      <t>/</t>
    </r>
    <r>
      <rPr>
        <i/>
        <sz val="10"/>
        <rFont val="Arial"/>
        <family val="2"/>
      </rPr>
      <t>Note</t>
    </r>
    <r>
      <rPr>
        <sz val="10"/>
        <rFont val="Arial"/>
        <family val="2"/>
      </rPr>
      <t>:</t>
    </r>
    <r>
      <rPr>
        <b/>
        <sz val="10"/>
        <rFont val="Arial"/>
        <family val="2"/>
      </rPr>
      <t xml:space="preserve">
1. </t>
    </r>
    <r>
      <rPr>
        <b/>
        <vertAlign val="superscript"/>
        <sz val="10"/>
        <rFont val="Arial"/>
        <family val="2"/>
      </rPr>
      <t>1</t>
    </r>
    <r>
      <rPr>
        <b/>
        <sz val="10"/>
        <rFont val="Arial"/>
        <family val="2"/>
      </rPr>
      <t xml:space="preserve">Lain-lain adalah Peguam Berdaftar yang masih belum atau tidak mempraktikkan amalan guamannya
    </t>
    </r>
    <r>
      <rPr>
        <i/>
        <vertAlign val="superscript"/>
        <sz val="10"/>
        <rFont val="Arial"/>
        <family val="2"/>
      </rPr>
      <t>1</t>
    </r>
    <r>
      <rPr>
        <i/>
        <sz val="10"/>
        <rFont val="Arial"/>
        <family val="2"/>
      </rPr>
      <t xml:space="preserve">Others is Registered Lawyers who have not yet or do not practice their legal practice
</t>
    </r>
    <r>
      <rPr>
        <b/>
        <sz val="10"/>
        <rFont val="Arial"/>
        <family val="2"/>
      </rPr>
      <t>2.</t>
    </r>
    <r>
      <rPr>
        <i/>
        <sz val="10"/>
        <rFont val="Arial"/>
        <family val="2"/>
      </rPr>
      <t xml:space="preserve"> </t>
    </r>
    <r>
      <rPr>
        <b/>
        <sz val="10"/>
        <rFont val="Arial"/>
        <family val="2"/>
      </rPr>
      <t xml:space="preserve">Keahlian peguam berdaftar mengikut etnik dan negeri (setakat 5 Ogos 2025)
   </t>
    </r>
    <r>
      <rPr>
        <i/>
        <sz val="10"/>
        <rFont val="Arial"/>
        <family val="2"/>
      </rPr>
      <t xml:space="preserve"> Membership of registered lawyers by ethnicity and state (as of 5</t>
    </r>
    <r>
      <rPr>
        <i/>
        <vertAlign val="superscript"/>
        <sz val="10"/>
        <rFont val="Arial"/>
        <family val="2"/>
      </rPr>
      <t>th</t>
    </r>
    <r>
      <rPr>
        <i/>
        <sz val="10"/>
        <rFont val="Arial"/>
        <family val="2"/>
      </rPr>
      <t xml:space="preserve"> August 2025)</t>
    </r>
  </si>
  <si>
    <t xml:space="preserve">Jadual 7.25: Bilangan Kaunselor yang Berdaftar mengikut Negeri dan Kumpulan Etnik, Malaysia, 2024 dan 2025
</t>
  </si>
  <si>
    <t>Table 7.25: Number of Registered Counselor by State and Ethnic Group, Malaysia, 2024 and 2025</t>
  </si>
  <si>
    <t xml:space="preserve">Jadual 7.25: Bilangan Kaunselor yang Berdaftar mengikut Negeri dan Kumpulan Etnik, Malaysia, 2024 dan 2025 (samb.) 
</t>
  </si>
  <si>
    <t>Table 7.25: Number of Registered Counselor by State and Ethnic Group, Malaysia, 2024 and 2025 (cont'd)</t>
  </si>
  <si>
    <r>
      <t>Nota/</t>
    </r>
    <r>
      <rPr>
        <i/>
        <sz val="9"/>
        <rFont val="Arial"/>
        <family val="2"/>
      </rPr>
      <t>Notes:</t>
    </r>
    <r>
      <rPr>
        <b/>
        <sz val="9"/>
        <rFont val="Arial"/>
        <family val="2"/>
      </rPr>
      <t xml:space="preserve">
1.</t>
    </r>
    <r>
      <rPr>
        <b/>
        <vertAlign val="superscript"/>
        <sz val="9"/>
        <rFont val="Arial"/>
        <family val="2"/>
      </rPr>
      <t xml:space="preserve"> 1</t>
    </r>
    <r>
      <rPr>
        <b/>
        <sz val="9"/>
        <rFont val="Arial"/>
        <family val="2"/>
      </rPr>
      <t xml:space="preserve">Termasuk Pemastautin Tetap dan Pemastautin Sementara
</t>
    </r>
    <r>
      <rPr>
        <i/>
        <sz val="9"/>
        <rFont val="Arial"/>
        <family val="2"/>
      </rPr>
      <t xml:space="preserve">    </t>
    </r>
    <r>
      <rPr>
        <i/>
        <vertAlign val="superscript"/>
        <sz val="9"/>
        <rFont val="Arial"/>
        <family val="2"/>
      </rPr>
      <t>1</t>
    </r>
    <r>
      <rPr>
        <i/>
        <sz val="9"/>
        <rFont val="Arial"/>
        <family val="2"/>
      </rPr>
      <t>Including Permanent Resident and Temporary Resident</t>
    </r>
    <r>
      <rPr>
        <b/>
        <sz val="9"/>
        <rFont val="Arial"/>
        <family val="2"/>
      </rPr>
      <t xml:space="preserve">
2.</t>
    </r>
    <r>
      <rPr>
        <b/>
        <vertAlign val="superscript"/>
        <sz val="9"/>
        <rFont val="Arial"/>
        <family val="2"/>
      </rPr>
      <t xml:space="preserve"> 2</t>
    </r>
    <r>
      <rPr>
        <b/>
        <sz val="9"/>
        <rFont val="Arial"/>
        <family val="2"/>
      </rPr>
      <t xml:space="preserve">Akauntan Berdaftar yang mengamal di luar negara 
</t>
    </r>
    <r>
      <rPr>
        <i/>
        <sz val="9"/>
        <rFont val="Arial"/>
        <family val="2"/>
      </rPr>
      <t xml:space="preserve">    </t>
    </r>
    <r>
      <rPr>
        <i/>
        <vertAlign val="superscript"/>
        <sz val="9"/>
        <rFont val="Arial"/>
        <family val="2"/>
      </rPr>
      <t>2</t>
    </r>
    <r>
      <rPr>
        <i/>
        <sz val="9"/>
        <rFont val="Arial"/>
        <family val="2"/>
      </rPr>
      <t>Registered Accountant practice abroad</t>
    </r>
    <r>
      <rPr>
        <b/>
        <sz val="9"/>
        <rFont val="Arial"/>
        <family val="2"/>
      </rPr>
      <t xml:space="preserve"> 
3. Statistik yang dilaporkan adalah sehingga 30 Jun 2025
</t>
    </r>
    <r>
      <rPr>
        <i/>
        <sz val="9"/>
        <rFont val="Arial"/>
        <family val="2"/>
      </rPr>
      <t xml:space="preserve">   Statistics reported as of 30</t>
    </r>
    <r>
      <rPr>
        <i/>
        <vertAlign val="superscript"/>
        <sz val="9"/>
        <rFont val="Arial"/>
        <family val="2"/>
      </rPr>
      <t xml:space="preserve"> </t>
    </r>
    <r>
      <rPr>
        <i/>
        <sz val="9"/>
        <rFont val="Arial"/>
        <family val="2"/>
      </rPr>
      <t>June 2025</t>
    </r>
    <r>
      <rPr>
        <b/>
        <sz val="9"/>
        <rFont val="Arial"/>
        <family val="2"/>
      </rPr>
      <t xml:space="preserve">
4. Akauntan Berdaftar ditakrifkan sebagai Akauntan Bertauliah </t>
    </r>
    <r>
      <rPr>
        <b/>
        <i/>
        <sz val="9"/>
        <rFont val="Arial"/>
        <family val="2"/>
      </rPr>
      <t>(Chartered Accountants)</t>
    </r>
    <r>
      <rPr>
        <b/>
        <sz val="9"/>
        <rFont val="Arial"/>
        <family val="2"/>
      </rPr>
      <t xml:space="preserve"> dalam kategori keahlian MIA
</t>
    </r>
    <r>
      <rPr>
        <i/>
        <sz val="9"/>
        <rFont val="Arial"/>
        <family val="2"/>
      </rPr>
      <t xml:space="preserve">   Akauntan Berdaftar is defined as a Chartered Accountant in the MIA membership category</t>
    </r>
  </si>
  <si>
    <t xml:space="preserve"> </t>
  </si>
  <si>
    <t xml:space="preserve">Jadual 7.16: Bilangan Jurutera Profesional yang Berdaftar mengikut Negeri dan Kumpulan Etnik, Malaysia, 2023-2025
</t>
  </si>
  <si>
    <t>Table 7.16: Number of Registered Professional Engineer by State and Ethnic Group, Malaysia, 2023-2025</t>
  </si>
  <si>
    <r>
      <t>Nota/</t>
    </r>
    <r>
      <rPr>
        <i/>
        <sz val="10"/>
        <rFont val="Arial"/>
        <family val="2"/>
      </rPr>
      <t xml:space="preserve">Note: </t>
    </r>
    <r>
      <rPr>
        <b/>
        <sz val="10"/>
        <rFont val="Arial"/>
        <family val="2"/>
      </rPr>
      <t xml:space="preserve">
</t>
    </r>
  </si>
  <si>
    <t>1. Statistik yang dilaporkan adalah data pendaftaran baharu untuk tahun-tahun yang dinyatakan</t>
  </si>
  <si>
    <t xml:space="preserve">    The statistics reported are data on new registrations for the specified years</t>
  </si>
  <si>
    <t>2. Statistik yang dilaporkan adalah sehingga 17 November 2025</t>
  </si>
  <si>
    <t xml:space="preserve">    Statistik reported as of 17 November 2025</t>
  </si>
  <si>
    <t>2. Statistik yang dilaporkan adalah sehingga 24 November 2025</t>
  </si>
  <si>
    <t xml:space="preserve">    Statistik reported as of 24 November 2025</t>
  </si>
  <si>
    <t xml:space="preserve">  </t>
  </si>
  <si>
    <t>Table 7.17: Number of Professional Engineer with Practising Certificate by State and Ethnic Group, Malaysia, 2023-2025 (cont'd)</t>
  </si>
  <si>
    <t>Table 7.17: Number of Professional Engineer with Practising Certificate by State and Ethnic Group, Malaysia, 2023-2025</t>
  </si>
  <si>
    <t>Teknologis Profesional (Ts.)</t>
  </si>
  <si>
    <t>Juruteknik Bertauliah (Tc.)</t>
  </si>
  <si>
    <t>Professional Technologist (Ts.)</t>
  </si>
  <si>
    <t>Certified Technician (Tc.)</t>
  </si>
  <si>
    <t xml:space="preserve">Jadual 7.17: Bilangan Jurutera Profesional dengan Perakuan Amalan mengikut Negeri dan Kumpulan Etnik, Malaysia, 2023-2025
</t>
  </si>
  <si>
    <t xml:space="preserve">Jadual 7.17: Bilangan Jurutera Profesional dengan Perakuan Amalan mengikut Negeri dan Kumpulan Etnik, Malaysia, 2023-2025 (samb.)
</t>
  </si>
  <si>
    <t>Jadual 7.23: Bilangan Pendaftaran Profesional Lembaga Teknologis Malaysia (MBOT) mengikut Kumpulan Etnik dan Bidang Teknologi, Malaysia, 2024</t>
  </si>
  <si>
    <t>Table 7.23: Number of Professional Registrations with the Malaysia Board of Technologists (MBOT) by Ethnic Group and Field of Technology, Malaysia, 2024</t>
  </si>
  <si>
    <t>Jadual 7.23: Bilangan Pendaftaran Profesional Lembaga Teknologis Malaysia (MBOT) mengikut Kumpulan Etnik dan Bidang Teknologi, Malaysia, 2024 (samb.)</t>
  </si>
  <si>
    <t>Table 7.23: Number of Professional Registrations with the Malaysia Board of Technologists (MBOT) by Ethnic Group and Field of Technology, Malaysia, 2024 (cont'd)</t>
  </si>
  <si>
    <t>Jadual 7.24: Bilangan Pendaftaran Profesional Lembaga Teknologis Malaysia (MBOT) mengikut Kumpulan Etnik dan Bidang Teknologi, Malaysia, 2024</t>
  </si>
  <si>
    <t>Table 7.24: Number of Professional Registrations with the Malaysia Board of Technologists (MBOT) by Ethnic Group and Field of Technology, Malaysia, 2024</t>
  </si>
  <si>
    <t>Jadual 7.24: Bilangan Pendaftaran Profesional Lembaga Teknologis Malaysia (MBOT) mengikut Kumpulan Etnik dan Bidang Teknologi, Malaysia, 2024 (samb.)</t>
  </si>
  <si>
    <t>Table 7.24: Number of Professional Registrations with the Malaysia Board of Technologists (MBOT) by Ethnic Group and Field of Technology, Malaysia, 2024 (cont'd)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</si>
</sst>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_);_(* \(#,##0.00\);_(* &quot;-&quot;??_);_(@_)"/>
    <numFmt numFmtId="165" formatCode="_(* #,##0_);_(* \(#,##0\);_(* &quot;-&quot;??_);_(@_)"/>
    <numFmt numFmtId="166" formatCode="_-* #,##0_-;\-* #,##0_-;_-* &quot;-&quot;??_-;_-@_-"/>
  </numFmts>
  <fonts count="5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name val="Arial"/>
      <family val="2"/>
    </font>
    <font>
      <b/>
      <sz val="11"/>
      <name val="Arial"/>
      <family val="2"/>
    </font>
    <font>
      <i/>
      <sz val="11"/>
      <name val="Arial"/>
      <family val="2"/>
    </font>
    <font>
      <sz val="10"/>
      <name val="Helv"/>
    </font>
    <font>
      <b/>
      <sz val="11"/>
      <color theme="1"/>
      <name val="Arial"/>
      <family val="2"/>
    </font>
    <font>
      <i/>
      <sz val="11"/>
      <color theme="1"/>
      <name val="Arial"/>
      <family val="2"/>
    </font>
    <font>
      <sz val="10"/>
      <color rgb="FFFF0000"/>
      <name val="Arial"/>
      <family val="2"/>
    </font>
    <font>
      <sz val="11"/>
      <color rgb="FFFF0000"/>
      <name val="Arial"/>
      <family val="2"/>
    </font>
    <font>
      <b/>
      <sz val="10"/>
      <name val="Arial"/>
      <family val="2"/>
    </font>
    <font>
      <b/>
      <sz val="10"/>
      <color theme="1"/>
      <name val="Arial"/>
      <family val="2"/>
    </font>
    <font>
      <i/>
      <sz val="10"/>
      <color theme="1"/>
      <name val="Arial"/>
      <family val="2"/>
    </font>
    <font>
      <i/>
      <sz val="10"/>
      <name val="Arial"/>
      <family val="2"/>
    </font>
    <font>
      <sz val="12"/>
      <name val="Arial"/>
      <family val="2"/>
    </font>
    <font>
      <b/>
      <sz val="10"/>
      <color rgb="FFFF0000"/>
      <name val="Arial"/>
      <family val="2"/>
    </font>
    <font>
      <sz val="12"/>
      <name val="Century Gothic"/>
      <family val="2"/>
    </font>
    <font>
      <b/>
      <sz val="11"/>
      <name val="Century Gothic"/>
      <family val="2"/>
    </font>
    <font>
      <i/>
      <sz val="11"/>
      <name val="Century Gothic"/>
      <family val="2"/>
    </font>
    <font>
      <sz val="11"/>
      <name val="Century Gothic"/>
      <family val="2"/>
    </font>
    <font>
      <sz val="10"/>
      <name val="Century Gothic"/>
      <family val="2"/>
    </font>
    <font>
      <b/>
      <sz val="10"/>
      <name val="Century Gothic"/>
      <family val="2"/>
    </font>
    <font>
      <i/>
      <sz val="10"/>
      <name val="Century Gothic"/>
      <family val="2"/>
    </font>
    <font>
      <sz val="10"/>
      <color theme="1"/>
      <name val="Arial"/>
      <family val="2"/>
    </font>
    <font>
      <b/>
      <vertAlign val="superscript"/>
      <sz val="10"/>
      <name val="Arial"/>
      <family val="2"/>
    </font>
    <font>
      <i/>
      <vertAlign val="superscript"/>
      <sz val="10"/>
      <name val="Arial"/>
      <family val="2"/>
    </font>
    <font>
      <b/>
      <sz val="10"/>
      <color rgb="FF000000"/>
      <name val="Arial"/>
      <family val="2"/>
    </font>
    <font>
      <sz val="10"/>
      <color rgb="FF000000"/>
      <name val="Arial"/>
      <family val="2"/>
    </font>
    <font>
      <sz val="10"/>
      <name val="Arial"/>
      <family val="2"/>
    </font>
    <font>
      <sz val="9"/>
      <name val="Arial"/>
      <family val="2"/>
    </font>
    <font>
      <b/>
      <sz val="9"/>
      <name val="Arial"/>
      <family val="2"/>
    </font>
    <font>
      <i/>
      <sz val="9"/>
      <name val="Arial"/>
      <family val="2"/>
    </font>
    <font>
      <b/>
      <vertAlign val="superscript"/>
      <sz val="9"/>
      <name val="Arial"/>
      <family val="2"/>
    </font>
    <font>
      <b/>
      <u/>
      <sz val="10"/>
      <color rgb="FF008080"/>
      <name val="Arial"/>
      <family val="2"/>
    </font>
    <font>
      <vertAlign val="superscript"/>
      <sz val="10"/>
      <name val="Arial"/>
      <family val="2"/>
    </font>
    <font>
      <sz val="10"/>
      <name val="Arial"/>
      <family val="2"/>
    </font>
    <font>
      <b/>
      <i/>
      <sz val="9"/>
      <name val="Arial"/>
      <family val="2"/>
    </font>
    <font>
      <sz val="10"/>
      <color theme="1"/>
      <name val="Calibri"/>
      <family val="2"/>
      <scheme val="minor"/>
    </font>
    <font>
      <i/>
      <vertAlign val="superscript"/>
      <sz val="9"/>
      <name val="Arial"/>
      <family val="2"/>
    </font>
  </fonts>
  <fills count="3">
    <fill>
      <patternFill patternType="none"/>
    </fill>
    <fill>
      <patternFill patternType="gray125"/>
    </fill>
    <fill>
      <patternFill patternType="solid">
        <fgColor theme="0"/>
        <bgColor indexed="64"/>
      </patternFill>
    </fill>
  </fills>
  <borders count="6">
    <border>
      <left/>
      <right/>
      <top/>
      <bottom/>
      <diagonal/>
    </border>
    <border>
      <left/>
      <right/>
      <top/>
      <bottom style="thin">
        <color rgb="FF879632"/>
      </bottom>
      <diagonal/>
    </border>
    <border>
      <left/>
      <right/>
      <top/>
      <bottom style="medium">
        <color rgb="FF879632"/>
      </bottom>
      <diagonal/>
    </border>
    <border>
      <left/>
      <right/>
      <top style="medium">
        <color rgb="FF879632"/>
      </top>
      <bottom/>
      <diagonal/>
    </border>
    <border>
      <left/>
      <right/>
      <top style="medium">
        <color rgb="FF879632"/>
      </top>
      <bottom style="thin">
        <color rgb="FF879632"/>
      </bottom>
      <diagonal/>
    </border>
    <border>
      <left/>
      <right/>
      <top style="thin">
        <color rgb="FF879632"/>
      </top>
      <bottom/>
      <diagonal/>
    </border>
  </borders>
  <cellStyleXfs count="35">
    <xf numFmtId="0" fontId="0" fillId="0" borderId="0"/>
    <xf numFmtId="164" fontId="16" fillId="0" borderId="0" applyFont="0" applyFill="0" applyBorder="0" applyAlignment="0" applyProtection="0"/>
    <xf numFmtId="0" fontId="17" fillId="0" borderId="0"/>
    <xf numFmtId="164" fontId="15" fillId="0" borderId="0" applyFont="0" applyFill="0" applyBorder="0" applyAlignment="0" applyProtection="0"/>
    <xf numFmtId="0" fontId="21" fillId="0" borderId="0"/>
    <xf numFmtId="43" fontId="17" fillId="0" borderId="0" applyFont="0" applyFill="0" applyBorder="0" applyAlignment="0" applyProtection="0"/>
    <xf numFmtId="164" fontId="15"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2" fillId="0" borderId="0" applyFont="0" applyFill="0" applyBorder="0" applyAlignment="0" applyProtection="0"/>
    <xf numFmtId="164" fontId="11" fillId="0" borderId="0" applyFont="0" applyFill="0" applyBorder="0" applyAlignment="0" applyProtection="0"/>
    <xf numFmtId="0" fontId="44" fillId="0" borderId="0"/>
    <xf numFmtId="164" fontId="10" fillId="0" borderId="0" applyFont="0" applyFill="0" applyBorder="0" applyAlignment="0" applyProtection="0"/>
    <xf numFmtId="0" fontId="10" fillId="0" borderId="0"/>
    <xf numFmtId="43" fontId="10" fillId="0" borderId="0" applyFont="0" applyFill="0" applyBorder="0" applyAlignment="0" applyProtection="0"/>
    <xf numFmtId="0" fontId="9" fillId="0" borderId="0"/>
    <xf numFmtId="164" fontId="9" fillId="0" borderId="0" applyFont="0" applyFill="0" applyBorder="0" applyAlignment="0" applyProtection="0"/>
    <xf numFmtId="0" fontId="51" fillId="0" borderId="0"/>
    <xf numFmtId="164" fontId="8" fillId="0" borderId="0" applyFont="0" applyFill="0" applyBorder="0" applyAlignment="0" applyProtection="0"/>
    <xf numFmtId="164" fontId="7" fillId="0" borderId="0" applyFont="0" applyFill="0" applyBorder="0" applyAlignment="0" applyProtection="0"/>
    <xf numFmtId="164" fontId="6" fillId="0" borderId="0" applyFont="0" applyFill="0" applyBorder="0" applyAlignment="0" applyProtection="0"/>
    <xf numFmtId="0" fontId="17" fillId="0" borderId="0"/>
    <xf numFmtId="164" fontId="5" fillId="0" borderId="0" applyFont="0" applyFill="0" applyBorder="0" applyAlignment="0" applyProtection="0"/>
    <xf numFmtId="43" fontId="5"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0" fontId="1" fillId="0" borderId="0"/>
    <xf numFmtId="43" fontId="1" fillId="0" borderId="0" applyFont="0" applyFill="0" applyBorder="0" applyAlignment="0" applyProtection="0"/>
  </cellStyleXfs>
  <cellXfs count="835">
    <xf numFmtId="0" fontId="0" fillId="0" borderId="0" xfId="0"/>
    <xf numFmtId="0" fontId="17" fillId="2" borderId="0" xfId="2" applyFont="1" applyFill="1" applyBorder="1"/>
    <xf numFmtId="0" fontId="18" fillId="2" borderId="0" xfId="2" applyFont="1" applyFill="1" applyBorder="1" applyAlignment="1">
      <alignment horizontal="right"/>
    </xf>
    <xf numFmtId="0" fontId="18" fillId="2" borderId="0" xfId="4" applyNumberFormat="1" applyFont="1" applyFill="1" applyBorder="1" applyAlignment="1">
      <alignment vertical="center"/>
    </xf>
    <xf numFmtId="0" fontId="24" fillId="2" borderId="0" xfId="2" applyFont="1" applyFill="1" applyBorder="1"/>
    <xf numFmtId="0" fontId="18" fillId="2" borderId="0" xfId="2" applyFont="1" applyFill="1" applyBorder="1"/>
    <xf numFmtId="0" fontId="18" fillId="2" borderId="0" xfId="2" applyFont="1" applyFill="1" applyBorder="1" applyAlignment="1">
      <alignment horizontal="left"/>
    </xf>
    <xf numFmtId="0" fontId="17" fillId="2" borderId="0" xfId="2" applyFont="1" applyFill="1" applyBorder="1" applyAlignment="1">
      <alignment horizontal="left"/>
    </xf>
    <xf numFmtId="0" fontId="17" fillId="2" borderId="0" xfId="2" applyFont="1" applyFill="1" applyBorder="1" applyAlignment="1">
      <alignment horizontal="right"/>
    </xf>
    <xf numFmtId="0" fontId="28" fillId="2" borderId="0" xfId="2" applyFont="1" applyFill="1" applyBorder="1" applyAlignment="1">
      <alignment horizontal="left"/>
    </xf>
    <xf numFmtId="0" fontId="17" fillId="2" borderId="0" xfId="2" applyFont="1" applyFill="1" applyBorder="1" applyAlignment="1"/>
    <xf numFmtId="0" fontId="18" fillId="2" borderId="0" xfId="2" applyNumberFormat="1" applyFont="1" applyFill="1" applyBorder="1" applyAlignment="1">
      <alignment horizontal="left" vertical="center"/>
    </xf>
    <xf numFmtId="0" fontId="19" fillId="2" borderId="0" xfId="2" applyFont="1" applyFill="1" applyBorder="1" applyAlignment="1"/>
    <xf numFmtId="0" fontId="20" fillId="2" borderId="0" xfId="2" applyFont="1" applyFill="1" applyBorder="1" applyAlignment="1">
      <alignment vertical="top"/>
    </xf>
    <xf numFmtId="0" fontId="18" fillId="2" borderId="0" xfId="2" applyFont="1" applyFill="1" applyBorder="1" applyAlignment="1">
      <alignment horizontal="center"/>
    </xf>
    <xf numFmtId="0" fontId="20" fillId="2" borderId="0" xfId="2" applyFont="1" applyFill="1" applyBorder="1" applyAlignment="1">
      <alignment horizontal="center" vertical="top"/>
    </xf>
    <xf numFmtId="0" fontId="17" fillId="2" borderId="0" xfId="2" applyFont="1" applyFill="1" applyBorder="1" applyAlignment="1">
      <alignment horizontal="center"/>
    </xf>
    <xf numFmtId="165" fontId="17" fillId="2" borderId="0" xfId="2" applyNumberFormat="1" applyFont="1" applyFill="1" applyBorder="1" applyAlignment="1">
      <alignment horizontal="center"/>
    </xf>
    <xf numFmtId="3" fontId="18" fillId="2" borderId="0" xfId="2" applyNumberFormat="1" applyFont="1" applyFill="1" applyBorder="1" applyAlignment="1">
      <alignment horizontal="right" wrapText="1"/>
    </xf>
    <xf numFmtId="0" fontId="26" fillId="2" borderId="0" xfId="2" applyFont="1" applyFill="1" applyBorder="1" applyAlignment="1">
      <alignment horizontal="left" vertical="center"/>
    </xf>
    <xf numFmtId="0" fontId="26" fillId="2" borderId="0" xfId="2" applyFont="1" applyFill="1" applyAlignment="1">
      <alignment horizontal="left"/>
    </xf>
    <xf numFmtId="0" fontId="17" fillId="2" borderId="0" xfId="2" applyFill="1" applyAlignment="1">
      <alignment horizontal="left"/>
    </xf>
    <xf numFmtId="0" fontId="18" fillId="2" borderId="0" xfId="2" applyFont="1" applyFill="1" applyAlignment="1">
      <alignment horizontal="center"/>
    </xf>
    <xf numFmtId="0" fontId="29" fillId="2" borderId="0" xfId="2" applyFont="1" applyFill="1" applyAlignment="1">
      <alignment horizontal="left" vertical="center"/>
    </xf>
    <xf numFmtId="0" fontId="17" fillId="2" borderId="0" xfId="2" applyFill="1" applyAlignment="1">
      <alignment horizontal="left" vertical="center"/>
    </xf>
    <xf numFmtId="0" fontId="27" fillId="2" borderId="0" xfId="2" applyFont="1" applyFill="1" applyAlignment="1">
      <alignment horizontal="left"/>
    </xf>
    <xf numFmtId="0" fontId="19" fillId="2" borderId="0" xfId="2" applyFont="1" applyFill="1" applyAlignment="1">
      <alignment horizontal="center"/>
    </xf>
    <xf numFmtId="0" fontId="26" fillId="2" borderId="0" xfId="2" applyFont="1" applyFill="1" applyAlignment="1">
      <alignment horizontal="left" vertical="center"/>
    </xf>
    <xf numFmtId="0" fontId="28" fillId="2" borderId="0" xfId="2" applyFont="1" applyFill="1" applyAlignment="1">
      <alignment horizontal="left"/>
    </xf>
    <xf numFmtId="0" fontId="20" fillId="2" borderId="0" xfId="2" applyFont="1" applyFill="1" applyAlignment="1">
      <alignment horizontal="center" vertical="top"/>
    </xf>
    <xf numFmtId="0" fontId="17" fillId="2" borderId="0" xfId="2" applyFill="1"/>
    <xf numFmtId="0" fontId="17" fillId="2" borderId="0" xfId="2" applyFill="1" applyAlignment="1">
      <alignment horizontal="center"/>
    </xf>
    <xf numFmtId="0" fontId="17" fillId="2" borderId="0" xfId="2" applyFont="1" applyFill="1" applyBorder="1" applyAlignment="1">
      <alignment horizontal="left" vertical="top" indent="1"/>
    </xf>
    <xf numFmtId="0" fontId="25" fillId="2" borderId="0" xfId="2" applyFont="1" applyFill="1" applyBorder="1"/>
    <xf numFmtId="0" fontId="25" fillId="2" borderId="0" xfId="2" applyFont="1" applyFill="1" applyBorder="1" applyAlignment="1">
      <alignment horizontal="center"/>
    </xf>
    <xf numFmtId="0" fontId="19" fillId="2" borderId="0" xfId="4" applyNumberFormat="1" applyFont="1" applyFill="1" applyBorder="1" applyAlignment="1">
      <alignment vertical="center"/>
    </xf>
    <xf numFmtId="0" fontId="18" fillId="2" borderId="0" xfId="2" applyFont="1" applyFill="1" applyBorder="1" applyAlignment="1"/>
    <xf numFmtId="0" fontId="18" fillId="2" borderId="0" xfId="2" applyFont="1" applyFill="1" applyBorder="1" applyAlignment="1">
      <alignment wrapText="1"/>
    </xf>
    <xf numFmtId="0" fontId="30" fillId="2" borderId="0" xfId="2" applyFont="1" applyFill="1" applyBorder="1" applyAlignment="1">
      <alignment horizontal="center" vertical="center" textRotation="180"/>
    </xf>
    <xf numFmtId="0" fontId="18" fillId="2" borderId="0" xfId="2" applyNumberFormat="1" applyFont="1" applyFill="1" applyBorder="1" applyAlignment="1">
      <alignment horizontal="right" vertical="top"/>
    </xf>
    <xf numFmtId="0" fontId="18" fillId="2" borderId="0" xfId="2" applyNumberFormat="1" applyFont="1" applyFill="1" applyBorder="1" applyAlignment="1">
      <alignment horizontal="right" vertical="center"/>
    </xf>
    <xf numFmtId="0" fontId="18" fillId="2" borderId="0" xfId="4" applyNumberFormat="1" applyFont="1" applyFill="1" applyBorder="1" applyAlignment="1">
      <alignment horizontal="right" vertical="center"/>
    </xf>
    <xf numFmtId="0" fontId="25" fillId="2" borderId="0" xfId="2" applyFont="1" applyFill="1" applyBorder="1" applyAlignment="1">
      <alignment horizontal="right"/>
    </xf>
    <xf numFmtId="0" fontId="17" fillId="2" borderId="0" xfId="2" applyFill="1" applyAlignment="1">
      <alignment horizontal="right"/>
    </xf>
    <xf numFmtId="0" fontId="18" fillId="2" borderId="0" xfId="2" applyFont="1" applyFill="1" applyAlignment="1">
      <alignment horizontal="right"/>
    </xf>
    <xf numFmtId="0" fontId="27" fillId="2" borderId="0" xfId="2" applyFont="1" applyFill="1" applyAlignment="1">
      <alignment horizontal="right"/>
    </xf>
    <xf numFmtId="0" fontId="22" fillId="2" borderId="0" xfId="2" applyFont="1" applyFill="1" applyAlignment="1">
      <alignment horizontal="right"/>
    </xf>
    <xf numFmtId="0" fontId="28" fillId="2" borderId="0" xfId="2" applyFont="1" applyFill="1" applyAlignment="1">
      <alignment horizontal="right"/>
    </xf>
    <xf numFmtId="0" fontId="23" fillId="2" borderId="0" xfId="2" applyFont="1" applyFill="1" applyAlignment="1">
      <alignment horizontal="right"/>
    </xf>
    <xf numFmtId="0" fontId="28" fillId="2" borderId="0" xfId="2" applyFont="1" applyFill="1" applyBorder="1" applyAlignment="1">
      <alignment horizontal="right"/>
    </xf>
    <xf numFmtId="0" fontId="23" fillId="2" borderId="0" xfId="2" applyFont="1" applyFill="1" applyBorder="1" applyAlignment="1">
      <alignment horizontal="right"/>
    </xf>
    <xf numFmtId="0" fontId="30" fillId="2" borderId="0" xfId="2" applyFont="1" applyFill="1" applyBorder="1" applyAlignment="1">
      <alignment horizontal="center" vertical="center" textRotation="180"/>
    </xf>
    <xf numFmtId="3" fontId="18" fillId="2" borderId="0" xfId="10" applyNumberFormat="1" applyFont="1" applyFill="1" applyBorder="1" applyAlignment="1">
      <alignment horizontal="right" vertical="center" wrapText="1"/>
    </xf>
    <xf numFmtId="165" fontId="18" fillId="2" borderId="0" xfId="10" applyNumberFormat="1" applyFont="1" applyFill="1" applyBorder="1" applyAlignment="1">
      <alignment horizontal="right" vertical="top" wrapText="1"/>
    </xf>
    <xf numFmtId="0" fontId="19" fillId="2" borderId="0" xfId="2" applyFont="1" applyFill="1"/>
    <xf numFmtId="3" fontId="18" fillId="2" borderId="0" xfId="2" applyNumberFormat="1" applyFont="1" applyFill="1" applyAlignment="1">
      <alignment horizontal="right" wrapText="1"/>
    </xf>
    <xf numFmtId="0" fontId="25" fillId="2" borderId="0" xfId="2" applyFont="1" applyFill="1"/>
    <xf numFmtId="0" fontId="25" fillId="2" borderId="0" xfId="2" applyFont="1" applyFill="1" applyAlignment="1">
      <alignment horizontal="center"/>
    </xf>
    <xf numFmtId="0" fontId="24" fillId="2" borderId="0" xfId="2" applyFont="1" applyFill="1"/>
    <xf numFmtId="0" fontId="20" fillId="2" borderId="0" xfId="2" applyFont="1" applyFill="1" applyAlignment="1">
      <alignment vertical="top"/>
    </xf>
    <xf numFmtId="0" fontId="30" fillId="2" borderId="0" xfId="2" applyFont="1" applyFill="1" applyAlignment="1">
      <alignment horizontal="center" vertical="center" textRotation="180"/>
    </xf>
    <xf numFmtId="165" fontId="17" fillId="2" borderId="0" xfId="2" applyNumberFormat="1" applyFill="1" applyAlignment="1">
      <alignment horizontal="center"/>
    </xf>
    <xf numFmtId="3" fontId="18" fillId="0" borderId="0" xfId="10" applyNumberFormat="1" applyFont="1" applyFill="1" applyBorder="1" applyAlignment="1">
      <alignment horizontal="right" vertical="center" wrapText="1"/>
    </xf>
    <xf numFmtId="0" fontId="18" fillId="0" borderId="0" xfId="2" applyNumberFormat="1" applyFont="1" applyFill="1" applyBorder="1" applyAlignment="1">
      <alignment horizontal="right" vertical="top"/>
    </xf>
    <xf numFmtId="0" fontId="18" fillId="0" borderId="0" xfId="2" applyNumberFormat="1" applyFont="1" applyFill="1" applyBorder="1" applyAlignment="1">
      <alignment horizontal="left" vertical="center"/>
    </xf>
    <xf numFmtId="0" fontId="17" fillId="0" borderId="0" xfId="2" applyFont="1" applyFill="1" applyBorder="1" applyAlignment="1">
      <alignment horizontal="left" vertical="top" indent="1"/>
    </xf>
    <xf numFmtId="165" fontId="19" fillId="0" borderId="0" xfId="10" applyNumberFormat="1" applyFont="1" applyFill="1" applyBorder="1" applyAlignment="1">
      <alignment horizontal="left" vertical="top" wrapText="1" indent="1"/>
    </xf>
    <xf numFmtId="165" fontId="18" fillId="0" borderId="0" xfId="10" applyNumberFormat="1" applyFont="1" applyFill="1" applyBorder="1" applyAlignment="1">
      <alignment horizontal="left" vertical="top" wrapText="1" indent="1"/>
    </xf>
    <xf numFmtId="165" fontId="18" fillId="0" borderId="0" xfId="10" applyNumberFormat="1" applyFont="1" applyFill="1" applyBorder="1" applyAlignment="1">
      <alignment horizontal="right" vertical="top" wrapText="1"/>
    </xf>
    <xf numFmtId="0" fontId="17" fillId="0" borderId="0" xfId="2" applyFont="1" applyFill="1" applyBorder="1"/>
    <xf numFmtId="0" fontId="17" fillId="0" borderId="0" xfId="2" applyFont="1" applyFill="1" applyBorder="1" applyAlignment="1">
      <alignment horizontal="right"/>
    </xf>
    <xf numFmtId="0" fontId="18" fillId="0" borderId="0" xfId="2" applyFont="1" applyFill="1" applyBorder="1" applyAlignment="1">
      <alignment horizontal="left"/>
    </xf>
    <xf numFmtId="0" fontId="18" fillId="0" borderId="0" xfId="2" applyFont="1" applyFill="1" applyBorder="1" applyAlignment="1">
      <alignment horizontal="right"/>
    </xf>
    <xf numFmtId="0" fontId="18" fillId="0" borderId="0" xfId="2" applyFont="1" applyFill="1" applyBorder="1" applyAlignment="1">
      <alignment horizontal="center"/>
    </xf>
    <xf numFmtId="0" fontId="19" fillId="0" borderId="0" xfId="2" applyFont="1" applyFill="1" applyBorder="1" applyAlignment="1"/>
    <xf numFmtId="0" fontId="20" fillId="0" borderId="0" xfId="0" applyFont="1" applyFill="1" applyBorder="1" applyAlignment="1">
      <alignment vertical="top"/>
    </xf>
    <xf numFmtId="0" fontId="20" fillId="0" borderId="0" xfId="0" applyFont="1" applyFill="1" applyBorder="1" applyAlignment="1"/>
    <xf numFmtId="0" fontId="19" fillId="0" borderId="0" xfId="2" applyFont="1" applyFill="1" applyBorder="1" applyAlignment="1">
      <alignment vertical="top" wrapText="1"/>
    </xf>
    <xf numFmtId="165" fontId="17" fillId="0" borderId="0" xfId="10" applyNumberFormat="1" applyFont="1" applyFill="1" applyBorder="1" applyAlignment="1">
      <alignment horizontal="right" vertical="top" wrapText="1"/>
    </xf>
    <xf numFmtId="0" fontId="18" fillId="0" borderId="0" xfId="2" applyNumberFormat="1" applyFont="1" applyFill="1" applyBorder="1" applyAlignment="1">
      <alignment horizontal="right" vertical="center"/>
    </xf>
    <xf numFmtId="0" fontId="19" fillId="0" borderId="0" xfId="4" applyNumberFormat="1" applyFont="1" applyFill="1" applyBorder="1" applyAlignment="1">
      <alignment vertical="center"/>
    </xf>
    <xf numFmtId="0" fontId="18" fillId="0" borderId="0" xfId="4" applyNumberFormat="1" applyFont="1" applyFill="1" applyBorder="1" applyAlignment="1">
      <alignment vertical="center"/>
    </xf>
    <xf numFmtId="0" fontId="18" fillId="0" borderId="0" xfId="4" applyNumberFormat="1" applyFont="1" applyFill="1" applyBorder="1" applyAlignment="1">
      <alignment horizontal="right" vertical="center"/>
    </xf>
    <xf numFmtId="3" fontId="18" fillId="0" borderId="0" xfId="2" applyNumberFormat="1" applyFont="1" applyFill="1" applyBorder="1" applyAlignment="1">
      <alignment horizontal="right" wrapText="1"/>
    </xf>
    <xf numFmtId="0" fontId="20" fillId="0" borderId="0" xfId="0" applyFont="1" applyFill="1"/>
    <xf numFmtId="0" fontId="25" fillId="0" borderId="0" xfId="2" applyFont="1" applyFill="1" applyBorder="1"/>
    <xf numFmtId="0" fontId="25" fillId="0" borderId="0" xfId="2" applyFont="1" applyFill="1" applyBorder="1" applyAlignment="1">
      <alignment horizontal="right"/>
    </xf>
    <xf numFmtId="0" fontId="25" fillId="0" borderId="0" xfId="2" applyFont="1" applyFill="1" applyBorder="1" applyAlignment="1">
      <alignment horizontal="center"/>
    </xf>
    <xf numFmtId="0" fontId="26" fillId="0" borderId="0" xfId="2" applyFont="1" applyFill="1" applyAlignment="1">
      <alignment horizontal="left"/>
    </xf>
    <xf numFmtId="0" fontId="17" fillId="0" borderId="0" xfId="2" applyFill="1" applyAlignment="1">
      <alignment horizontal="left"/>
    </xf>
    <xf numFmtId="0" fontId="17" fillId="0" borderId="0" xfId="2" applyFill="1" applyAlignment="1">
      <alignment horizontal="right"/>
    </xf>
    <xf numFmtId="0" fontId="18" fillId="0" borderId="0" xfId="2" applyFont="1" applyFill="1" applyAlignment="1">
      <alignment horizontal="right"/>
    </xf>
    <xf numFmtId="0" fontId="18" fillId="0" borderId="0" xfId="2" applyFont="1" applyFill="1" applyAlignment="1">
      <alignment horizontal="center"/>
    </xf>
    <xf numFmtId="0" fontId="29" fillId="0" borderId="0" xfId="2" applyFont="1" applyFill="1" applyAlignment="1">
      <alignment horizontal="left" vertical="center"/>
    </xf>
    <xf numFmtId="0" fontId="17" fillId="0" borderId="0" xfId="2" applyFill="1" applyAlignment="1">
      <alignment horizontal="left" vertical="center"/>
    </xf>
    <xf numFmtId="0" fontId="27" fillId="0" borderId="0" xfId="2" applyFont="1" applyFill="1" applyAlignment="1">
      <alignment horizontal="left"/>
    </xf>
    <xf numFmtId="0" fontId="27" fillId="0" borderId="0" xfId="2" applyFont="1" applyFill="1" applyAlignment="1">
      <alignment horizontal="right"/>
    </xf>
    <xf numFmtId="0" fontId="22" fillId="0" borderId="0" xfId="2" applyFont="1" applyFill="1" applyAlignment="1">
      <alignment horizontal="right"/>
    </xf>
    <xf numFmtId="0" fontId="19" fillId="0" borderId="0" xfId="2" applyFont="1" applyFill="1" applyAlignment="1">
      <alignment horizontal="center"/>
    </xf>
    <xf numFmtId="0" fontId="26" fillId="0" borderId="0" xfId="2" applyFont="1" applyFill="1" applyAlignment="1">
      <alignment horizontal="left" vertical="center"/>
    </xf>
    <xf numFmtId="0" fontId="28" fillId="0" borderId="0" xfId="2" applyFont="1" applyFill="1" applyAlignment="1">
      <alignment horizontal="left"/>
    </xf>
    <xf numFmtId="0" fontId="28" fillId="0" borderId="0" xfId="2" applyFont="1" applyFill="1" applyAlignment="1">
      <alignment horizontal="right"/>
    </xf>
    <xf numFmtId="0" fontId="23" fillId="0" borderId="0" xfId="2" applyFont="1" applyFill="1" applyAlignment="1">
      <alignment horizontal="right"/>
    </xf>
    <xf numFmtId="0" fontId="20" fillId="0" borderId="0" xfId="2" applyFont="1" applyFill="1" applyAlignment="1">
      <alignment horizontal="center" vertical="top"/>
    </xf>
    <xf numFmtId="0" fontId="17" fillId="0" borderId="0" xfId="2" applyFill="1"/>
    <xf numFmtId="0" fontId="17" fillId="0" borderId="0" xfId="2" applyFill="1" applyAlignment="1">
      <alignment horizontal="center"/>
    </xf>
    <xf numFmtId="0" fontId="20" fillId="0" borderId="0" xfId="2" applyFont="1" applyFill="1" applyBorder="1" applyAlignment="1">
      <alignment vertical="top"/>
    </xf>
    <xf numFmtId="0" fontId="19" fillId="0" borderId="0" xfId="2" applyNumberFormat="1" applyFont="1" applyFill="1" applyBorder="1" applyAlignment="1">
      <alignment horizontal="center" vertical="center" wrapText="1"/>
    </xf>
    <xf numFmtId="0" fontId="26" fillId="0" borderId="0" xfId="2" applyFont="1" applyFill="1" applyBorder="1" applyAlignment="1">
      <alignment vertical="top" wrapText="1"/>
    </xf>
    <xf numFmtId="0" fontId="24" fillId="0" borderId="0" xfId="2" applyFont="1" applyFill="1" applyBorder="1"/>
    <xf numFmtId="165" fontId="18" fillId="0" borderId="0" xfId="1" applyNumberFormat="1" applyFont="1" applyFill="1" applyBorder="1" applyAlignment="1">
      <alignment horizontal="right" vertical="top" wrapText="1"/>
    </xf>
    <xf numFmtId="165" fontId="17" fillId="0" borderId="0" xfId="1" applyNumberFormat="1" applyFont="1" applyFill="1" applyBorder="1" applyAlignment="1">
      <alignment horizontal="right" vertical="top" wrapText="1"/>
    </xf>
    <xf numFmtId="3" fontId="18" fillId="0" borderId="0" xfId="6" applyNumberFormat="1" applyFont="1" applyFill="1" applyBorder="1" applyAlignment="1">
      <alignment horizontal="right" vertical="center" wrapText="1"/>
    </xf>
    <xf numFmtId="0" fontId="30" fillId="0" borderId="0" xfId="2" applyFont="1" applyFill="1" applyBorder="1" applyAlignment="1">
      <alignment vertical="center" textRotation="180"/>
    </xf>
    <xf numFmtId="0" fontId="30" fillId="2" borderId="0" xfId="2" applyFont="1" applyFill="1" applyBorder="1" applyAlignment="1">
      <alignment vertical="center" textRotation="180"/>
    </xf>
    <xf numFmtId="0" fontId="30" fillId="2" borderId="0" xfId="2" applyFont="1" applyFill="1" applyAlignment="1">
      <alignment vertical="center" textRotation="180"/>
    </xf>
    <xf numFmtId="0" fontId="33" fillId="0" borderId="0" xfId="2" applyFont="1" applyFill="1" applyBorder="1" applyAlignment="1"/>
    <xf numFmtId="0" fontId="34" fillId="0" borderId="0" xfId="0" applyFont="1" applyFill="1" applyBorder="1" applyAlignment="1">
      <alignment vertical="top"/>
    </xf>
    <xf numFmtId="0" fontId="34" fillId="0" borderId="0" xfId="0" applyFont="1" applyFill="1" applyBorder="1" applyAlignment="1"/>
    <xf numFmtId="0" fontId="33" fillId="0" borderId="0" xfId="2" applyFont="1" applyFill="1" applyBorder="1" applyAlignment="1">
      <alignment horizontal="right" vertical="top" wrapText="1"/>
    </xf>
    <xf numFmtId="0" fontId="33" fillId="0" borderId="0" xfId="2" applyNumberFormat="1" applyFont="1" applyFill="1" applyBorder="1" applyAlignment="1">
      <alignment vertical="top" wrapText="1"/>
    </xf>
    <xf numFmtId="0" fontId="36" fillId="0" borderId="0" xfId="2" applyFont="1" applyFill="1" applyBorder="1" applyAlignment="1">
      <alignment horizontal="left" vertical="top" indent="1"/>
    </xf>
    <xf numFmtId="0" fontId="33" fillId="0" borderId="0" xfId="2" applyFont="1" applyFill="1" applyBorder="1" applyAlignment="1">
      <alignment vertical="top" wrapText="1"/>
    </xf>
    <xf numFmtId="0" fontId="32" fillId="0" borderId="0" xfId="2" applyFont="1" applyFill="1" applyBorder="1" applyAlignment="1">
      <alignment vertical="center" textRotation="180"/>
    </xf>
    <xf numFmtId="0" fontId="36" fillId="0" borderId="0" xfId="2" applyFont="1" applyFill="1" applyBorder="1" applyAlignment="1">
      <alignment horizontal="right"/>
    </xf>
    <xf numFmtId="0" fontId="33" fillId="2" borderId="0" xfId="2" applyFont="1" applyFill="1" applyBorder="1" applyAlignment="1"/>
    <xf numFmtId="0" fontId="34" fillId="2" borderId="0" xfId="0" applyFont="1" applyFill="1" applyBorder="1" applyAlignment="1">
      <alignment vertical="top"/>
    </xf>
    <xf numFmtId="0" fontId="34" fillId="2" borderId="0" xfId="0" applyFont="1" applyFill="1" applyBorder="1" applyAlignment="1"/>
    <xf numFmtId="0" fontId="33" fillId="2" borderId="0" xfId="2" applyFont="1" applyFill="1" applyBorder="1" applyAlignment="1">
      <alignment horizontal="right" vertical="top" wrapText="1"/>
    </xf>
    <xf numFmtId="0" fontId="33" fillId="2" borderId="0" xfId="2" applyNumberFormat="1" applyFont="1" applyFill="1" applyBorder="1" applyAlignment="1">
      <alignment horizontal="center" vertical="center" wrapText="1"/>
    </xf>
    <xf numFmtId="0" fontId="36" fillId="2" borderId="0" xfId="2" applyFont="1" applyFill="1" applyBorder="1" applyAlignment="1">
      <alignment horizontal="left" vertical="top" indent="1"/>
    </xf>
    <xf numFmtId="0" fontId="33" fillId="2" borderId="0" xfId="2" applyFont="1" applyFill="1" applyBorder="1" applyAlignment="1">
      <alignment vertical="top" wrapText="1"/>
    </xf>
    <xf numFmtId="0" fontId="36" fillId="2" borderId="0" xfId="2" applyFont="1" applyFill="1" applyBorder="1" applyAlignment="1">
      <alignment horizontal="right"/>
    </xf>
    <xf numFmtId="0" fontId="36" fillId="2" borderId="0" xfId="2" applyFont="1" applyFill="1" applyBorder="1" applyAlignment="1">
      <alignment horizontal="center"/>
    </xf>
    <xf numFmtId="165" fontId="33" fillId="2" borderId="0" xfId="10" applyNumberFormat="1" applyFont="1" applyFill="1" applyBorder="1" applyAlignment="1">
      <alignment horizontal="left" vertical="top" wrapText="1" indent="1"/>
    </xf>
    <xf numFmtId="165" fontId="35" fillId="2" borderId="0" xfId="10" applyNumberFormat="1" applyFont="1" applyFill="1" applyBorder="1" applyAlignment="1">
      <alignment horizontal="left" vertical="top" wrapText="1" indent="1"/>
    </xf>
    <xf numFmtId="165" fontId="35" fillId="2" borderId="0" xfId="10" applyNumberFormat="1" applyFont="1" applyFill="1" applyBorder="1" applyAlignment="1">
      <alignment horizontal="right" vertical="top" wrapText="1"/>
    </xf>
    <xf numFmtId="165" fontId="36" fillId="2" borderId="0" xfId="10" applyNumberFormat="1" applyFont="1" applyFill="1" applyBorder="1" applyAlignment="1">
      <alignment horizontal="right" vertical="top" wrapText="1"/>
    </xf>
    <xf numFmtId="165" fontId="33" fillId="0" borderId="0" xfId="10" applyNumberFormat="1" applyFont="1" applyFill="1" applyBorder="1" applyAlignment="1">
      <alignment horizontal="left" vertical="top" wrapText="1" indent="1"/>
    </xf>
    <xf numFmtId="165" fontId="35" fillId="0" borderId="0" xfId="10" applyNumberFormat="1" applyFont="1" applyFill="1" applyBorder="1" applyAlignment="1">
      <alignment horizontal="left" vertical="top" wrapText="1" indent="1"/>
    </xf>
    <xf numFmtId="165" fontId="35" fillId="0" borderId="0" xfId="10" applyNumberFormat="1" applyFont="1" applyFill="1" applyBorder="1" applyAlignment="1">
      <alignment horizontal="right" vertical="top" wrapText="1"/>
    </xf>
    <xf numFmtId="165" fontId="36" fillId="0" borderId="0" xfId="10" applyNumberFormat="1" applyFont="1" applyFill="1" applyBorder="1" applyAlignment="1">
      <alignment horizontal="right" vertical="top" wrapText="1"/>
    </xf>
    <xf numFmtId="0" fontId="37" fillId="2" borderId="0" xfId="2" applyFont="1" applyFill="1" applyBorder="1" applyAlignment="1">
      <alignment vertical="top" wrapText="1"/>
    </xf>
    <xf numFmtId="0" fontId="24" fillId="0" borderId="0" xfId="2" applyFont="1" applyFill="1" applyBorder="1" applyAlignment="1">
      <alignment horizontal="right"/>
    </xf>
    <xf numFmtId="3" fontId="18" fillId="0" borderId="0" xfId="11" applyNumberFormat="1" applyFont="1" applyFill="1" applyBorder="1" applyAlignment="1">
      <alignment horizontal="right" vertical="center" wrapText="1"/>
    </xf>
    <xf numFmtId="165" fontId="18" fillId="0" borderId="0" xfId="11" applyNumberFormat="1" applyFont="1" applyFill="1" applyBorder="1" applyAlignment="1">
      <alignment horizontal="right" vertical="top" wrapText="1"/>
    </xf>
    <xf numFmtId="0" fontId="20" fillId="0" borderId="0" xfId="2" applyFont="1" applyFill="1"/>
    <xf numFmtId="0" fontId="29" fillId="0" borderId="0" xfId="2" applyFont="1" applyFill="1" applyBorder="1" applyAlignment="1">
      <alignment vertical="top" wrapText="1"/>
    </xf>
    <xf numFmtId="0" fontId="20" fillId="0" borderId="0" xfId="2" applyFont="1" applyFill="1" applyBorder="1" applyAlignment="1">
      <alignment wrapText="1"/>
    </xf>
    <xf numFmtId="0" fontId="19" fillId="0" borderId="0" xfId="2" applyNumberFormat="1" applyFont="1" applyFill="1" applyBorder="1" applyAlignment="1">
      <alignment vertical="top" wrapText="1"/>
    </xf>
    <xf numFmtId="0" fontId="26" fillId="0" borderId="0" xfId="2" applyFont="1" applyFill="1" applyBorder="1" applyAlignment="1">
      <alignment vertical="top"/>
    </xf>
    <xf numFmtId="0" fontId="29" fillId="0" borderId="0" xfId="2" applyFont="1" applyFill="1" applyBorder="1" applyAlignment="1">
      <alignment vertical="top"/>
    </xf>
    <xf numFmtId="0" fontId="26" fillId="0" borderId="0" xfId="2" applyFont="1" applyFill="1" applyBorder="1" applyAlignment="1"/>
    <xf numFmtId="0" fontId="29" fillId="0" borderId="0" xfId="0" applyFont="1" applyFill="1" applyBorder="1" applyAlignment="1">
      <alignment vertical="top"/>
    </xf>
    <xf numFmtId="0" fontId="29" fillId="0" borderId="0" xfId="0" applyFont="1" applyFill="1" applyBorder="1" applyAlignment="1">
      <alignment horizontal="right" vertical="top"/>
    </xf>
    <xf numFmtId="0" fontId="29" fillId="0" borderId="0" xfId="0" applyFont="1" applyFill="1" applyBorder="1" applyAlignment="1"/>
    <xf numFmtId="0" fontId="17" fillId="2" borderId="0" xfId="2" applyFont="1" applyFill="1" applyBorder="1" applyAlignment="1">
      <alignment wrapText="1"/>
    </xf>
    <xf numFmtId="0" fontId="26" fillId="0" borderId="0" xfId="2" applyNumberFormat="1" applyFont="1" applyFill="1" applyBorder="1" applyAlignment="1">
      <alignment vertical="center" wrapText="1"/>
    </xf>
    <xf numFmtId="0" fontId="26" fillId="0" borderId="0" xfId="2" applyNumberFormat="1" applyFont="1" applyFill="1" applyBorder="1" applyAlignment="1">
      <alignment horizontal="right" vertical="center"/>
    </xf>
    <xf numFmtId="0" fontId="26" fillId="0" borderId="0" xfId="2" applyNumberFormat="1" applyFont="1" applyFill="1" applyBorder="1" applyAlignment="1">
      <alignment horizontal="right" vertical="center" wrapText="1"/>
    </xf>
    <xf numFmtId="0" fontId="26" fillId="0" borderId="0" xfId="2" applyFont="1" applyFill="1" applyBorder="1" applyAlignment="1">
      <alignment horizontal="right" vertical="top" wrapText="1"/>
    </xf>
    <xf numFmtId="0" fontId="26" fillId="0" borderId="0" xfId="2" applyNumberFormat="1" applyFont="1" applyFill="1" applyBorder="1" applyAlignment="1">
      <alignment vertical="top" wrapText="1"/>
    </xf>
    <xf numFmtId="0" fontId="26" fillId="0" borderId="0" xfId="2" applyNumberFormat="1" applyFont="1" applyFill="1" applyBorder="1" applyAlignment="1">
      <alignment horizontal="center" vertical="center" wrapText="1"/>
    </xf>
    <xf numFmtId="0" fontId="26" fillId="0" borderId="0" xfId="0" applyFont="1" applyFill="1" applyBorder="1" applyAlignment="1">
      <alignment vertical="center" wrapText="1"/>
    </xf>
    <xf numFmtId="3" fontId="26" fillId="0" borderId="0" xfId="0" applyNumberFormat="1" applyFont="1" applyFill="1" applyBorder="1" applyAlignment="1">
      <alignment horizontal="right" vertical="center" wrapText="1"/>
    </xf>
    <xf numFmtId="0" fontId="26" fillId="0" borderId="0" xfId="0" applyFont="1" applyFill="1" applyBorder="1" applyAlignment="1">
      <alignment horizontal="right" vertical="center" wrapText="1"/>
    </xf>
    <xf numFmtId="0" fontId="17" fillId="0" borderId="0" xfId="2" applyNumberFormat="1" applyFont="1" applyFill="1" applyBorder="1" applyAlignment="1">
      <alignment horizontal="left" vertical="top" indent="1"/>
    </xf>
    <xf numFmtId="165" fontId="26" fillId="0" borderId="0" xfId="1" applyNumberFormat="1" applyFont="1" applyFill="1" applyBorder="1" applyAlignment="1">
      <alignment horizontal="left" vertical="top" wrapText="1" indent="1"/>
    </xf>
    <xf numFmtId="0" fontId="17" fillId="0" borderId="0" xfId="0" applyFont="1" applyFill="1" applyAlignment="1">
      <alignment horizontal="left" vertical="center" wrapText="1" indent="1"/>
    </xf>
    <xf numFmtId="0" fontId="17" fillId="0" borderId="0" xfId="0" applyFont="1" applyFill="1" applyAlignment="1">
      <alignment horizontal="right" vertical="center" wrapText="1"/>
    </xf>
    <xf numFmtId="0" fontId="26" fillId="0" borderId="0" xfId="2" applyNumberFormat="1" applyFont="1" applyFill="1" applyBorder="1" applyAlignment="1">
      <alignment horizontal="left" vertical="top" wrapText="1" indent="1"/>
    </xf>
    <xf numFmtId="165" fontId="17" fillId="0" borderId="0" xfId="1" applyNumberFormat="1" applyFont="1" applyFill="1" applyBorder="1" applyAlignment="1">
      <alignment horizontal="left" vertical="top" wrapText="1" indent="1"/>
    </xf>
    <xf numFmtId="3" fontId="17" fillId="0" borderId="0" xfId="0" applyNumberFormat="1" applyFont="1" applyFill="1" applyAlignment="1">
      <alignment horizontal="right" vertical="center" wrapText="1"/>
    </xf>
    <xf numFmtId="0" fontId="17" fillId="0" borderId="0" xfId="0" applyFont="1" applyFill="1" applyBorder="1" applyAlignment="1">
      <alignment horizontal="left" vertical="center" wrapText="1" indent="1"/>
    </xf>
    <xf numFmtId="0" fontId="17" fillId="0" borderId="0" xfId="0" applyFont="1" applyFill="1" applyBorder="1" applyAlignment="1">
      <alignment horizontal="right" vertical="center" wrapText="1"/>
    </xf>
    <xf numFmtId="0" fontId="29" fillId="0" borderId="0" xfId="2" applyFont="1" applyFill="1" applyBorder="1" applyAlignment="1">
      <alignment vertical="center"/>
    </xf>
    <xf numFmtId="0" fontId="26" fillId="0" borderId="0" xfId="2" applyFont="1" applyFill="1" applyBorder="1" applyAlignment="1">
      <alignment vertical="center" wrapText="1"/>
    </xf>
    <xf numFmtId="0" fontId="26" fillId="0" borderId="0" xfId="2" applyFont="1" applyFill="1" applyBorder="1" applyAlignment="1">
      <alignment vertical="center"/>
    </xf>
    <xf numFmtId="0" fontId="17" fillId="0" borderId="0" xfId="2" applyFont="1" applyFill="1" applyBorder="1" applyAlignment="1">
      <alignment horizontal="left"/>
    </xf>
    <xf numFmtId="0" fontId="0" fillId="0" borderId="0" xfId="0" applyFill="1"/>
    <xf numFmtId="0" fontId="26" fillId="0" borderId="0" xfId="2" applyFont="1" applyFill="1" applyBorder="1" applyAlignment="1">
      <alignment horizontal="left" vertical="center"/>
    </xf>
    <xf numFmtId="0" fontId="28" fillId="0" borderId="0" xfId="2" applyFont="1" applyFill="1" applyBorder="1" applyAlignment="1">
      <alignment horizontal="left"/>
    </xf>
    <xf numFmtId="0" fontId="28" fillId="0" borderId="0" xfId="2" applyFont="1" applyFill="1" applyBorder="1" applyAlignment="1">
      <alignment horizontal="right"/>
    </xf>
    <xf numFmtId="0" fontId="23" fillId="0" borderId="0" xfId="2" applyFont="1" applyFill="1" applyBorder="1" applyAlignment="1">
      <alignment horizontal="right"/>
    </xf>
    <xf numFmtId="0" fontId="26" fillId="0" borderId="0" xfId="2" applyNumberFormat="1" applyFont="1" applyFill="1" applyBorder="1" applyAlignment="1">
      <alignment vertical="center"/>
    </xf>
    <xf numFmtId="0" fontId="29" fillId="0" borderId="0" xfId="2" applyNumberFormat="1" applyFont="1" applyFill="1" applyBorder="1" applyAlignment="1">
      <alignment horizontal="right" vertical="center" wrapText="1"/>
    </xf>
    <xf numFmtId="0" fontId="26" fillId="0" borderId="0" xfId="2" applyNumberFormat="1" applyFont="1" applyFill="1" applyBorder="1" applyAlignment="1">
      <alignment horizontal="right" vertical="top"/>
    </xf>
    <xf numFmtId="0" fontId="26" fillId="0" borderId="0" xfId="2" applyNumberFormat="1" applyFont="1" applyFill="1" applyBorder="1" applyAlignment="1">
      <alignment horizontal="center" vertical="center" wrapText="1"/>
    </xf>
    <xf numFmtId="0" fontId="26" fillId="0" borderId="0" xfId="2" applyNumberFormat="1" applyFont="1" applyFill="1" applyBorder="1" applyAlignment="1">
      <alignment horizontal="right" vertical="top" wrapText="1"/>
    </xf>
    <xf numFmtId="0" fontId="26" fillId="0" borderId="0" xfId="2" applyFont="1" applyFill="1" applyBorder="1" applyAlignment="1">
      <alignment horizontal="left" vertical="top" wrapText="1"/>
    </xf>
    <xf numFmtId="0" fontId="26" fillId="2" borderId="0" xfId="2" applyFont="1" applyFill="1" applyBorder="1" applyAlignment="1">
      <alignment vertical="center" wrapText="1"/>
    </xf>
    <xf numFmtId="0" fontId="26" fillId="2" borderId="0" xfId="2" applyNumberFormat="1" applyFont="1" applyFill="1" applyBorder="1" applyAlignment="1">
      <alignment horizontal="center" vertical="center" wrapText="1"/>
    </xf>
    <xf numFmtId="0" fontId="17" fillId="0" borderId="0" xfId="2" applyFont="1" applyFill="1" applyBorder="1" applyAlignment="1">
      <alignment vertical="center" textRotation="180"/>
    </xf>
    <xf numFmtId="0" fontId="17" fillId="0" borderId="0" xfId="2" applyFont="1" applyFill="1" applyBorder="1" applyAlignment="1">
      <alignment wrapText="1"/>
    </xf>
    <xf numFmtId="0" fontId="17" fillId="0" borderId="0" xfId="2" applyFont="1" applyFill="1" applyBorder="1" applyAlignment="1"/>
    <xf numFmtId="3" fontId="26" fillId="0" borderId="0" xfId="2" applyNumberFormat="1" applyFont="1" applyFill="1" applyBorder="1" applyAlignment="1">
      <alignment horizontal="right" vertical="center" wrapText="1"/>
    </xf>
    <xf numFmtId="0" fontId="17" fillId="0" borderId="0" xfId="2" applyFont="1" applyFill="1" applyBorder="1" applyAlignment="1">
      <alignment horizontal="center"/>
    </xf>
    <xf numFmtId="0" fontId="31" fillId="0" borderId="0" xfId="2" applyFont="1" applyFill="1" applyBorder="1" applyAlignment="1">
      <alignment vertical="top" wrapText="1"/>
    </xf>
    <xf numFmtId="0" fontId="26" fillId="0" borderId="0" xfId="0" applyFont="1" applyFill="1" applyBorder="1" applyAlignment="1">
      <alignment vertical="center"/>
    </xf>
    <xf numFmtId="1" fontId="26" fillId="0" borderId="0" xfId="2" applyNumberFormat="1" applyFont="1" applyFill="1" applyBorder="1" applyAlignment="1">
      <alignment horizontal="right" vertical="center" wrapText="1"/>
    </xf>
    <xf numFmtId="0" fontId="17" fillId="0" borderId="0" xfId="2" applyFont="1" applyFill="1"/>
    <xf numFmtId="0" fontId="18" fillId="0" borderId="0" xfId="2" applyFont="1" applyFill="1" applyAlignment="1">
      <alignment wrapText="1"/>
    </xf>
    <xf numFmtId="0" fontId="18" fillId="0" borderId="0" xfId="2" applyFont="1" applyFill="1"/>
    <xf numFmtId="0" fontId="17" fillId="0" borderId="0" xfId="2" applyFont="1" applyFill="1" applyAlignment="1">
      <alignment horizontal="left" vertical="top" indent="1"/>
    </xf>
    <xf numFmtId="0" fontId="17" fillId="0" borderId="0" xfId="2" applyFont="1" applyFill="1" applyAlignment="1">
      <alignment horizontal="right"/>
    </xf>
    <xf numFmtId="165" fontId="26" fillId="0" borderId="0" xfId="1" applyNumberFormat="1" applyFont="1" applyFill="1" applyBorder="1" applyAlignment="1">
      <alignment horizontal="right" vertical="center" wrapText="1"/>
    </xf>
    <xf numFmtId="165" fontId="17" fillId="0" borderId="0" xfId="1" applyNumberFormat="1" applyFont="1" applyFill="1" applyBorder="1" applyAlignment="1">
      <alignment horizontal="right" vertical="center" wrapText="1"/>
    </xf>
    <xf numFmtId="0" fontId="17" fillId="0" borderId="0" xfId="1" applyNumberFormat="1" applyFont="1" applyFill="1" applyBorder="1" applyAlignment="1">
      <alignment horizontal="right" vertical="center" wrapText="1"/>
    </xf>
    <xf numFmtId="0" fontId="26" fillId="2" borderId="0" xfId="2" applyNumberFormat="1" applyFont="1" applyFill="1" applyBorder="1" applyAlignment="1">
      <alignment horizontal="right" vertical="center" wrapText="1"/>
    </xf>
    <xf numFmtId="0" fontId="26" fillId="0" borderId="0" xfId="0" applyFont="1" applyBorder="1" applyAlignment="1">
      <alignment vertical="center" wrapText="1"/>
    </xf>
    <xf numFmtId="165" fontId="26" fillId="0" borderId="0" xfId="10" applyNumberFormat="1" applyFont="1" applyFill="1" applyBorder="1" applyAlignment="1">
      <alignment horizontal="left" vertical="top" wrapText="1" indent="1"/>
    </xf>
    <xf numFmtId="165" fontId="17" fillId="0" borderId="0" xfId="10" applyNumberFormat="1" applyFont="1" applyFill="1" applyBorder="1" applyAlignment="1">
      <alignment horizontal="left" vertical="top" wrapText="1" indent="1"/>
    </xf>
    <xf numFmtId="0" fontId="17" fillId="0" borderId="0" xfId="0" applyFont="1" applyFill="1" applyBorder="1" applyAlignment="1">
      <alignment horizontal="left" vertical="center" wrapText="1"/>
    </xf>
    <xf numFmtId="0" fontId="17" fillId="0" borderId="0" xfId="2" applyFont="1" applyFill="1" applyAlignment="1">
      <alignment horizontal="left"/>
    </xf>
    <xf numFmtId="0" fontId="17" fillId="0" borderId="0" xfId="2" applyFont="1" applyFill="1" applyAlignment="1">
      <alignment horizontal="left" vertical="center"/>
    </xf>
    <xf numFmtId="0" fontId="17" fillId="0" borderId="0" xfId="2" applyFont="1" applyFill="1" applyAlignment="1">
      <alignment horizontal="center"/>
    </xf>
    <xf numFmtId="0" fontId="26" fillId="0" borderId="0" xfId="2" applyNumberFormat="1" applyFont="1" applyFill="1" applyBorder="1" applyAlignment="1">
      <alignment horizontal="right"/>
    </xf>
    <xf numFmtId="0" fontId="26" fillId="0" borderId="0" xfId="2" applyFont="1" applyFill="1" applyBorder="1" applyAlignment="1">
      <alignment horizontal="right" vertical="center"/>
    </xf>
    <xf numFmtId="0" fontId="17" fillId="0" borderId="0" xfId="0" applyNumberFormat="1" applyFont="1" applyFill="1" applyBorder="1" applyAlignment="1">
      <alignment horizontal="right" vertical="center" wrapText="1"/>
    </xf>
    <xf numFmtId="3" fontId="17" fillId="0" borderId="0" xfId="0" applyNumberFormat="1" applyFont="1" applyFill="1" applyBorder="1" applyAlignment="1">
      <alignment horizontal="right" vertical="center" wrapText="1"/>
    </xf>
    <xf numFmtId="0" fontId="17" fillId="0" borderId="0" xfId="2" applyNumberFormat="1" applyFont="1" applyFill="1" applyBorder="1" applyAlignment="1">
      <alignment horizontal="left" vertical="center"/>
    </xf>
    <xf numFmtId="0" fontId="17" fillId="0" borderId="0" xfId="2" applyNumberFormat="1" applyFont="1" applyFill="1" applyBorder="1" applyAlignment="1">
      <alignment horizontal="right" vertical="center"/>
    </xf>
    <xf numFmtId="0" fontId="17" fillId="0" borderId="0" xfId="2" applyNumberFormat="1" applyFont="1" applyFill="1" applyBorder="1" applyAlignment="1">
      <alignment horizontal="right" vertical="top"/>
    </xf>
    <xf numFmtId="3" fontId="17" fillId="0" borderId="0" xfId="10" applyNumberFormat="1" applyFont="1" applyFill="1" applyBorder="1" applyAlignment="1">
      <alignment horizontal="right" vertical="center" wrapText="1"/>
    </xf>
    <xf numFmtId="0" fontId="26" fillId="0" borderId="0" xfId="4" applyNumberFormat="1" applyFont="1" applyFill="1" applyBorder="1" applyAlignment="1">
      <alignment vertical="center"/>
    </xf>
    <xf numFmtId="0" fontId="17" fillId="0" borderId="0" xfId="4" applyNumberFormat="1" applyFont="1" applyFill="1" applyBorder="1" applyAlignment="1">
      <alignment vertical="center"/>
    </xf>
    <xf numFmtId="0" fontId="17" fillId="0" borderId="0" xfId="4" applyNumberFormat="1" applyFont="1" applyFill="1" applyBorder="1" applyAlignment="1">
      <alignment horizontal="right" vertical="center"/>
    </xf>
    <xf numFmtId="3" fontId="17" fillId="0" borderId="0" xfId="2" applyNumberFormat="1" applyFont="1" applyFill="1" applyBorder="1" applyAlignment="1">
      <alignment horizontal="right" wrapText="1"/>
    </xf>
    <xf numFmtId="0" fontId="29" fillId="0" borderId="0" xfId="0" applyFont="1" applyFill="1"/>
    <xf numFmtId="0" fontId="24" fillId="0" borderId="0" xfId="2" applyFont="1" applyFill="1" applyBorder="1" applyAlignment="1">
      <alignment horizontal="center"/>
    </xf>
    <xf numFmtId="0" fontId="26" fillId="0" borderId="0" xfId="2" applyFont="1" applyFill="1" applyAlignment="1">
      <alignment horizontal="center"/>
    </xf>
    <xf numFmtId="0" fontId="29" fillId="0" borderId="0" xfId="2" applyFont="1" applyFill="1" applyAlignment="1">
      <alignment horizontal="center" vertical="top"/>
    </xf>
    <xf numFmtId="0" fontId="29" fillId="2" borderId="0" xfId="2" applyFont="1" applyFill="1" applyBorder="1" applyAlignment="1">
      <alignment horizontal="center" vertical="top"/>
    </xf>
    <xf numFmtId="0" fontId="29" fillId="2" borderId="0" xfId="2" applyFont="1" applyFill="1" applyBorder="1" applyAlignment="1">
      <alignment vertical="top"/>
    </xf>
    <xf numFmtId="0" fontId="26" fillId="0" borderId="0" xfId="2" applyNumberFormat="1" applyFont="1" applyFill="1" applyBorder="1" applyAlignment="1">
      <alignment wrapText="1"/>
    </xf>
    <xf numFmtId="0" fontId="29" fillId="0" borderId="0" xfId="2" applyFont="1" applyFill="1" applyBorder="1" applyAlignment="1">
      <alignment horizontal="right" vertical="top"/>
    </xf>
    <xf numFmtId="0" fontId="29" fillId="0" borderId="0" xfId="2" applyFont="1" applyFill="1" applyBorder="1" applyAlignment="1"/>
    <xf numFmtId="3" fontId="26" fillId="0" borderId="0" xfId="2" applyNumberFormat="1" applyFont="1" applyFill="1" applyAlignment="1">
      <alignment horizontal="right" vertical="center" wrapText="1"/>
    </xf>
    <xf numFmtId="165" fontId="26" fillId="0" borderId="0" xfId="12" applyNumberFormat="1" applyFont="1" applyFill="1" applyBorder="1" applyAlignment="1">
      <alignment horizontal="left" vertical="top" wrapText="1" indent="1"/>
    </xf>
    <xf numFmtId="0" fontId="17" fillId="0" borderId="0" xfId="2" applyFont="1" applyFill="1" applyBorder="1" applyAlignment="1">
      <alignment horizontal="left" vertical="center" wrapText="1" indent="1"/>
    </xf>
    <xf numFmtId="0" fontId="17" fillId="0" borderId="0" xfId="2" applyFont="1" applyFill="1" applyBorder="1" applyAlignment="1">
      <alignment horizontal="right" vertical="center" wrapText="1"/>
    </xf>
    <xf numFmtId="0" fontId="17" fillId="0" borderId="0" xfId="2" applyFont="1" applyFill="1" applyAlignment="1">
      <alignment horizontal="right" vertical="center" wrapText="1"/>
    </xf>
    <xf numFmtId="165" fontId="17" fillId="0" borderId="0" xfId="12" applyNumberFormat="1" applyFont="1" applyFill="1" applyBorder="1" applyAlignment="1">
      <alignment horizontal="left" vertical="top" wrapText="1" indent="1"/>
    </xf>
    <xf numFmtId="165" fontId="17" fillId="0" borderId="0" xfId="12" applyNumberFormat="1" applyFont="1" applyFill="1" applyBorder="1" applyAlignment="1">
      <alignment horizontal="right" vertical="top" wrapText="1"/>
    </xf>
    <xf numFmtId="0" fontId="26" fillId="0" borderId="0" xfId="2" applyFont="1" applyFill="1" applyBorder="1" applyAlignment="1">
      <alignment horizontal="right" vertical="center" wrapText="1"/>
    </xf>
    <xf numFmtId="0" fontId="26" fillId="0" borderId="0" xfId="2" applyFont="1" applyFill="1" applyAlignment="1">
      <alignment horizontal="right" vertical="center" wrapText="1"/>
    </xf>
    <xf numFmtId="165" fontId="36" fillId="0" borderId="0" xfId="12" applyNumberFormat="1" applyFont="1" applyFill="1" applyBorder="1" applyAlignment="1">
      <alignment horizontal="right" vertical="top" wrapText="1"/>
    </xf>
    <xf numFmtId="3" fontId="18" fillId="0" borderId="0" xfId="12" applyNumberFormat="1" applyFont="1" applyFill="1" applyBorder="1" applyAlignment="1">
      <alignment horizontal="right" vertical="center" wrapText="1"/>
    </xf>
    <xf numFmtId="165" fontId="18" fillId="0" borderId="0" xfId="12" applyNumberFormat="1" applyFont="1" applyFill="1" applyBorder="1" applyAlignment="1">
      <alignment horizontal="right" vertical="top" wrapText="1"/>
    </xf>
    <xf numFmtId="0" fontId="26" fillId="0" borderId="0" xfId="2" applyFont="1" applyFill="1" applyAlignment="1">
      <alignment vertical="center" wrapText="1"/>
    </xf>
    <xf numFmtId="0" fontId="17" fillId="0" borderId="0" xfId="2" applyFont="1" applyFill="1" applyAlignment="1">
      <alignment horizontal="left" vertical="center" wrapText="1" indent="1"/>
    </xf>
    <xf numFmtId="0" fontId="26" fillId="0" borderId="0" xfId="2" applyNumberFormat="1" applyFont="1" applyFill="1" applyBorder="1" applyAlignment="1">
      <alignment horizontal="right" vertical="top" indent="1"/>
    </xf>
    <xf numFmtId="0" fontId="26" fillId="0" borderId="0" xfId="2" applyFont="1" applyFill="1" applyAlignment="1">
      <alignment vertical="center"/>
    </xf>
    <xf numFmtId="0" fontId="17" fillId="0" borderId="0" xfId="2" applyNumberFormat="1" applyFont="1" applyFill="1" applyBorder="1" applyAlignment="1">
      <alignment horizontal="right" vertical="top" indent="1"/>
    </xf>
    <xf numFmtId="0" fontId="26" fillId="0" borderId="0" xfId="2" applyNumberFormat="1" applyFont="1" applyFill="1" applyBorder="1" applyAlignment="1">
      <alignment horizontal="right" vertical="top" wrapText="1" indent="1"/>
    </xf>
    <xf numFmtId="3" fontId="26" fillId="0" borderId="0" xfId="2" applyNumberFormat="1" applyFont="1" applyFill="1" applyAlignment="1">
      <alignment vertical="center" wrapText="1"/>
    </xf>
    <xf numFmtId="0" fontId="17" fillId="0" borderId="0" xfId="2" applyFont="1" applyFill="1" applyAlignment="1">
      <alignment vertical="center" wrapText="1"/>
    </xf>
    <xf numFmtId="0" fontId="17" fillId="0" borderId="0" xfId="2" applyFont="1" applyFill="1" applyBorder="1" applyAlignment="1">
      <alignment vertical="center" wrapText="1"/>
    </xf>
    <xf numFmtId="0" fontId="33" fillId="0" borderId="0" xfId="2" applyNumberFormat="1" applyFont="1" applyFill="1" applyBorder="1" applyAlignment="1">
      <alignment horizontal="center" vertical="center" wrapText="1"/>
    </xf>
    <xf numFmtId="0" fontId="29" fillId="0" borderId="0" xfId="2" applyFont="1" applyFill="1"/>
    <xf numFmtId="0" fontId="29" fillId="0" borderId="0" xfId="2" applyFont="1" applyFill="1" applyBorder="1" applyAlignment="1">
      <alignment vertical="center" wrapText="1"/>
    </xf>
    <xf numFmtId="0" fontId="26" fillId="0" borderId="0" xfId="2" applyNumberFormat="1" applyFont="1" applyFill="1" applyBorder="1" applyAlignment="1">
      <alignment horizontal="right" wrapText="1"/>
    </xf>
    <xf numFmtId="165" fontId="26" fillId="0" borderId="0" xfId="1" applyNumberFormat="1" applyFont="1" applyFill="1" applyAlignment="1">
      <alignment horizontal="right" vertical="center" wrapText="1"/>
    </xf>
    <xf numFmtId="165" fontId="17" fillId="0" borderId="0" xfId="1" applyNumberFormat="1" applyFont="1" applyFill="1" applyAlignment="1">
      <alignment horizontal="right" vertical="center" wrapText="1"/>
    </xf>
    <xf numFmtId="0" fontId="17" fillId="0" borderId="0" xfId="1" applyNumberFormat="1" applyFont="1" applyFill="1" applyAlignment="1">
      <alignment horizontal="right" vertical="center" wrapText="1"/>
    </xf>
    <xf numFmtId="0" fontId="17" fillId="2" borderId="0" xfId="2" applyFont="1" applyFill="1" applyBorder="1" applyAlignment="1">
      <alignment horizontal="center" vertical="center" textRotation="180"/>
    </xf>
    <xf numFmtId="0" fontId="36" fillId="0" borderId="0" xfId="2" applyFont="1" applyFill="1" applyBorder="1" applyAlignment="1">
      <alignment horizontal="center"/>
    </xf>
    <xf numFmtId="0" fontId="31" fillId="0" borderId="0" xfId="2" applyFont="1" applyFill="1" applyBorder="1" applyAlignment="1">
      <alignment vertical="center" wrapText="1"/>
    </xf>
    <xf numFmtId="0" fontId="18" fillId="0" borderId="0" xfId="2" applyFont="1" applyFill="1" applyBorder="1" applyAlignment="1"/>
    <xf numFmtId="0" fontId="18" fillId="0" borderId="0" xfId="2" applyFont="1" applyFill="1" applyBorder="1"/>
    <xf numFmtId="0" fontId="17" fillId="0" borderId="0" xfId="2" applyFont="1" applyFill="1" applyBorder="1" applyAlignment="1">
      <alignment vertical="top" wrapText="1"/>
    </xf>
    <xf numFmtId="0" fontId="26" fillId="0" borderId="0" xfId="0" applyFont="1" applyFill="1" applyAlignment="1">
      <alignment horizontal="center" vertical="top" wrapText="1"/>
    </xf>
    <xf numFmtId="0" fontId="26" fillId="0" borderId="0" xfId="2" applyFont="1" applyFill="1" applyBorder="1" applyAlignment="1">
      <alignment horizontal="left" vertical="top" wrapText="1"/>
    </xf>
    <xf numFmtId="0" fontId="37" fillId="0" borderId="0" xfId="2" applyFont="1" applyFill="1" applyBorder="1" applyAlignment="1">
      <alignment horizontal="left" vertical="top" wrapText="1"/>
    </xf>
    <xf numFmtId="0" fontId="37" fillId="2" borderId="0" xfId="2" applyFont="1" applyFill="1" applyBorder="1" applyAlignment="1">
      <alignment horizontal="left" vertical="top" wrapText="1"/>
    </xf>
    <xf numFmtId="0" fontId="26" fillId="0" borderId="0" xfId="2" applyNumberFormat="1" applyFont="1" applyFill="1" applyBorder="1" applyAlignment="1">
      <alignment horizontal="center" vertical="center" wrapText="1"/>
    </xf>
    <xf numFmtId="0" fontId="26" fillId="0" borderId="0" xfId="0" applyFont="1" applyFill="1" applyAlignment="1">
      <alignment vertical="center"/>
    </xf>
    <xf numFmtId="0" fontId="26" fillId="0" borderId="0" xfId="0" applyFont="1" applyFill="1" applyAlignment="1">
      <alignment horizontal="right" vertical="center" wrapText="1"/>
    </xf>
    <xf numFmtId="0" fontId="26" fillId="0" borderId="0" xfId="2" applyNumberFormat="1" applyFont="1" applyFill="1" applyBorder="1" applyAlignment="1">
      <alignment horizontal="left" vertical="top" indent="1"/>
    </xf>
    <xf numFmtId="0" fontId="30" fillId="0" borderId="0" xfId="2" applyFont="1" applyFill="1" applyBorder="1" applyAlignment="1">
      <alignment horizontal="center" vertical="center" textRotation="180"/>
    </xf>
    <xf numFmtId="0" fontId="17" fillId="0" borderId="0" xfId="2" applyFont="1" applyFill="1" applyAlignment="1">
      <alignment horizontal="right" vertical="center"/>
    </xf>
    <xf numFmtId="0" fontId="26" fillId="0" borderId="0" xfId="2" applyFont="1" applyFill="1" applyAlignment="1">
      <alignment horizontal="right" vertical="center"/>
    </xf>
    <xf numFmtId="0" fontId="17" fillId="0" borderId="0" xfId="2" applyFont="1" applyFill="1" applyBorder="1" applyAlignment="1">
      <alignment horizontal="center" vertical="center" textRotation="180"/>
    </xf>
    <xf numFmtId="0" fontId="19" fillId="2" borderId="0" xfId="2" applyFont="1" applyFill="1" applyBorder="1" applyAlignment="1">
      <alignment vertical="top" wrapText="1"/>
    </xf>
    <xf numFmtId="0" fontId="17" fillId="2" borderId="0" xfId="2" applyFont="1" applyFill="1" applyAlignment="1">
      <alignment horizontal="left"/>
    </xf>
    <xf numFmtId="0" fontId="17" fillId="2" borderId="0" xfId="2" applyFont="1" applyFill="1" applyAlignment="1">
      <alignment horizontal="right"/>
    </xf>
    <xf numFmtId="0" fontId="17" fillId="2" borderId="0" xfId="2" applyFont="1" applyFill="1" applyAlignment="1">
      <alignment horizontal="left" vertical="center"/>
    </xf>
    <xf numFmtId="0" fontId="17" fillId="2" borderId="0" xfId="2" applyFont="1" applyFill="1"/>
    <xf numFmtId="165" fontId="43" fillId="0" borderId="0" xfId="1" applyNumberFormat="1" applyFont="1" applyFill="1" applyAlignment="1">
      <alignment horizontal="right" vertical="center" wrapText="1"/>
    </xf>
    <xf numFmtId="165" fontId="17" fillId="0" borderId="0" xfId="1" applyNumberFormat="1" applyFont="1" applyAlignment="1">
      <alignment horizontal="right" vertical="center" wrapText="1"/>
    </xf>
    <xf numFmtId="0" fontId="17" fillId="2" borderId="0" xfId="2" applyNumberFormat="1" applyFont="1" applyFill="1" applyBorder="1" applyAlignment="1">
      <alignment horizontal="left" vertical="top" indent="1"/>
    </xf>
    <xf numFmtId="0" fontId="26" fillId="0" borderId="0" xfId="0" applyFont="1" applyBorder="1" applyAlignment="1">
      <alignment horizontal="right" vertical="center" wrapText="1"/>
    </xf>
    <xf numFmtId="0" fontId="17" fillId="2" borderId="0" xfId="2" applyNumberFormat="1" applyFont="1" applyFill="1" applyBorder="1" applyAlignment="1">
      <alignment horizontal="right" vertical="top"/>
    </xf>
    <xf numFmtId="0" fontId="26" fillId="2" borderId="0" xfId="2" applyFont="1" applyFill="1" applyBorder="1" applyAlignment="1">
      <alignment vertical="top" wrapText="1"/>
    </xf>
    <xf numFmtId="0" fontId="17" fillId="2" borderId="0" xfId="2" applyNumberFormat="1" applyFont="1" applyFill="1" applyBorder="1" applyAlignment="1">
      <alignment horizontal="left" vertical="center"/>
    </xf>
    <xf numFmtId="0" fontId="17" fillId="2" borderId="0" xfId="2" applyNumberFormat="1" applyFont="1" applyFill="1" applyBorder="1" applyAlignment="1">
      <alignment horizontal="right" vertical="center"/>
    </xf>
    <xf numFmtId="0" fontId="26" fillId="2" borderId="0" xfId="4" applyNumberFormat="1" applyFont="1" applyFill="1" applyBorder="1" applyAlignment="1">
      <alignment vertical="center"/>
    </xf>
    <xf numFmtId="0" fontId="17" fillId="2" borderId="0" xfId="4" applyNumberFormat="1" applyFont="1" applyFill="1" applyBorder="1" applyAlignment="1">
      <alignment vertical="center"/>
    </xf>
    <xf numFmtId="0" fontId="17" fillId="2" borderId="0" xfId="4" applyNumberFormat="1" applyFont="1" applyFill="1" applyBorder="1" applyAlignment="1">
      <alignment horizontal="right" vertical="center"/>
    </xf>
    <xf numFmtId="0" fontId="29" fillId="0" borderId="0" xfId="0" applyFont="1"/>
    <xf numFmtId="0" fontId="24" fillId="2" borderId="0" xfId="2" applyFont="1" applyFill="1" applyBorder="1" applyAlignment="1">
      <alignment horizontal="right"/>
    </xf>
    <xf numFmtId="165" fontId="17" fillId="2" borderId="0" xfId="10" applyNumberFormat="1" applyFont="1" applyFill="1" applyBorder="1" applyAlignment="1">
      <alignment horizontal="right" vertical="top" wrapText="1"/>
    </xf>
    <xf numFmtId="0" fontId="17" fillId="2" borderId="0" xfId="2" applyFont="1" applyFill="1" applyAlignment="1">
      <alignment horizontal="center"/>
    </xf>
    <xf numFmtId="0" fontId="26" fillId="0" borderId="0" xfId="0" applyFont="1" applyFill="1" applyBorder="1" applyAlignment="1">
      <alignment horizontal="right"/>
    </xf>
    <xf numFmtId="3" fontId="26" fillId="0" borderId="0" xfId="0" applyNumberFormat="1" applyFont="1" applyFill="1" applyAlignment="1">
      <alignment horizontal="right" vertical="center" wrapText="1"/>
    </xf>
    <xf numFmtId="0" fontId="26" fillId="0" borderId="0" xfId="2" applyFont="1" applyFill="1" applyAlignment="1">
      <alignment horizontal="left" vertical="top" wrapText="1" indent="1"/>
    </xf>
    <xf numFmtId="0" fontId="29" fillId="2" borderId="0" xfId="0" applyFont="1" applyFill="1" applyBorder="1" applyAlignment="1">
      <alignment vertical="top"/>
    </xf>
    <xf numFmtId="0" fontId="29" fillId="2" borderId="0" xfId="0" applyFont="1" applyFill="1" applyBorder="1" applyAlignment="1">
      <alignment horizontal="right" vertical="top"/>
    </xf>
    <xf numFmtId="0" fontId="29" fillId="2" borderId="0" xfId="0" applyFont="1" applyFill="1" applyBorder="1" applyAlignment="1"/>
    <xf numFmtId="0" fontId="26" fillId="2" borderId="0" xfId="2" applyNumberFormat="1" applyFont="1" applyFill="1" applyBorder="1" applyAlignment="1">
      <alignment vertical="top" wrapText="1"/>
    </xf>
    <xf numFmtId="165" fontId="26" fillId="2" borderId="0" xfId="10" applyNumberFormat="1" applyFont="1" applyFill="1" applyBorder="1" applyAlignment="1">
      <alignment horizontal="left" vertical="top" wrapText="1" indent="1"/>
    </xf>
    <xf numFmtId="0" fontId="17" fillId="0" borderId="0" xfId="0" applyFont="1" applyAlignment="1">
      <alignment horizontal="left" vertical="center" wrapText="1"/>
    </xf>
    <xf numFmtId="165" fontId="17" fillId="2" borderId="0" xfId="10" applyNumberFormat="1" applyFont="1" applyFill="1" applyBorder="1" applyAlignment="1">
      <alignment horizontal="left" vertical="top" wrapText="1" indent="1"/>
    </xf>
    <xf numFmtId="0" fontId="17" fillId="0" borderId="0" xfId="0" applyFont="1" applyBorder="1" applyAlignment="1">
      <alignment horizontal="left" vertical="center" wrapText="1"/>
    </xf>
    <xf numFmtId="0" fontId="17" fillId="2" borderId="0" xfId="2" applyFont="1" applyFill="1" applyBorder="1" applyAlignment="1">
      <alignment vertical="center" textRotation="180"/>
    </xf>
    <xf numFmtId="3" fontId="17" fillId="2" borderId="0" xfId="10" applyNumberFormat="1" applyFont="1" applyFill="1" applyBorder="1" applyAlignment="1">
      <alignment horizontal="right" vertical="center" wrapText="1"/>
    </xf>
    <xf numFmtId="0" fontId="24" fillId="2" borderId="0" xfId="2" applyFont="1" applyFill="1" applyBorder="1" applyAlignment="1">
      <alignment horizontal="center"/>
    </xf>
    <xf numFmtId="0" fontId="26" fillId="2" borderId="0" xfId="2" applyFont="1" applyFill="1" applyAlignment="1">
      <alignment horizontal="center"/>
    </xf>
    <xf numFmtId="0" fontId="29" fillId="2" borderId="0" xfId="2" applyFont="1" applyFill="1" applyAlignment="1">
      <alignment horizontal="center" vertical="top"/>
    </xf>
    <xf numFmtId="0" fontId="17" fillId="0" borderId="0" xfId="2" applyFont="1" applyFill="1" applyBorder="1" applyAlignment="1">
      <alignment horizontal="left" vertical="center"/>
    </xf>
    <xf numFmtId="165" fontId="17" fillId="0" borderId="0" xfId="1" applyNumberFormat="1" applyFont="1" applyAlignment="1">
      <alignment horizontal="center" vertical="center"/>
    </xf>
    <xf numFmtId="0" fontId="17" fillId="0" borderId="0" xfId="1" applyNumberFormat="1" applyFont="1" applyAlignment="1">
      <alignment horizontal="right" vertical="center" wrapText="1"/>
    </xf>
    <xf numFmtId="0" fontId="17" fillId="0" borderId="0" xfId="0" applyFont="1" applyFill="1" applyAlignment="1">
      <alignment horizontal="left" vertical="center" wrapText="1"/>
    </xf>
    <xf numFmtId="0" fontId="26" fillId="0" borderId="0" xfId="2" applyFont="1" applyFill="1" applyAlignment="1">
      <alignment horizontal="left" vertical="center" wrapText="1"/>
    </xf>
    <xf numFmtId="3" fontId="26" fillId="0" borderId="0" xfId="0" applyNumberFormat="1" applyFont="1" applyBorder="1" applyAlignment="1">
      <alignment horizontal="right" vertical="center" wrapText="1"/>
    </xf>
    <xf numFmtId="0" fontId="26" fillId="0" borderId="0" xfId="2" applyNumberFormat="1" applyFont="1" applyFill="1" applyBorder="1" applyAlignment="1">
      <alignment horizontal="left" vertical="center" wrapText="1"/>
    </xf>
    <xf numFmtId="0" fontId="29" fillId="0" borderId="0" xfId="2" applyFont="1" applyFill="1" applyBorder="1" applyAlignment="1">
      <alignment horizontal="center" vertical="top"/>
    </xf>
    <xf numFmtId="165" fontId="17" fillId="0" borderId="0" xfId="2" applyNumberFormat="1" applyFont="1" applyFill="1" applyBorder="1" applyAlignment="1">
      <alignment horizontal="center"/>
    </xf>
    <xf numFmtId="0" fontId="26" fillId="0" borderId="0" xfId="2" applyNumberFormat="1" applyFont="1" applyFill="1" applyBorder="1" applyAlignment="1"/>
    <xf numFmtId="0" fontId="26" fillId="0" borderId="0" xfId="2" applyFont="1" applyFill="1" applyBorder="1" applyAlignment="1">
      <alignment horizontal="right"/>
    </xf>
    <xf numFmtId="165" fontId="17" fillId="0" borderId="0" xfId="11" applyNumberFormat="1" applyFont="1" applyFill="1" applyBorder="1" applyAlignment="1">
      <alignment horizontal="right" vertical="top" wrapText="1"/>
    </xf>
    <xf numFmtId="0" fontId="26" fillId="0" borderId="0" xfId="2" applyFont="1" applyFill="1" applyBorder="1" applyAlignment="1">
      <alignment horizontal="left" vertical="top" wrapText="1"/>
    </xf>
    <xf numFmtId="0" fontId="37" fillId="0" borderId="0" xfId="2" applyFont="1" applyFill="1" applyBorder="1" applyAlignment="1">
      <alignment vertical="top" wrapText="1"/>
    </xf>
    <xf numFmtId="0" fontId="38" fillId="0" borderId="0" xfId="2" applyFont="1" applyFill="1" applyBorder="1" applyAlignment="1">
      <alignment vertical="top" wrapText="1"/>
    </xf>
    <xf numFmtId="0" fontId="18" fillId="2" borderId="0" xfId="2" applyFont="1" applyFill="1" applyBorder="1" applyAlignment="1">
      <alignment vertical="top"/>
    </xf>
    <xf numFmtId="0" fontId="26" fillId="0" borderId="0" xfId="2" applyFont="1" applyFill="1" applyBorder="1" applyAlignment="1">
      <alignment horizontal="right" wrapText="1"/>
    </xf>
    <xf numFmtId="0" fontId="17" fillId="2" borderId="0" xfId="2" applyFont="1" applyFill="1" applyBorder="1" applyAlignment="1">
      <alignment vertical="top"/>
    </xf>
    <xf numFmtId="0" fontId="17" fillId="0" borderId="0" xfId="2" applyFont="1" applyFill="1" applyBorder="1" applyAlignment="1">
      <alignment vertical="top"/>
    </xf>
    <xf numFmtId="0" fontId="45" fillId="0" borderId="0" xfId="2" applyFont="1" applyFill="1" applyBorder="1" applyAlignment="1">
      <alignment vertical="top" wrapText="1"/>
    </xf>
    <xf numFmtId="0" fontId="29" fillId="0" borderId="0" xfId="2" applyNumberFormat="1" applyFont="1" applyFill="1" applyBorder="1" applyAlignment="1">
      <alignment horizontal="right" vertical="top"/>
    </xf>
    <xf numFmtId="0" fontId="29" fillId="0" borderId="0" xfId="2" applyNumberFormat="1" applyFont="1" applyFill="1" applyBorder="1" applyAlignment="1">
      <alignment horizontal="right" vertical="top" wrapText="1"/>
    </xf>
    <xf numFmtId="0" fontId="26" fillId="0" borderId="0" xfId="2" applyFont="1" applyFill="1" applyBorder="1" applyAlignment="1">
      <alignment horizontal="right" vertical="top"/>
    </xf>
    <xf numFmtId="0" fontId="29" fillId="0" borderId="0" xfId="2" applyFont="1" applyFill="1" applyBorder="1" applyAlignment="1">
      <alignment horizontal="right" vertical="center" wrapText="1"/>
    </xf>
    <xf numFmtId="3" fontId="26" fillId="0" borderId="0" xfId="0" applyNumberFormat="1" applyFont="1" applyFill="1" applyBorder="1" applyAlignment="1">
      <alignment vertical="center" wrapText="1"/>
    </xf>
    <xf numFmtId="0" fontId="17" fillId="2" borderId="0" xfId="2" applyFont="1" applyFill="1" applyAlignment="1">
      <alignment horizontal="right" vertical="center"/>
    </xf>
    <xf numFmtId="0" fontId="17" fillId="2" borderId="0" xfId="2" applyFont="1" applyFill="1" applyAlignment="1">
      <alignment horizontal="right" vertical="top"/>
    </xf>
    <xf numFmtId="0" fontId="26" fillId="2" borderId="0" xfId="4" applyFont="1" applyFill="1" applyAlignment="1">
      <alignment vertical="center"/>
    </xf>
    <xf numFmtId="0" fontId="17" fillId="2" borderId="0" xfId="4" applyFont="1" applyFill="1" applyAlignment="1">
      <alignment vertical="center"/>
    </xf>
    <xf numFmtId="0" fontId="17" fillId="2" borderId="0" xfId="4" applyFont="1" applyFill="1" applyAlignment="1">
      <alignment horizontal="right" vertical="center"/>
    </xf>
    <xf numFmtId="0" fontId="24" fillId="2" borderId="0" xfId="2" applyFont="1" applyFill="1" applyAlignment="1">
      <alignment horizontal="right"/>
    </xf>
    <xf numFmtId="0" fontId="26" fillId="0" borderId="0" xfId="0" applyFont="1" applyFill="1" applyAlignment="1">
      <alignment horizontal="left" vertical="top" wrapText="1"/>
    </xf>
    <xf numFmtId="0" fontId="26" fillId="0" borderId="0" xfId="2" applyFont="1" applyFill="1" applyBorder="1" applyAlignment="1">
      <alignment horizontal="left" vertical="top" wrapText="1"/>
    </xf>
    <xf numFmtId="0" fontId="26" fillId="0" borderId="0" xfId="2" applyFont="1" applyFill="1" applyBorder="1" applyAlignment="1">
      <alignment horizontal="right" vertical="top" wrapText="1"/>
    </xf>
    <xf numFmtId="0" fontId="26" fillId="0" borderId="0" xfId="2" applyNumberFormat="1" applyFont="1" applyFill="1" applyBorder="1" applyAlignment="1">
      <alignment horizontal="right" vertical="center" wrapText="1"/>
    </xf>
    <xf numFmtId="0" fontId="18" fillId="0" borderId="0" xfId="2" applyFont="1" applyFill="1" applyBorder="1" applyAlignment="1">
      <alignment vertical="top"/>
    </xf>
    <xf numFmtId="0" fontId="33" fillId="0" borderId="0" xfId="2" applyFont="1" applyFill="1" applyBorder="1" applyAlignment="1">
      <alignment horizontal="right" wrapText="1"/>
    </xf>
    <xf numFmtId="0" fontId="29" fillId="0" borderId="0" xfId="2" applyFont="1" applyFill="1" applyBorder="1" applyAlignment="1">
      <alignment horizontal="center" vertical="center" wrapText="1"/>
    </xf>
    <xf numFmtId="0" fontId="29" fillId="0" borderId="0" xfId="2" applyNumberFormat="1" applyFont="1" applyFill="1" applyBorder="1" applyAlignment="1">
      <alignment horizontal="center" vertical="center" wrapText="1"/>
    </xf>
    <xf numFmtId="0" fontId="29" fillId="0" borderId="0" xfId="2" applyNumberFormat="1" applyFont="1" applyFill="1" applyBorder="1" applyAlignment="1">
      <alignment horizontal="center" vertical="center"/>
    </xf>
    <xf numFmtId="0" fontId="29" fillId="0" borderId="0" xfId="2" applyFont="1" applyFill="1" applyBorder="1" applyAlignment="1">
      <alignment horizontal="center" vertical="top" wrapText="1"/>
    </xf>
    <xf numFmtId="0" fontId="29" fillId="0" borderId="0" xfId="2" applyNumberFormat="1" applyFont="1" applyFill="1" applyBorder="1" applyAlignment="1">
      <alignment horizontal="center" vertical="top" wrapText="1"/>
    </xf>
    <xf numFmtId="0" fontId="26" fillId="0" borderId="0" xfId="2" applyFont="1" applyFill="1" applyBorder="1" applyAlignment="1">
      <alignment horizontal="left" vertical="top" wrapText="1"/>
    </xf>
    <xf numFmtId="0" fontId="26" fillId="0" borderId="0" xfId="0" applyFont="1" applyFill="1" applyBorder="1" applyAlignment="1">
      <alignment horizontal="right" vertical="top"/>
    </xf>
    <xf numFmtId="0" fontId="26" fillId="0" borderId="0" xfId="2" applyFont="1" applyFill="1" applyBorder="1" applyAlignment="1">
      <alignment horizontal="right" vertical="top" wrapText="1"/>
    </xf>
    <xf numFmtId="0" fontId="37" fillId="2" borderId="0" xfId="2" applyFont="1" applyFill="1" applyBorder="1" applyAlignment="1">
      <alignment horizontal="left" vertical="top" wrapText="1"/>
    </xf>
    <xf numFmtId="0" fontId="26" fillId="0" borderId="0" xfId="0" applyFont="1" applyFill="1" applyBorder="1" applyAlignment="1">
      <alignment horizontal="right" vertical="center" wrapText="1"/>
    </xf>
    <xf numFmtId="0" fontId="26" fillId="0" borderId="0" xfId="2" applyNumberFormat="1" applyFont="1" applyFill="1" applyBorder="1" applyAlignment="1">
      <alignment horizontal="right" vertical="center" wrapText="1"/>
    </xf>
    <xf numFmtId="0" fontId="26" fillId="0" borderId="0" xfId="2" applyFont="1" applyFill="1" applyBorder="1" applyAlignment="1">
      <alignment horizontal="right" vertical="top" wrapText="1"/>
    </xf>
    <xf numFmtId="0" fontId="36" fillId="0" borderId="0" xfId="2" applyFont="1" applyFill="1" applyBorder="1" applyAlignment="1"/>
    <xf numFmtId="1" fontId="17" fillId="0" borderId="0" xfId="0" applyNumberFormat="1" applyFont="1" applyFill="1" applyAlignment="1">
      <alignment horizontal="right" vertical="center" wrapText="1"/>
    </xf>
    <xf numFmtId="0" fontId="26" fillId="0" borderId="1" xfId="0" applyFont="1" applyFill="1" applyBorder="1" applyAlignment="1">
      <alignment vertical="center" wrapText="1"/>
    </xf>
    <xf numFmtId="3" fontId="26" fillId="0" borderId="1" xfId="0" applyNumberFormat="1" applyFont="1" applyFill="1" applyBorder="1" applyAlignment="1">
      <alignment horizontal="right" vertical="center" wrapText="1"/>
    </xf>
    <xf numFmtId="0" fontId="26" fillId="0" borderId="1" xfId="0" applyFont="1" applyFill="1" applyBorder="1" applyAlignment="1">
      <alignment horizontal="right" vertical="center" wrapText="1"/>
    </xf>
    <xf numFmtId="0" fontId="17" fillId="0" borderId="1" xfId="2" applyNumberFormat="1" applyFont="1" applyFill="1" applyBorder="1" applyAlignment="1">
      <alignment horizontal="left" vertical="top" indent="1"/>
    </xf>
    <xf numFmtId="0" fontId="17" fillId="0" borderId="2" xfId="2" applyFont="1" applyFill="1" applyBorder="1"/>
    <xf numFmtId="0" fontId="26" fillId="0" borderId="3" xfId="2" applyNumberFormat="1" applyFont="1" applyFill="1" applyBorder="1" applyAlignment="1">
      <alignment wrapText="1"/>
    </xf>
    <xf numFmtId="0" fontId="26" fillId="0" borderId="2" xfId="0" applyFont="1" applyFill="1" applyBorder="1" applyAlignment="1">
      <alignment vertical="center"/>
    </xf>
    <xf numFmtId="0" fontId="17" fillId="0" borderId="2" xfId="0" applyFont="1" applyFill="1" applyBorder="1" applyAlignment="1">
      <alignment horizontal="right" vertical="center" wrapText="1"/>
    </xf>
    <xf numFmtId="0" fontId="17" fillId="0" borderId="2" xfId="2" applyNumberFormat="1" applyFont="1" applyFill="1" applyBorder="1" applyAlignment="1">
      <alignment horizontal="left" vertical="top" indent="1"/>
    </xf>
    <xf numFmtId="0" fontId="26" fillId="0" borderId="2" xfId="2" applyNumberFormat="1" applyFont="1" applyFill="1" applyBorder="1" applyAlignment="1">
      <alignment vertical="top"/>
    </xf>
    <xf numFmtId="0" fontId="29" fillId="0" borderId="2" xfId="2" applyNumberFormat="1" applyFont="1" applyFill="1" applyBorder="1" applyAlignment="1">
      <alignment horizontal="right" vertical="top" wrapText="1"/>
    </xf>
    <xf numFmtId="0" fontId="26" fillId="0" borderId="2" xfId="2" applyNumberFormat="1" applyFont="1" applyFill="1" applyBorder="1" applyAlignment="1">
      <alignment horizontal="right" vertical="top"/>
    </xf>
    <xf numFmtId="0" fontId="29" fillId="0" borderId="2" xfId="2" applyFont="1" applyFill="1" applyBorder="1"/>
    <xf numFmtId="0" fontId="29" fillId="0" borderId="0" xfId="2" applyFont="1" applyFill="1" applyBorder="1" applyAlignment="1">
      <alignment horizontal="right" vertical="center"/>
    </xf>
    <xf numFmtId="0" fontId="29" fillId="0" borderId="0" xfId="2" applyNumberFormat="1" applyFont="1" applyFill="1" applyBorder="1" applyAlignment="1">
      <alignment horizontal="right" vertical="center"/>
    </xf>
    <xf numFmtId="0" fontId="29" fillId="0" borderId="2" xfId="2" applyFont="1" applyFill="1" applyBorder="1" applyAlignment="1">
      <alignment horizontal="right" vertical="top"/>
    </xf>
    <xf numFmtId="0" fontId="29" fillId="0" borderId="2" xfId="2" applyNumberFormat="1" applyFont="1" applyFill="1" applyBorder="1" applyAlignment="1">
      <alignment horizontal="right" vertical="top"/>
    </xf>
    <xf numFmtId="0" fontId="26" fillId="0" borderId="1" xfId="2" applyFont="1" applyFill="1" applyBorder="1" applyAlignment="1">
      <alignment vertical="center" wrapText="1"/>
    </xf>
    <xf numFmtId="3" fontId="26" fillId="0" borderId="1" xfId="2" applyNumberFormat="1" applyFont="1" applyFill="1" applyBorder="1" applyAlignment="1">
      <alignment horizontal="right" vertical="center" wrapText="1"/>
    </xf>
    <xf numFmtId="0" fontId="17" fillId="0" borderId="2" xfId="2" applyNumberFormat="1" applyFont="1" applyFill="1" applyBorder="1" applyAlignment="1">
      <alignment horizontal="right" vertical="top"/>
    </xf>
    <xf numFmtId="0" fontId="26" fillId="0" borderId="0" xfId="2" applyFont="1" applyFill="1" applyBorder="1" applyAlignment="1">
      <alignment horizontal="left" vertical="top" wrapText="1"/>
    </xf>
    <xf numFmtId="0" fontId="26" fillId="0" borderId="0" xfId="2" applyFont="1" applyFill="1" applyBorder="1" applyAlignment="1">
      <alignment horizontal="right" vertical="top" wrapText="1"/>
    </xf>
    <xf numFmtId="0" fontId="26" fillId="0" borderId="0" xfId="2" applyFont="1" applyFill="1" applyBorder="1" applyAlignment="1">
      <alignment horizontal="center" vertical="center"/>
    </xf>
    <xf numFmtId="0" fontId="26" fillId="0" borderId="0" xfId="2" applyNumberFormat="1" applyFont="1" applyFill="1" applyBorder="1" applyAlignment="1">
      <alignment horizontal="right" vertical="center" wrapText="1"/>
    </xf>
    <xf numFmtId="0" fontId="29" fillId="0" borderId="3" xfId="2" applyFont="1" applyFill="1" applyBorder="1" applyAlignment="1">
      <alignment vertical="center" wrapText="1"/>
    </xf>
    <xf numFmtId="0" fontId="29" fillId="0" borderId="2" xfId="2" applyFont="1" applyFill="1" applyBorder="1" applyAlignment="1">
      <alignment vertical="center"/>
    </xf>
    <xf numFmtId="165" fontId="17" fillId="0" borderId="2" xfId="1" applyNumberFormat="1" applyFont="1" applyFill="1" applyBorder="1" applyAlignment="1">
      <alignment horizontal="left" vertical="top" indent="1"/>
    </xf>
    <xf numFmtId="165" fontId="17" fillId="0" borderId="2" xfId="1" applyNumberFormat="1" applyFont="1" applyFill="1" applyBorder="1" applyAlignment="1">
      <alignment horizontal="right" vertical="top"/>
    </xf>
    <xf numFmtId="165" fontId="26" fillId="0" borderId="1" xfId="1" applyNumberFormat="1" applyFont="1" applyFill="1" applyBorder="1" applyAlignment="1">
      <alignment horizontal="right" vertical="center" wrapText="1"/>
    </xf>
    <xf numFmtId="0" fontId="29" fillId="0" borderId="2" xfId="0" applyFont="1" applyFill="1" applyBorder="1" applyAlignment="1">
      <alignment horizontal="right" vertical="center"/>
    </xf>
    <xf numFmtId="0" fontId="26" fillId="0" borderId="2" xfId="2" applyFont="1" applyFill="1" applyBorder="1" applyAlignment="1">
      <alignment vertical="center"/>
    </xf>
    <xf numFmtId="0" fontId="29" fillId="0" borderId="2" xfId="2" applyFont="1" applyFill="1" applyBorder="1" applyAlignment="1">
      <alignment horizontal="right" vertical="center"/>
    </xf>
    <xf numFmtId="0" fontId="29" fillId="0" borderId="2" xfId="2" applyFont="1" applyFill="1" applyBorder="1" applyAlignment="1">
      <alignment horizontal="right" vertical="center" wrapText="1"/>
    </xf>
    <xf numFmtId="0" fontId="26" fillId="0" borderId="2" xfId="2" applyFont="1" applyFill="1" applyBorder="1" applyAlignment="1">
      <alignment horizontal="right" vertical="center"/>
    </xf>
    <xf numFmtId="0" fontId="26" fillId="0" borderId="3" xfId="2" applyFont="1" applyFill="1" applyBorder="1" applyAlignment="1">
      <alignment vertical="center" wrapText="1"/>
    </xf>
    <xf numFmtId="0" fontId="17" fillId="0" borderId="2" xfId="2" applyFont="1" applyFill="1" applyBorder="1" applyAlignment="1">
      <alignment horizontal="left" vertical="top" indent="1"/>
    </xf>
    <xf numFmtId="0" fontId="17" fillId="0" borderId="1" xfId="2" applyFont="1" applyFill="1" applyBorder="1" applyAlignment="1">
      <alignment horizontal="left" vertical="top" indent="1"/>
    </xf>
    <xf numFmtId="0" fontId="19" fillId="0" borderId="2" xfId="2" applyFont="1" applyFill="1" applyBorder="1" applyAlignment="1">
      <alignment vertical="center"/>
    </xf>
    <xf numFmtId="0" fontId="17" fillId="0" borderId="2" xfId="2" applyFont="1" applyFill="1" applyBorder="1" applyAlignment="1">
      <alignment horizontal="left" vertical="center"/>
    </xf>
    <xf numFmtId="0" fontId="17" fillId="0" borderId="2" xfId="2" applyNumberFormat="1" applyFont="1" applyFill="1" applyBorder="1" applyAlignment="1">
      <alignment horizontal="left" vertical="center"/>
    </xf>
    <xf numFmtId="0" fontId="17" fillId="0" borderId="2" xfId="2" applyFont="1" applyFill="1" applyBorder="1" applyAlignment="1">
      <alignment horizontal="right" vertical="center"/>
    </xf>
    <xf numFmtId="0" fontId="17" fillId="0" borderId="1" xfId="2" applyFont="1" applyFill="1" applyBorder="1" applyAlignment="1">
      <alignment horizontal="left" vertical="center"/>
    </xf>
    <xf numFmtId="165" fontId="17" fillId="0" borderId="0" xfId="1" applyNumberFormat="1" applyFont="1" applyBorder="1" applyAlignment="1">
      <alignment horizontal="right" vertical="center" wrapText="1"/>
    </xf>
    <xf numFmtId="165" fontId="17" fillId="0" borderId="0" xfId="1" applyNumberFormat="1" applyFont="1" applyBorder="1" applyAlignment="1">
      <alignment horizontal="center" vertical="center"/>
    </xf>
    <xf numFmtId="0" fontId="17" fillId="0" borderId="0" xfId="1" applyNumberFormat="1" applyFont="1" applyBorder="1" applyAlignment="1">
      <alignment horizontal="right" vertical="center" wrapText="1"/>
    </xf>
    <xf numFmtId="0" fontId="26" fillId="0" borderId="2" xfId="0" applyFont="1" applyBorder="1" applyAlignment="1">
      <alignment vertical="center"/>
    </xf>
    <xf numFmtId="165" fontId="17" fillId="0" borderId="2" xfId="1" applyNumberFormat="1" applyFont="1" applyFill="1" applyBorder="1" applyAlignment="1">
      <alignment horizontal="left" vertical="center"/>
    </xf>
    <xf numFmtId="165" fontId="17" fillId="0" borderId="2" xfId="1" applyNumberFormat="1" applyFont="1" applyFill="1" applyBorder="1" applyAlignment="1">
      <alignment horizontal="right" vertical="center" wrapText="1"/>
    </xf>
    <xf numFmtId="165" fontId="17" fillId="0" borderId="2" xfId="1" applyNumberFormat="1" applyFont="1" applyFill="1" applyBorder="1" applyAlignment="1">
      <alignment horizontal="right" vertical="center"/>
    </xf>
    <xf numFmtId="0" fontId="26" fillId="0" borderId="1" xfId="0" applyFont="1" applyBorder="1" applyAlignment="1">
      <alignment vertical="center" wrapText="1"/>
    </xf>
    <xf numFmtId="0" fontId="17" fillId="0" borderId="1" xfId="2" applyNumberFormat="1" applyFont="1" applyFill="1" applyBorder="1" applyAlignment="1">
      <alignment horizontal="left" vertical="center"/>
    </xf>
    <xf numFmtId="0" fontId="29" fillId="0" borderId="2" xfId="2" applyNumberFormat="1" applyFont="1" applyFill="1" applyBorder="1" applyAlignment="1">
      <alignment horizontal="right" vertical="center" wrapText="1"/>
    </xf>
    <xf numFmtId="0" fontId="17" fillId="0" borderId="2" xfId="2" applyFont="1" applyFill="1" applyBorder="1" applyAlignment="1">
      <alignment horizontal="left"/>
    </xf>
    <xf numFmtId="0" fontId="17" fillId="0" borderId="2" xfId="2" applyFont="1" applyFill="1" applyBorder="1" applyAlignment="1">
      <alignment horizontal="right"/>
    </xf>
    <xf numFmtId="1" fontId="26" fillId="0" borderId="1" xfId="2" applyNumberFormat="1" applyFont="1" applyFill="1" applyBorder="1" applyAlignment="1">
      <alignment horizontal="right" vertical="center" wrapText="1"/>
    </xf>
    <xf numFmtId="0" fontId="17" fillId="0" borderId="2" xfId="2" applyNumberFormat="1" applyFont="1" applyFill="1" applyBorder="1" applyAlignment="1">
      <alignment horizontal="right" vertical="top" indent="1"/>
    </xf>
    <xf numFmtId="0" fontId="26" fillId="0" borderId="1" xfId="2" applyFont="1" applyFill="1" applyBorder="1" applyAlignment="1">
      <alignment horizontal="right" vertical="center" wrapText="1"/>
    </xf>
    <xf numFmtId="0" fontId="26" fillId="0" borderId="2" xfId="2" applyNumberFormat="1" applyFont="1" applyFill="1" applyBorder="1" applyAlignment="1">
      <alignment horizontal="right" vertical="center"/>
    </xf>
    <xf numFmtId="0" fontId="29" fillId="0" borderId="2" xfId="2" applyNumberFormat="1" applyFont="1" applyFill="1" applyBorder="1" applyAlignment="1">
      <alignment horizontal="right" vertical="center"/>
    </xf>
    <xf numFmtId="0" fontId="17" fillId="0" borderId="1" xfId="2" applyNumberFormat="1" applyFont="1" applyFill="1" applyBorder="1" applyAlignment="1">
      <alignment horizontal="right" vertical="top"/>
    </xf>
    <xf numFmtId="3" fontId="26" fillId="0" borderId="0" xfId="2" applyNumberFormat="1" applyFont="1" applyFill="1" applyBorder="1" applyAlignment="1">
      <alignment vertical="center" wrapText="1"/>
    </xf>
    <xf numFmtId="3" fontId="26" fillId="0" borderId="1" xfId="2" applyNumberFormat="1" applyFont="1" applyFill="1" applyBorder="1" applyAlignment="1">
      <alignment vertical="center" wrapText="1"/>
    </xf>
    <xf numFmtId="0" fontId="29" fillId="0" borderId="2" xfId="0" applyFont="1" applyFill="1" applyBorder="1"/>
    <xf numFmtId="0" fontId="26" fillId="0" borderId="0" xfId="0" applyFont="1" applyFill="1" applyBorder="1" applyAlignment="1">
      <alignment horizontal="right" vertical="top" wrapText="1"/>
    </xf>
    <xf numFmtId="0" fontId="26" fillId="0" borderId="0" xfId="2" applyFont="1" applyFill="1" applyBorder="1" applyAlignment="1">
      <alignment horizontal="center" vertical="center" wrapText="1"/>
    </xf>
    <xf numFmtId="0" fontId="26" fillId="0" borderId="3" xfId="2" applyNumberFormat="1" applyFont="1" applyFill="1" applyBorder="1" applyAlignment="1">
      <alignment horizontal="right" vertical="center" wrapText="1"/>
    </xf>
    <xf numFmtId="0" fontId="29" fillId="0" borderId="2" xfId="0" applyFont="1" applyFill="1" applyBorder="1" applyAlignment="1">
      <alignment horizontal="right" vertical="top"/>
    </xf>
    <xf numFmtId="165" fontId="26" fillId="0" borderId="0" xfId="3" applyNumberFormat="1" applyFont="1" applyFill="1" applyBorder="1" applyAlignment="1">
      <alignment horizontal="right" vertical="center" wrapText="1"/>
    </xf>
    <xf numFmtId="0" fontId="17" fillId="0" borderId="0" xfId="2" applyFont="1" applyAlignment="1">
      <alignment horizontal="right" vertical="center"/>
    </xf>
    <xf numFmtId="0" fontId="17" fillId="0" borderId="0" xfId="2" applyFont="1" applyAlignment="1">
      <alignment horizontal="right" vertical="center" wrapText="1"/>
    </xf>
    <xf numFmtId="0" fontId="17" fillId="0" borderId="0" xfId="0" applyFont="1" applyFill="1" applyBorder="1" applyAlignment="1">
      <alignment vertical="center" wrapText="1"/>
    </xf>
    <xf numFmtId="0" fontId="17" fillId="0" borderId="1" xfId="0" applyFont="1" applyFill="1" applyBorder="1" applyAlignment="1">
      <alignment vertical="center" wrapText="1"/>
    </xf>
    <xf numFmtId="165" fontId="17" fillId="0" borderId="1" xfId="1" applyNumberFormat="1" applyFont="1" applyFill="1" applyBorder="1" applyAlignment="1">
      <alignment horizontal="right" vertical="center" wrapText="1"/>
    </xf>
    <xf numFmtId="0" fontId="17" fillId="0" borderId="1" xfId="0" applyFont="1" applyFill="1" applyBorder="1" applyAlignment="1">
      <alignment horizontal="right" vertical="center" wrapText="1"/>
    </xf>
    <xf numFmtId="3" fontId="17" fillId="0" borderId="1" xfId="0" applyNumberFormat="1" applyFont="1" applyFill="1" applyBorder="1" applyAlignment="1">
      <alignment horizontal="right" vertical="center" wrapText="1"/>
    </xf>
    <xf numFmtId="0" fontId="26" fillId="0" borderId="0" xfId="1" applyNumberFormat="1" applyFont="1" applyFill="1" applyBorder="1" applyAlignment="1">
      <alignment horizontal="right" vertical="center" wrapText="1"/>
    </xf>
    <xf numFmtId="0" fontId="49" fillId="0" borderId="3" xfId="0" applyFont="1" applyFill="1" applyBorder="1" applyAlignment="1">
      <alignment horizontal="right" vertical="center" wrapText="1"/>
    </xf>
    <xf numFmtId="0" fontId="29" fillId="0" borderId="2" xfId="0" applyFont="1" applyFill="1" applyBorder="1" applyAlignment="1">
      <alignment vertical="center"/>
    </xf>
    <xf numFmtId="0" fontId="26" fillId="0" borderId="2" xfId="2" applyNumberFormat="1" applyFont="1" applyFill="1" applyBorder="1" applyAlignment="1">
      <alignment vertical="center"/>
    </xf>
    <xf numFmtId="3" fontId="26" fillId="0" borderId="1" xfId="0" applyNumberFormat="1" applyFont="1" applyBorder="1" applyAlignment="1">
      <alignment horizontal="right" vertical="center" wrapText="1"/>
    </xf>
    <xf numFmtId="0" fontId="26" fillId="0" borderId="1" xfId="0" applyFont="1" applyBorder="1" applyAlignment="1">
      <alignment horizontal="right" vertical="center" wrapText="1"/>
    </xf>
    <xf numFmtId="0" fontId="17" fillId="2" borderId="1" xfId="2" applyNumberFormat="1" applyFont="1" applyFill="1" applyBorder="1" applyAlignment="1">
      <alignment horizontal="left" vertical="top" indent="1"/>
    </xf>
    <xf numFmtId="0" fontId="26" fillId="0" borderId="2" xfId="0" applyFont="1" applyFill="1" applyBorder="1" applyAlignment="1">
      <alignment horizontal="right" vertical="top"/>
    </xf>
    <xf numFmtId="0" fontId="29" fillId="0" borderId="3" xfId="0" applyFont="1" applyFill="1" applyBorder="1" applyAlignment="1">
      <alignment vertical="center" wrapText="1"/>
    </xf>
    <xf numFmtId="0" fontId="17" fillId="0" borderId="2" xfId="0" applyFont="1" applyFill="1" applyBorder="1" applyAlignment="1">
      <alignment horizontal="left" vertical="center" wrapText="1" indent="1"/>
    </xf>
    <xf numFmtId="0" fontId="29" fillId="0" borderId="0" xfId="0" applyFont="1" applyFill="1" applyBorder="1" applyAlignment="1">
      <alignment vertical="center" wrapText="1"/>
    </xf>
    <xf numFmtId="0" fontId="29" fillId="0" borderId="2" xfId="0" applyFont="1" applyFill="1" applyBorder="1" applyAlignment="1">
      <alignment vertical="top"/>
    </xf>
    <xf numFmtId="3" fontId="17" fillId="0" borderId="0" xfId="2" applyNumberFormat="1" applyAlignment="1">
      <alignment horizontal="right" vertical="center" wrapText="1"/>
    </xf>
    <xf numFmtId="0" fontId="17" fillId="0" borderId="0" xfId="2" applyAlignment="1">
      <alignment horizontal="right" vertical="center" wrapText="1"/>
    </xf>
    <xf numFmtId="166" fontId="17" fillId="0" borderId="0" xfId="1" applyNumberFormat="1" applyFont="1" applyAlignment="1">
      <alignment horizontal="right" vertical="center" wrapText="1"/>
    </xf>
    <xf numFmtId="165" fontId="17" fillId="0" borderId="0" xfId="3" applyNumberFormat="1" applyFont="1" applyFill="1" applyBorder="1" applyAlignment="1">
      <alignment horizontal="right" vertical="center" wrapText="1"/>
    </xf>
    <xf numFmtId="0" fontId="29" fillId="0" borderId="0" xfId="2" applyFont="1" applyFill="1" applyBorder="1" applyAlignment="1">
      <alignment horizontal="right"/>
    </xf>
    <xf numFmtId="0" fontId="29" fillId="0" borderId="0" xfId="2" applyNumberFormat="1" applyFont="1" applyFill="1" applyBorder="1" applyAlignment="1">
      <alignment horizontal="right"/>
    </xf>
    <xf numFmtId="0" fontId="29" fillId="0" borderId="0" xfId="2" applyNumberFormat="1" applyFont="1" applyFill="1" applyBorder="1" applyAlignment="1">
      <alignment horizontal="right" wrapText="1"/>
    </xf>
    <xf numFmtId="0" fontId="29" fillId="0" borderId="2" xfId="2" applyFont="1" applyFill="1" applyBorder="1" applyAlignment="1">
      <alignment horizontal="right"/>
    </xf>
    <xf numFmtId="0" fontId="26" fillId="0" borderId="2" xfId="2" applyNumberFormat="1" applyFont="1" applyFill="1" applyBorder="1" applyAlignment="1"/>
    <xf numFmtId="0" fontId="29" fillId="0" borderId="2" xfId="2" applyNumberFormat="1" applyFont="1" applyFill="1" applyBorder="1" applyAlignment="1">
      <alignment horizontal="right"/>
    </xf>
    <xf numFmtId="0" fontId="29" fillId="0" borderId="2" xfId="2" applyNumberFormat="1" applyFont="1" applyFill="1" applyBorder="1" applyAlignment="1">
      <alignment horizontal="right" wrapText="1"/>
    </xf>
    <xf numFmtId="0" fontId="26" fillId="0" borderId="2" xfId="2" applyNumberFormat="1" applyFont="1" applyFill="1" applyBorder="1" applyAlignment="1">
      <alignment horizontal="right"/>
    </xf>
    <xf numFmtId="0" fontId="26" fillId="0" borderId="0" xfId="2" applyFont="1" applyAlignment="1">
      <alignment horizontal="right" vertical="center"/>
    </xf>
    <xf numFmtId="0" fontId="26" fillId="0" borderId="3" xfId="2" applyNumberFormat="1" applyFont="1" applyFill="1" applyBorder="1" applyAlignment="1">
      <alignment horizontal="center" vertical="center" wrapText="1"/>
    </xf>
    <xf numFmtId="0" fontId="26" fillId="0" borderId="0" xfId="0" applyFont="1" applyFill="1" applyAlignment="1">
      <alignment horizontal="center" vertical="top" wrapText="1"/>
    </xf>
    <xf numFmtId="0" fontId="26" fillId="0" borderId="0" xfId="2" applyFont="1" applyFill="1" applyBorder="1" applyAlignment="1">
      <alignment horizontal="left" vertical="top" wrapText="1"/>
    </xf>
    <xf numFmtId="0" fontId="29" fillId="0" borderId="2" xfId="0" applyFont="1" applyFill="1" applyBorder="1" applyAlignment="1">
      <alignment horizontal="left" vertical="center"/>
    </xf>
    <xf numFmtId="0" fontId="26" fillId="0" borderId="0" xfId="2" applyFont="1" applyFill="1" applyAlignment="1">
      <alignment horizontal="left" vertical="top" wrapText="1"/>
    </xf>
    <xf numFmtId="0" fontId="26" fillId="0" borderId="0" xfId="2" applyFont="1" applyFill="1" applyBorder="1" applyAlignment="1">
      <alignment horizontal="right" vertical="top" wrapText="1"/>
    </xf>
    <xf numFmtId="0" fontId="26" fillId="0" borderId="0" xfId="2" applyFont="1" applyFill="1" applyBorder="1" applyAlignment="1">
      <alignment horizontal="center" vertical="center"/>
    </xf>
    <xf numFmtId="0" fontId="26" fillId="0" borderId="0" xfId="2" applyFont="1" applyFill="1" applyBorder="1" applyAlignment="1">
      <alignment horizontal="center" vertical="center" wrapText="1"/>
    </xf>
    <xf numFmtId="0" fontId="26" fillId="0" borderId="0" xfId="0" applyFont="1" applyFill="1" applyBorder="1" applyAlignment="1">
      <alignment horizontal="right" vertical="center" wrapText="1"/>
    </xf>
    <xf numFmtId="0" fontId="26" fillId="0" borderId="0" xfId="2" applyNumberFormat="1" applyFont="1" applyFill="1" applyBorder="1" applyAlignment="1">
      <alignment horizontal="right" vertical="center" wrapText="1"/>
    </xf>
    <xf numFmtId="0" fontId="29" fillId="0" borderId="2" xfId="2" applyFont="1" applyFill="1" applyBorder="1" applyAlignment="1">
      <alignment horizontal="left" vertical="center"/>
    </xf>
    <xf numFmtId="0" fontId="26" fillId="0" borderId="0" xfId="2" applyFont="1" applyFill="1" applyAlignment="1">
      <alignment horizontal="center" vertical="center" wrapText="1"/>
    </xf>
    <xf numFmtId="0" fontId="26" fillId="0" borderId="0" xfId="2" applyFont="1" applyFill="1" applyBorder="1" applyAlignment="1">
      <alignment horizontal="left" vertical="top" wrapText="1"/>
    </xf>
    <xf numFmtId="0" fontId="26" fillId="0" borderId="0" xfId="2" applyFont="1" applyFill="1" applyBorder="1" applyAlignment="1">
      <alignment horizontal="right" vertical="top" wrapText="1"/>
    </xf>
    <xf numFmtId="0" fontId="26" fillId="0" borderId="0" xfId="2" applyFont="1" applyFill="1" applyBorder="1" applyAlignment="1">
      <alignment horizontal="center" vertical="center" wrapText="1"/>
    </xf>
    <xf numFmtId="0" fontId="29" fillId="0" borderId="2" xfId="0" applyFont="1" applyFill="1" applyBorder="1" applyAlignment="1">
      <alignment horizontal="right" vertical="top" wrapText="1"/>
    </xf>
    <xf numFmtId="0" fontId="29" fillId="0" borderId="2" xfId="2" applyFont="1" applyFill="1" applyBorder="1" applyAlignment="1">
      <alignment horizontal="right" vertical="top" wrapText="1"/>
    </xf>
    <xf numFmtId="0" fontId="37" fillId="0" borderId="0" xfId="2" applyFont="1" applyFill="1" applyBorder="1" applyAlignment="1"/>
    <xf numFmtId="0" fontId="38" fillId="0" borderId="0" xfId="0" applyFont="1" applyFill="1" applyBorder="1" applyAlignment="1">
      <alignment vertical="top"/>
    </xf>
    <xf numFmtId="0" fontId="38" fillId="0" borderId="0" xfId="0" applyFont="1" applyFill="1" applyBorder="1" applyAlignment="1"/>
    <xf numFmtId="0" fontId="37" fillId="0" borderId="0" xfId="2" applyFont="1" applyFill="1" applyBorder="1" applyAlignment="1">
      <alignment horizontal="right" wrapText="1"/>
    </xf>
    <xf numFmtId="0" fontId="37" fillId="0" borderId="0" xfId="2" applyNumberFormat="1" applyFont="1" applyFill="1" applyBorder="1" applyAlignment="1">
      <alignment vertical="top" wrapText="1"/>
    </xf>
    <xf numFmtId="0" fontId="37" fillId="0" borderId="0" xfId="2" applyFont="1" applyFill="1" applyBorder="1" applyAlignment="1">
      <alignment horizontal="right" vertical="top" wrapText="1"/>
    </xf>
    <xf numFmtId="0" fontId="37" fillId="0" borderId="0" xfId="2" applyNumberFormat="1" applyFont="1" applyFill="1" applyBorder="1" applyAlignment="1">
      <alignment horizontal="center" vertical="center" wrapText="1"/>
    </xf>
    <xf numFmtId="165" fontId="37" fillId="0" borderId="0" xfId="10" applyNumberFormat="1" applyFont="1" applyFill="1" applyBorder="1" applyAlignment="1">
      <alignment horizontal="left" vertical="top" wrapText="1" indent="1"/>
    </xf>
    <xf numFmtId="165" fontId="36" fillId="0" borderId="0" xfId="10" applyNumberFormat="1" applyFont="1" applyFill="1" applyBorder="1" applyAlignment="1">
      <alignment horizontal="left" vertical="top" wrapText="1" indent="1"/>
    </xf>
    <xf numFmtId="0" fontId="38" fillId="2" borderId="0" xfId="0" applyFont="1" applyFill="1" applyBorder="1" applyAlignment="1">
      <alignment vertical="top"/>
    </xf>
    <xf numFmtId="0" fontId="38" fillId="2" borderId="0" xfId="0" applyFont="1" applyFill="1" applyBorder="1" applyAlignment="1"/>
    <xf numFmtId="0" fontId="37" fillId="2" borderId="0" xfId="2" applyFont="1" applyFill="1" applyBorder="1" applyAlignment="1">
      <alignment horizontal="right" vertical="top" wrapText="1"/>
    </xf>
    <xf numFmtId="0" fontId="37" fillId="2" borderId="0" xfId="2" applyNumberFormat="1" applyFont="1" applyFill="1" applyBorder="1" applyAlignment="1">
      <alignment horizontal="center" vertical="center" wrapText="1"/>
    </xf>
    <xf numFmtId="165" fontId="37" fillId="2" borderId="0" xfId="10" applyNumberFormat="1" applyFont="1" applyFill="1" applyBorder="1" applyAlignment="1">
      <alignment horizontal="left" vertical="top" wrapText="1" indent="1"/>
    </xf>
    <xf numFmtId="165" fontId="36" fillId="2" borderId="0" xfId="10" applyNumberFormat="1" applyFont="1" applyFill="1" applyBorder="1" applyAlignment="1">
      <alignment horizontal="left" vertical="top" wrapText="1" indent="1"/>
    </xf>
    <xf numFmtId="3" fontId="17" fillId="0" borderId="0" xfId="2" applyNumberFormat="1" applyFont="1" applyAlignment="1">
      <alignment horizontal="right" vertical="center" wrapText="1"/>
    </xf>
    <xf numFmtId="0" fontId="38" fillId="0" borderId="0" xfId="2" applyFont="1" applyFill="1" applyBorder="1" applyAlignment="1">
      <alignment vertical="top"/>
    </xf>
    <xf numFmtId="0" fontId="38" fillId="0" borderId="0" xfId="2" applyFont="1" applyFill="1" applyBorder="1" applyAlignment="1"/>
    <xf numFmtId="165" fontId="37" fillId="0" borderId="0" xfId="11" applyNumberFormat="1" applyFont="1" applyFill="1" applyBorder="1" applyAlignment="1">
      <alignment horizontal="left" vertical="top" wrapText="1" indent="1"/>
    </xf>
    <xf numFmtId="165" fontId="36" fillId="0" borderId="0" xfId="11" applyNumberFormat="1" applyFont="1" applyFill="1" applyBorder="1" applyAlignment="1">
      <alignment horizontal="left" vertical="top" wrapText="1" indent="1"/>
    </xf>
    <xf numFmtId="165" fontId="36" fillId="0" borderId="0" xfId="11" applyNumberFormat="1" applyFont="1" applyFill="1" applyBorder="1" applyAlignment="1">
      <alignment horizontal="right" vertical="top" wrapText="1"/>
    </xf>
    <xf numFmtId="0" fontId="26" fillId="0" borderId="0" xfId="2" applyFont="1" applyFill="1" applyAlignment="1">
      <alignment vertical="top" wrapText="1"/>
    </xf>
    <xf numFmtId="0" fontId="36" fillId="0" borderId="0" xfId="2" applyFont="1" applyFill="1" applyBorder="1" applyAlignment="1">
      <alignment vertical="center" textRotation="180"/>
    </xf>
    <xf numFmtId="0" fontId="26" fillId="0" borderId="0" xfId="2" applyFont="1" applyFill="1"/>
    <xf numFmtId="0" fontId="29" fillId="0" borderId="0" xfId="0" applyFont="1" applyFill="1" applyAlignment="1">
      <alignment vertical="top"/>
    </xf>
    <xf numFmtId="0" fontId="26" fillId="0" borderId="0" xfId="2" applyFont="1" applyFill="1" applyAlignment="1">
      <alignment horizontal="right" vertical="top" wrapText="1"/>
    </xf>
    <xf numFmtId="0" fontId="26" fillId="0" borderId="0" xfId="0" applyFont="1" applyFill="1" applyBorder="1" applyAlignment="1">
      <alignment horizontal="right" vertical="center" wrapText="1"/>
    </xf>
    <xf numFmtId="0" fontId="20" fillId="0" borderId="0" xfId="23" applyFont="1"/>
    <xf numFmtId="165" fontId="18" fillId="2" borderId="0" xfId="24" applyNumberFormat="1" applyFont="1" applyFill="1" applyBorder="1" applyAlignment="1">
      <alignment horizontal="right" vertical="top" wrapText="1"/>
    </xf>
    <xf numFmtId="3" fontId="18" fillId="2" borderId="0" xfId="24" applyNumberFormat="1" applyFont="1" applyFill="1" applyBorder="1" applyAlignment="1">
      <alignment horizontal="right" vertical="center" wrapText="1"/>
    </xf>
    <xf numFmtId="165" fontId="17" fillId="0" borderId="0" xfId="24" applyNumberFormat="1" applyFont="1" applyFill="1" applyBorder="1" applyAlignment="1">
      <alignment horizontal="right" vertical="top" wrapText="1"/>
    </xf>
    <xf numFmtId="0" fontId="29" fillId="0" borderId="2" xfId="23" applyFont="1" applyFill="1" applyBorder="1"/>
    <xf numFmtId="1" fontId="42" fillId="0" borderId="0" xfId="23" applyNumberFormat="1" applyFont="1" applyFill="1" applyBorder="1" applyAlignment="1">
      <alignment vertical="top" shrinkToFit="1"/>
    </xf>
    <xf numFmtId="1" fontId="42" fillId="0" borderId="0" xfId="23" applyNumberFormat="1" applyFont="1" applyFill="1" applyBorder="1" applyAlignment="1">
      <alignment horizontal="right" vertical="center" shrinkToFit="1"/>
    </xf>
    <xf numFmtId="0" fontId="26" fillId="0" borderId="0" xfId="23" applyFont="1" applyFill="1" applyBorder="1" applyAlignment="1">
      <alignment horizontal="left" vertical="center" wrapText="1"/>
    </xf>
    <xf numFmtId="1" fontId="43" fillId="0" borderId="0" xfId="23" applyNumberFormat="1" applyFont="1" applyFill="1" applyBorder="1" applyAlignment="1">
      <alignment vertical="top" shrinkToFit="1"/>
    </xf>
    <xf numFmtId="0" fontId="17" fillId="0" borderId="0" xfId="23" quotePrefix="1" applyFont="1" applyFill="1" applyBorder="1" applyAlignment="1">
      <alignment horizontal="right" vertical="center" wrapText="1"/>
    </xf>
    <xf numFmtId="1" fontId="43" fillId="0" borderId="0" xfId="23" applyNumberFormat="1" applyFont="1" applyFill="1" applyBorder="1" applyAlignment="1">
      <alignment horizontal="right" vertical="center" shrinkToFit="1"/>
    </xf>
    <xf numFmtId="0" fontId="17" fillId="0" borderId="0" xfId="23" applyFont="1" applyFill="1" applyAlignment="1">
      <alignment horizontal="left" vertical="center" wrapText="1" indent="1"/>
    </xf>
    <xf numFmtId="0" fontId="17" fillId="0" borderId="0" xfId="23" applyFont="1" applyFill="1" applyBorder="1" applyAlignment="1">
      <alignment vertical="center" wrapText="1"/>
    </xf>
    <xf numFmtId="3" fontId="43" fillId="0" borderId="0" xfId="23" applyNumberFormat="1" applyFont="1" applyFill="1" applyBorder="1" applyAlignment="1">
      <alignment horizontal="right" vertical="center" shrinkToFit="1"/>
    </xf>
    <xf numFmtId="0" fontId="17" fillId="0" borderId="0" xfId="23" applyFont="1" applyFill="1" applyBorder="1" applyAlignment="1">
      <alignment horizontal="right" vertical="center" wrapText="1"/>
    </xf>
    <xf numFmtId="3" fontId="42" fillId="0" borderId="0" xfId="23" applyNumberFormat="1" applyFont="1" applyFill="1" applyBorder="1" applyAlignment="1">
      <alignment vertical="top" shrinkToFit="1"/>
    </xf>
    <xf numFmtId="3" fontId="42" fillId="0" borderId="0" xfId="23" applyNumberFormat="1" applyFont="1" applyFill="1" applyBorder="1" applyAlignment="1">
      <alignment vertical="center" shrinkToFit="1"/>
    </xf>
    <xf numFmtId="0" fontId="26" fillId="0" borderId="0" xfId="23" applyFont="1" applyFill="1" applyBorder="1" applyAlignment="1">
      <alignment vertical="center" wrapText="1"/>
    </xf>
    <xf numFmtId="0" fontId="29" fillId="0" borderId="0" xfId="23" applyFont="1" applyFill="1" applyBorder="1" applyAlignment="1">
      <alignment vertical="center"/>
    </xf>
    <xf numFmtId="0" fontId="29" fillId="0" borderId="0" xfId="23" applyFont="1" applyFill="1" applyBorder="1" applyAlignment="1"/>
    <xf numFmtId="0" fontId="26" fillId="0" borderId="2" xfId="23" applyFont="1" applyFill="1" applyBorder="1" applyAlignment="1">
      <alignment horizontal="right" vertical="top"/>
    </xf>
    <xf numFmtId="0" fontId="29" fillId="0" borderId="2" xfId="23" applyFont="1" applyFill="1" applyBorder="1" applyAlignment="1">
      <alignment vertical="center"/>
    </xf>
    <xf numFmtId="0" fontId="26" fillId="0" borderId="0" xfId="23" applyFont="1" applyFill="1" applyBorder="1" applyAlignment="1">
      <alignment horizontal="right" vertical="top"/>
    </xf>
    <xf numFmtId="0" fontId="29" fillId="0" borderId="0" xfId="23" applyFont="1" applyFill="1" applyBorder="1" applyAlignment="1">
      <alignment vertical="top"/>
    </xf>
    <xf numFmtId="0" fontId="26" fillId="0" borderId="0" xfId="23" applyFont="1" applyFill="1" applyBorder="1" applyAlignment="1">
      <alignment horizontal="right" vertical="top" wrapText="1"/>
    </xf>
    <xf numFmtId="0" fontId="29" fillId="0" borderId="3" xfId="23" applyFont="1" applyFill="1" applyBorder="1" applyAlignment="1">
      <alignment vertical="center" wrapText="1"/>
    </xf>
    <xf numFmtId="0" fontId="29" fillId="0" borderId="0" xfId="23" applyFont="1" applyFill="1" applyBorder="1" applyAlignment="1">
      <alignment horizontal="right" vertical="top"/>
    </xf>
    <xf numFmtId="0" fontId="29" fillId="0" borderId="0" xfId="23" applyFont="1" applyFill="1" applyBorder="1" applyAlignment="1">
      <alignment horizontal="left" vertical="center"/>
    </xf>
    <xf numFmtId="0" fontId="26" fillId="0" borderId="3" xfId="23" applyFont="1" applyFill="1" applyBorder="1" applyAlignment="1">
      <alignment vertical="center"/>
    </xf>
    <xf numFmtId="0" fontId="29" fillId="0" borderId="0" xfId="2" applyFont="1" applyFill="1" applyBorder="1" applyAlignment="1">
      <alignment horizontal="left" vertical="top"/>
    </xf>
    <xf numFmtId="0" fontId="43" fillId="0" borderId="0" xfId="2" applyNumberFormat="1" applyFont="1" applyFill="1" applyBorder="1" applyAlignment="1">
      <alignment horizontal="right" vertical="center" shrinkToFit="1"/>
    </xf>
    <xf numFmtId="3" fontId="43" fillId="0" borderId="0" xfId="2" applyNumberFormat="1" applyFont="1" applyFill="1" applyBorder="1" applyAlignment="1">
      <alignment horizontal="right" vertical="center" shrinkToFit="1"/>
    </xf>
    <xf numFmtId="0" fontId="17" fillId="0" borderId="0" xfId="2" applyFont="1" applyFill="1" applyBorder="1" applyAlignment="1">
      <alignment horizontal="left" vertical="center" wrapText="1"/>
    </xf>
    <xf numFmtId="3" fontId="17" fillId="0" borderId="0" xfId="2" applyNumberFormat="1" applyFont="1" applyFill="1" applyBorder="1" applyAlignment="1">
      <alignment horizontal="right" vertical="center" wrapText="1"/>
    </xf>
    <xf numFmtId="0" fontId="17" fillId="0" borderId="0" xfId="2" applyNumberFormat="1" applyFont="1" applyFill="1" applyBorder="1" applyAlignment="1">
      <alignment horizontal="right" vertical="center" wrapText="1"/>
    </xf>
    <xf numFmtId="0" fontId="39" fillId="0" borderId="0" xfId="2" applyNumberFormat="1" applyFont="1" applyFill="1" applyBorder="1" applyAlignment="1">
      <alignment vertical="center"/>
    </xf>
    <xf numFmtId="0" fontId="26" fillId="0" borderId="0" xfId="2" applyFont="1" applyBorder="1" applyAlignment="1">
      <alignment vertical="center" wrapText="1"/>
    </xf>
    <xf numFmtId="0" fontId="26" fillId="0" borderId="1" xfId="2" applyFont="1" applyBorder="1" applyAlignment="1">
      <alignment vertical="center" wrapText="1"/>
    </xf>
    <xf numFmtId="0" fontId="17" fillId="0" borderId="2" xfId="2" applyFont="1" applyFill="1" applyBorder="1" applyAlignment="1">
      <alignment vertical="top"/>
    </xf>
    <xf numFmtId="0" fontId="26" fillId="0" borderId="2" xfId="2" applyNumberFormat="1" applyFont="1" applyFill="1" applyBorder="1" applyAlignment="1">
      <alignment vertical="top" wrapText="1"/>
    </xf>
    <xf numFmtId="0" fontId="17" fillId="0" borderId="0" xfId="2" applyFont="1" applyFill="1" applyBorder="1" applyAlignment="1">
      <alignment vertical="center"/>
    </xf>
    <xf numFmtId="0" fontId="26" fillId="0" borderId="1" xfId="2" applyFont="1" applyFill="1" applyBorder="1" applyAlignment="1">
      <alignment vertical="center"/>
    </xf>
    <xf numFmtId="0" fontId="29" fillId="0" borderId="2" xfId="2" applyFont="1" applyFill="1" applyBorder="1" applyAlignment="1">
      <alignment vertical="top"/>
    </xf>
    <xf numFmtId="0" fontId="26" fillId="0" borderId="1" xfId="2" applyFont="1" applyFill="1" applyBorder="1" applyAlignment="1">
      <alignment vertical="top"/>
    </xf>
    <xf numFmtId="0" fontId="0" fillId="0" borderId="0" xfId="0" applyFont="1"/>
    <xf numFmtId="0" fontId="26" fillId="0" borderId="0" xfId="2" applyFont="1" applyFill="1" applyBorder="1" applyAlignment="1">
      <alignment horizontal="left" vertical="top" wrapText="1"/>
    </xf>
    <xf numFmtId="0" fontId="29" fillId="0" borderId="0" xfId="2" applyFont="1" applyFill="1" applyBorder="1" applyAlignment="1">
      <alignment horizontal="left" vertical="top" wrapText="1"/>
    </xf>
    <xf numFmtId="0" fontId="26" fillId="0" borderId="0" xfId="2" applyFont="1" applyFill="1" applyBorder="1" applyAlignment="1">
      <alignment horizontal="right" vertical="top" wrapText="1"/>
    </xf>
    <xf numFmtId="0" fontId="26" fillId="0" borderId="0" xfId="2" applyFont="1" applyFill="1" applyBorder="1" applyAlignment="1">
      <alignment horizontal="center" vertical="center"/>
    </xf>
    <xf numFmtId="0" fontId="26" fillId="0" borderId="0" xfId="2" applyNumberFormat="1" applyFont="1" applyFill="1" applyBorder="1" applyAlignment="1">
      <alignment horizontal="center" vertical="center" wrapText="1"/>
    </xf>
    <xf numFmtId="0" fontId="26" fillId="0" borderId="0" xfId="2" applyNumberFormat="1" applyFont="1" applyFill="1" applyBorder="1" applyAlignment="1">
      <alignment horizontal="center" vertical="center"/>
    </xf>
    <xf numFmtId="0" fontId="26" fillId="0" borderId="0" xfId="2" applyFont="1" applyFill="1" applyBorder="1" applyAlignment="1">
      <alignment horizontal="center" vertical="top"/>
    </xf>
    <xf numFmtId="0" fontId="26" fillId="0" borderId="0" xfId="2" applyNumberFormat="1" applyFont="1" applyFill="1" applyBorder="1" applyAlignment="1">
      <alignment horizontal="center" vertical="top" wrapText="1"/>
    </xf>
    <xf numFmtId="0" fontId="26" fillId="2" borderId="0" xfId="2" applyFont="1" applyFill="1" applyBorder="1" applyAlignment="1">
      <alignment horizontal="left" vertical="top" indent="1"/>
    </xf>
    <xf numFmtId="165" fontId="17" fillId="0" borderId="0" xfId="2" applyNumberFormat="1" applyFont="1" applyFill="1" applyBorder="1" applyAlignment="1">
      <alignment horizontal="left" vertical="top" indent="1"/>
    </xf>
    <xf numFmtId="165" fontId="17" fillId="0" borderId="0" xfId="26" applyNumberFormat="1" applyFont="1" applyFill="1" applyBorder="1" applyAlignment="1">
      <alignment horizontal="right" vertical="top" wrapText="1"/>
    </xf>
    <xf numFmtId="3" fontId="17" fillId="0" borderId="0" xfId="26" applyNumberFormat="1" applyFont="1" applyFill="1" applyBorder="1" applyAlignment="1">
      <alignment horizontal="right" vertical="center" wrapText="1"/>
    </xf>
    <xf numFmtId="165" fontId="17" fillId="0" borderId="2" xfId="26" applyNumberFormat="1" applyFont="1" applyFill="1" applyBorder="1" applyAlignment="1">
      <alignment horizontal="right" vertical="top" wrapText="1"/>
    </xf>
    <xf numFmtId="0" fontId="39" fillId="0" borderId="0" xfId="26" applyNumberFormat="1" applyFont="1" applyFill="1" applyBorder="1" applyAlignment="1">
      <alignment horizontal="right" vertical="center" wrapText="1"/>
    </xf>
    <xf numFmtId="165" fontId="39" fillId="0" borderId="0" xfId="26" applyNumberFormat="1" applyFont="1" applyFill="1" applyBorder="1" applyAlignment="1">
      <alignment horizontal="right" vertical="center" wrapText="1"/>
    </xf>
    <xf numFmtId="3" fontId="39" fillId="0" borderId="0" xfId="26" applyNumberFormat="1" applyFont="1" applyFill="1" applyBorder="1" applyAlignment="1">
      <alignment horizontal="right" vertical="center" wrapText="1"/>
    </xf>
    <xf numFmtId="165" fontId="17" fillId="0" borderId="0" xfId="26" applyNumberFormat="1" applyFont="1" applyFill="1" applyBorder="1" applyAlignment="1">
      <alignment horizontal="left" vertical="top" wrapText="1" indent="1"/>
    </xf>
    <xf numFmtId="165" fontId="43" fillId="0" borderId="0" xfId="26" applyNumberFormat="1" applyFont="1" applyFill="1" applyBorder="1" applyAlignment="1">
      <alignment horizontal="right" vertical="center" shrinkToFit="1"/>
    </xf>
    <xf numFmtId="0" fontId="17" fillId="0" borderId="0" xfId="26" applyNumberFormat="1" applyFont="1" applyFill="1" applyBorder="1" applyAlignment="1">
      <alignment horizontal="right" vertical="center" wrapText="1"/>
    </xf>
    <xf numFmtId="165" fontId="26" fillId="0" borderId="0" xfId="26" applyNumberFormat="1" applyFont="1" applyFill="1" applyBorder="1" applyAlignment="1">
      <alignment horizontal="left" vertical="top" wrapText="1" indent="1"/>
    </xf>
    <xf numFmtId="3" fontId="27" fillId="0" borderId="0" xfId="26" applyNumberFormat="1" applyFont="1" applyFill="1" applyBorder="1" applyAlignment="1">
      <alignment horizontal="right" vertical="center" wrapText="1"/>
    </xf>
    <xf numFmtId="165" fontId="27" fillId="0" borderId="0" xfId="26" applyNumberFormat="1" applyFont="1" applyFill="1" applyBorder="1" applyAlignment="1">
      <alignment horizontal="right" vertical="center" wrapText="1"/>
    </xf>
    <xf numFmtId="165" fontId="26" fillId="0" borderId="0" xfId="26" applyNumberFormat="1" applyFont="1" applyFill="1" applyBorder="1" applyAlignment="1">
      <alignment horizontal="right" vertical="center" wrapText="1"/>
    </xf>
    <xf numFmtId="3" fontId="27" fillId="0" borderId="1" xfId="26" applyNumberFormat="1" applyFont="1" applyFill="1" applyBorder="1" applyAlignment="1">
      <alignment horizontal="right" vertical="center" wrapText="1"/>
    </xf>
    <xf numFmtId="165" fontId="27" fillId="0" borderId="1" xfId="26" applyNumberFormat="1" applyFont="1" applyFill="1" applyBorder="1" applyAlignment="1">
      <alignment horizontal="right" vertical="center" wrapText="1"/>
    </xf>
    <xf numFmtId="165" fontId="26" fillId="0" borderId="1" xfId="26" applyNumberFormat="1" applyFont="1" applyFill="1" applyBorder="1" applyAlignment="1">
      <alignment horizontal="right" vertical="center" wrapText="1"/>
    </xf>
    <xf numFmtId="0" fontId="27" fillId="0" borderId="0" xfId="26" applyNumberFormat="1" applyFont="1" applyFill="1" applyBorder="1" applyAlignment="1">
      <alignment horizontal="right" vertical="center" wrapText="1"/>
    </xf>
    <xf numFmtId="166" fontId="43" fillId="0" borderId="0" xfId="27" applyNumberFormat="1" applyFont="1" applyFill="1" applyBorder="1" applyAlignment="1">
      <alignment horizontal="right" vertical="center" wrapText="1" shrinkToFit="1"/>
    </xf>
    <xf numFmtId="0" fontId="39" fillId="0" borderId="0" xfId="27" applyNumberFormat="1" applyFont="1" applyFill="1" applyBorder="1" applyAlignment="1">
      <alignment horizontal="right" vertical="center" wrapText="1"/>
    </xf>
    <xf numFmtId="0" fontId="17" fillId="0" borderId="0" xfId="27" applyNumberFormat="1" applyFont="1" applyFill="1" applyBorder="1" applyAlignment="1">
      <alignment wrapText="1"/>
    </xf>
    <xf numFmtId="166" fontId="39" fillId="0" borderId="0" xfId="27" applyNumberFormat="1" applyFont="1" applyFill="1" applyBorder="1" applyAlignment="1">
      <alignment horizontal="right" vertical="center" wrapText="1"/>
    </xf>
    <xf numFmtId="166" fontId="17" fillId="0" borderId="0" xfId="27" applyNumberFormat="1" applyFont="1" applyFill="1" applyBorder="1" applyAlignment="1">
      <alignment horizontal="right" vertical="top" wrapText="1"/>
    </xf>
    <xf numFmtId="166" fontId="17" fillId="0" borderId="0" xfId="27" applyNumberFormat="1" applyFont="1" applyFill="1" applyBorder="1" applyAlignment="1">
      <alignment horizontal="right" vertical="center" wrapText="1"/>
    </xf>
    <xf numFmtId="0" fontId="17" fillId="0" borderId="0" xfId="27" applyNumberFormat="1" applyFont="1" applyFill="1" applyBorder="1" applyAlignment="1">
      <alignment horizontal="left" vertical="top" wrapText="1"/>
    </xf>
    <xf numFmtId="166" fontId="17" fillId="0" borderId="0" xfId="27" applyNumberFormat="1" applyFont="1" applyFill="1" applyBorder="1" applyAlignment="1">
      <alignment horizontal="left" vertical="top" wrapText="1"/>
    </xf>
    <xf numFmtId="0" fontId="39" fillId="0" borderId="0" xfId="27" applyNumberFormat="1" applyFont="1" applyFill="1" applyBorder="1" applyAlignment="1">
      <alignment vertical="center" wrapText="1"/>
    </xf>
    <xf numFmtId="0" fontId="17" fillId="0" borderId="0" xfId="27" applyNumberFormat="1" applyFont="1" applyFill="1" applyBorder="1" applyAlignment="1">
      <alignment horizontal="right" vertical="center" wrapText="1"/>
    </xf>
    <xf numFmtId="166" fontId="26" fillId="0" borderId="0" xfId="27" applyNumberFormat="1" applyFont="1" applyFill="1" applyBorder="1" applyAlignment="1">
      <alignment horizontal="left" vertical="top" wrapText="1"/>
    </xf>
    <xf numFmtId="166" fontId="27" fillId="0" borderId="0" xfId="27" applyNumberFormat="1" applyFont="1" applyFill="1" applyBorder="1" applyAlignment="1">
      <alignment horizontal="right" vertical="center" wrapText="1"/>
    </xf>
    <xf numFmtId="166" fontId="26" fillId="0" borderId="0" xfId="27" applyNumberFormat="1" applyFont="1" applyFill="1" applyBorder="1" applyAlignment="1">
      <alignment horizontal="right" vertical="center" wrapText="1"/>
    </xf>
    <xf numFmtId="166" fontId="27" fillId="0" borderId="1" xfId="27" applyNumberFormat="1" applyFont="1" applyFill="1" applyBorder="1" applyAlignment="1">
      <alignment horizontal="right" vertical="center" wrapText="1"/>
    </xf>
    <xf numFmtId="166" fontId="26" fillId="0" borderId="1" xfId="27" applyNumberFormat="1" applyFont="1" applyFill="1" applyBorder="1" applyAlignment="1">
      <alignment horizontal="right" vertical="center" wrapText="1"/>
    </xf>
    <xf numFmtId="0" fontId="17" fillId="0" borderId="0" xfId="2" applyFont="1" applyFill="1" applyBorder="1" applyAlignment="1">
      <alignment horizontal="left" vertical="center" textRotation="180"/>
    </xf>
    <xf numFmtId="0" fontId="26" fillId="0" borderId="0" xfId="2" applyFont="1" applyFill="1" applyBorder="1" applyAlignment="1">
      <alignment horizontal="left" vertical="top" wrapText="1"/>
    </xf>
    <xf numFmtId="0" fontId="29" fillId="0" borderId="0" xfId="2" applyFont="1" applyFill="1" applyBorder="1" applyAlignment="1">
      <alignment horizontal="left" vertical="top" wrapText="1"/>
    </xf>
    <xf numFmtId="0" fontId="19" fillId="2" borderId="0" xfId="2" applyNumberFormat="1" applyFont="1" applyFill="1" applyBorder="1" applyAlignment="1">
      <alignment horizontal="left" vertical="top" wrapText="1"/>
    </xf>
    <xf numFmtId="0" fontId="20" fillId="2" borderId="0" xfId="2" applyFont="1" applyFill="1" applyBorder="1" applyAlignment="1">
      <alignment horizontal="left" wrapText="1"/>
    </xf>
    <xf numFmtId="0" fontId="26" fillId="0" borderId="0" xfId="2" applyFont="1" applyFill="1" applyBorder="1" applyAlignment="1">
      <alignment horizontal="left" vertical="top" wrapText="1"/>
    </xf>
    <xf numFmtId="0" fontId="26" fillId="0" borderId="0" xfId="2" applyFont="1" applyFill="1" applyBorder="1" applyAlignment="1">
      <alignment horizontal="left" vertical="top" wrapText="1"/>
    </xf>
    <xf numFmtId="0" fontId="26" fillId="0" borderId="0" xfId="2" applyFont="1" applyFill="1" applyBorder="1" applyAlignment="1">
      <alignment horizontal="left" vertical="top" wrapText="1"/>
    </xf>
    <xf numFmtId="0" fontId="26" fillId="0" borderId="0" xfId="2" applyFont="1" applyFill="1" applyBorder="1" applyAlignment="1">
      <alignment horizontal="right" vertical="top" wrapText="1"/>
    </xf>
    <xf numFmtId="0" fontId="26" fillId="0" borderId="0" xfId="2" applyNumberFormat="1" applyFont="1" applyFill="1" applyBorder="1" applyAlignment="1">
      <alignment horizontal="center" vertical="center" wrapText="1"/>
    </xf>
    <xf numFmtId="0" fontId="29" fillId="0" borderId="0" xfId="2" applyFont="1" applyFill="1" applyAlignment="1">
      <alignment vertical="top" wrapText="1"/>
    </xf>
    <xf numFmtId="0" fontId="30" fillId="0" borderId="0" xfId="2" applyFont="1" applyFill="1" applyAlignment="1">
      <alignment vertical="center" textRotation="180"/>
    </xf>
    <xf numFmtId="0" fontId="26" fillId="0" borderId="0" xfId="2" applyFont="1" applyFill="1" applyBorder="1" applyAlignment="1">
      <alignment horizontal="left" vertical="top" wrapText="1"/>
    </xf>
    <xf numFmtId="0" fontId="20" fillId="0" borderId="0" xfId="2" applyFont="1"/>
    <xf numFmtId="0" fontId="26" fillId="0" borderId="0" xfId="2" applyFont="1" applyFill="1" applyBorder="1" applyAlignment="1">
      <alignment horizontal="right" vertical="top" wrapText="1"/>
    </xf>
    <xf numFmtId="0" fontId="26" fillId="0" borderId="0" xfId="2" applyNumberFormat="1" applyFont="1" applyFill="1" applyBorder="1" applyAlignment="1">
      <alignment horizontal="right" vertical="center" wrapText="1"/>
    </xf>
    <xf numFmtId="0" fontId="26" fillId="0" borderId="2" xfId="2" applyNumberFormat="1" applyFont="1" applyFill="1" applyBorder="1" applyAlignment="1">
      <alignment horizontal="right" vertical="center" wrapText="1"/>
    </xf>
    <xf numFmtId="0" fontId="26" fillId="0" borderId="0" xfId="2" applyNumberFormat="1" applyFont="1" applyFill="1" applyBorder="1" applyAlignment="1">
      <alignment horizontal="center" vertical="center" wrapText="1"/>
    </xf>
    <xf numFmtId="165" fontId="26" fillId="0" borderId="0" xfId="30" applyNumberFormat="1" applyFont="1" applyFill="1" applyBorder="1" applyAlignment="1">
      <alignment horizontal="left" vertical="top" wrapText="1" indent="1"/>
    </xf>
    <xf numFmtId="165" fontId="17" fillId="0" borderId="0" xfId="30" applyNumberFormat="1" applyFont="1" applyFill="1" applyBorder="1" applyAlignment="1">
      <alignment horizontal="left" vertical="top" wrapText="1" indent="1"/>
    </xf>
    <xf numFmtId="3" fontId="17" fillId="0" borderId="0" xfId="2" applyNumberFormat="1" applyFont="1" applyFill="1" applyAlignment="1">
      <alignment horizontal="right" vertical="center" wrapText="1"/>
    </xf>
    <xf numFmtId="165" fontId="17" fillId="0" borderId="0" xfId="30" applyNumberFormat="1" applyFont="1" applyFill="1" applyBorder="1" applyAlignment="1">
      <alignment horizontal="right" vertical="top" wrapText="1"/>
    </xf>
    <xf numFmtId="0" fontId="29" fillId="0" borderId="2" xfId="2" applyFont="1" applyFill="1" applyBorder="1" applyAlignment="1">
      <alignment horizontal="left" vertical="top" indent="1"/>
    </xf>
    <xf numFmtId="3" fontId="18" fillId="2" borderId="0" xfId="31" applyNumberFormat="1" applyFont="1" applyFill="1" applyBorder="1" applyAlignment="1">
      <alignment horizontal="right" vertical="center" wrapText="1"/>
    </xf>
    <xf numFmtId="165" fontId="18" fillId="2" borderId="0" xfId="30" applyNumberFormat="1" applyFont="1" applyFill="1" applyBorder="1" applyAlignment="1">
      <alignment horizontal="right" vertical="top" wrapText="1"/>
    </xf>
    <xf numFmtId="0" fontId="26" fillId="0" borderId="2" xfId="2" applyNumberFormat="1" applyFont="1" applyFill="1" applyBorder="1" applyAlignment="1">
      <alignment horizontal="center" vertical="center" wrapText="1"/>
    </xf>
    <xf numFmtId="3" fontId="26" fillId="0" borderId="0" xfId="2" applyNumberFormat="1" applyFont="1" applyFill="1" applyBorder="1" applyAlignment="1">
      <alignment vertical="center" shrinkToFit="1"/>
    </xf>
    <xf numFmtId="3" fontId="26" fillId="0" borderId="1" xfId="2" applyNumberFormat="1" applyFont="1" applyFill="1" applyBorder="1" applyAlignment="1">
      <alignment vertical="center" shrinkToFit="1"/>
    </xf>
    <xf numFmtId="3" fontId="17" fillId="0" borderId="0" xfId="2" applyNumberFormat="1" applyFont="1" applyFill="1" applyBorder="1" applyAlignment="1">
      <alignment vertical="center" shrinkToFit="1"/>
    </xf>
    <xf numFmtId="166" fontId="17" fillId="0" borderId="0" xfId="32" applyNumberFormat="1" applyFont="1" applyFill="1" applyBorder="1" applyAlignment="1">
      <alignment horizontal="right" vertical="center" wrapText="1" shrinkToFit="1"/>
    </xf>
    <xf numFmtId="1" fontId="17" fillId="0" borderId="0" xfId="2" applyNumberFormat="1" applyFont="1" applyFill="1" applyBorder="1" applyAlignment="1">
      <alignment vertical="center" shrinkToFit="1"/>
    </xf>
    <xf numFmtId="3" fontId="26" fillId="0" borderId="0" xfId="2" applyNumberFormat="1" applyFont="1" applyFill="1" applyBorder="1" applyAlignment="1">
      <alignment vertical="top"/>
    </xf>
    <xf numFmtId="0" fontId="26" fillId="0" borderId="3" xfId="2" applyNumberFormat="1" applyFont="1" applyFill="1" applyBorder="1" applyAlignment="1">
      <alignment horizontal="center" vertical="center" wrapText="1"/>
    </xf>
    <xf numFmtId="0" fontId="17" fillId="0" borderId="0" xfId="2" applyFont="1" applyFill="1" applyBorder="1" applyAlignment="1">
      <alignment horizontal="left" vertical="center" textRotation="180"/>
    </xf>
    <xf numFmtId="0" fontId="26" fillId="0" borderId="0" xfId="2" applyFont="1" applyFill="1" applyBorder="1" applyAlignment="1">
      <alignment horizontal="left" vertical="top" wrapText="1"/>
    </xf>
    <xf numFmtId="0" fontId="29" fillId="0" borderId="0" xfId="2" applyFont="1" applyFill="1" applyBorder="1" applyAlignment="1">
      <alignment horizontal="left" vertical="top" wrapText="1"/>
    </xf>
    <xf numFmtId="0" fontId="26" fillId="0" borderId="0" xfId="2" applyFont="1" applyFill="1" applyBorder="1" applyAlignment="1">
      <alignment horizontal="right" vertical="top" wrapText="1"/>
    </xf>
    <xf numFmtId="0" fontId="26" fillId="0" borderId="0" xfId="2" applyFont="1" applyFill="1" applyBorder="1" applyAlignment="1">
      <alignment horizontal="center" vertical="center"/>
    </xf>
    <xf numFmtId="0" fontId="26" fillId="0" borderId="0" xfId="2" applyNumberFormat="1" applyFont="1" applyFill="1" applyBorder="1" applyAlignment="1">
      <alignment horizontal="center" vertical="center"/>
    </xf>
    <xf numFmtId="0" fontId="29" fillId="0" borderId="1" xfId="2" applyFont="1" applyFill="1" applyBorder="1" applyAlignment="1">
      <alignment horizontal="center" vertical="top" wrapText="1"/>
    </xf>
    <xf numFmtId="0" fontId="26" fillId="0" borderId="0" xfId="0" applyFont="1" applyFill="1" applyBorder="1" applyAlignment="1">
      <alignment horizontal="left" vertical="center" wrapText="1"/>
    </xf>
    <xf numFmtId="0" fontId="26" fillId="0" borderId="0" xfId="2" applyNumberFormat="1" applyFont="1" applyFill="1" applyBorder="1" applyAlignment="1">
      <alignment horizontal="right" vertical="center" wrapText="1"/>
    </xf>
    <xf numFmtId="0" fontId="26" fillId="0" borderId="0" xfId="0" applyFont="1" applyFill="1" applyBorder="1" applyAlignment="1">
      <alignment horizontal="right" vertical="center" wrapText="1"/>
    </xf>
    <xf numFmtId="0" fontId="26" fillId="0" borderId="0" xfId="2" applyFont="1" applyFill="1" applyBorder="1" applyAlignment="1">
      <alignment horizontal="center" vertical="center" wrapText="1"/>
    </xf>
    <xf numFmtId="0" fontId="29" fillId="0" borderId="0" xfId="2" applyFont="1" applyFill="1" applyBorder="1" applyAlignment="1">
      <alignment horizontal="left" vertical="center" wrapText="1"/>
    </xf>
    <xf numFmtId="0" fontId="29" fillId="0" borderId="2" xfId="2" applyFont="1" applyFill="1" applyBorder="1" applyAlignment="1">
      <alignment horizontal="left" vertical="center"/>
    </xf>
    <xf numFmtId="0" fontId="26" fillId="0" borderId="1" xfId="2" applyFont="1" applyFill="1" applyBorder="1" applyAlignment="1">
      <alignment horizontal="center" vertical="top" wrapText="1"/>
    </xf>
    <xf numFmtId="0" fontId="26" fillId="0" borderId="1" xfId="2" applyNumberFormat="1" applyFont="1" applyFill="1" applyBorder="1" applyAlignment="1">
      <alignment horizontal="center" vertical="top" wrapText="1"/>
    </xf>
    <xf numFmtId="0" fontId="29" fillId="0" borderId="0" xfId="2" applyFont="1" applyFill="1" applyBorder="1" applyAlignment="1">
      <alignment horizontal="center" vertical="top" wrapText="1"/>
    </xf>
    <xf numFmtId="0" fontId="17" fillId="0" borderId="1" xfId="2" applyFont="1" applyFill="1" applyBorder="1" applyAlignment="1">
      <alignment horizontal="center" vertical="top" wrapText="1"/>
    </xf>
    <xf numFmtId="0" fontId="26" fillId="0" borderId="1" xfId="2" applyFont="1" applyFill="1" applyBorder="1" applyAlignment="1">
      <alignment horizontal="center" vertical="top"/>
    </xf>
    <xf numFmtId="0" fontId="29" fillId="0" borderId="0" xfId="0" applyFont="1" applyFill="1" applyBorder="1" applyAlignment="1">
      <alignment horizontal="right" vertical="top" wrapText="1"/>
    </xf>
    <xf numFmtId="0" fontId="29" fillId="0" borderId="0" xfId="2" applyFont="1" applyFill="1" applyBorder="1" applyAlignment="1">
      <alignment horizontal="right" vertical="top" wrapText="1"/>
    </xf>
    <xf numFmtId="0" fontId="26" fillId="0" borderId="0" xfId="0" applyFont="1" applyFill="1" applyBorder="1" applyAlignment="1">
      <alignment horizontal="right" wrapText="1"/>
    </xf>
    <xf numFmtId="0" fontId="26" fillId="0" borderId="0" xfId="0" applyFont="1" applyAlignment="1">
      <alignment horizontal="right"/>
    </xf>
    <xf numFmtId="0" fontId="27" fillId="0" borderId="0" xfId="17" applyFont="1" applyAlignment="1">
      <alignment horizontal="left" indent="5"/>
    </xf>
    <xf numFmtId="0" fontId="29" fillId="0" borderId="0" xfId="0" applyFont="1" applyFill="1" applyBorder="1" applyAlignment="1">
      <alignment horizontal="right" vertical="center"/>
    </xf>
    <xf numFmtId="0" fontId="26" fillId="0" borderId="0" xfId="0" applyFont="1" applyFill="1" applyBorder="1" applyAlignment="1">
      <alignment vertical="top" wrapText="1"/>
    </xf>
    <xf numFmtId="0" fontId="26" fillId="0" borderId="2" xfId="0" applyFont="1" applyFill="1" applyBorder="1" applyAlignment="1">
      <alignment vertical="top" wrapText="1"/>
    </xf>
    <xf numFmtId="0" fontId="26" fillId="0" borderId="2" xfId="2" applyFont="1" applyFill="1" applyBorder="1" applyAlignment="1">
      <alignment vertical="top" wrapText="1"/>
    </xf>
    <xf numFmtId="0" fontId="26" fillId="0" borderId="2" xfId="2" applyFont="1" applyFill="1" applyBorder="1" applyAlignment="1">
      <alignment horizontal="right" vertical="top"/>
    </xf>
    <xf numFmtId="0" fontId="26" fillId="0" borderId="2" xfId="2" applyNumberFormat="1" applyFont="1" applyFill="1" applyBorder="1" applyAlignment="1">
      <alignment horizontal="right" wrapText="1"/>
    </xf>
    <xf numFmtId="0" fontId="26" fillId="0" borderId="2" xfId="2" applyFont="1" applyFill="1" applyBorder="1" applyAlignment="1">
      <alignment vertical="center" wrapText="1"/>
    </xf>
    <xf numFmtId="0" fontId="26" fillId="0" borderId="2" xfId="0" applyFont="1" applyFill="1" applyBorder="1" applyAlignment="1">
      <alignment vertical="center" wrapText="1"/>
    </xf>
    <xf numFmtId="165" fontId="17" fillId="0" borderId="0" xfId="1" applyNumberFormat="1" applyFont="1" applyFill="1" applyBorder="1" applyAlignment="1">
      <alignment horizontal="left" vertical="center"/>
    </xf>
    <xf numFmtId="165" fontId="26" fillId="0" borderId="0" xfId="1" applyNumberFormat="1" applyFont="1" applyFill="1" applyBorder="1" applyAlignment="1">
      <alignment horizontal="left" vertical="center" wrapText="1"/>
    </xf>
    <xf numFmtId="3" fontId="26" fillId="0" borderId="0" xfId="10" applyNumberFormat="1" applyFont="1" applyFill="1" applyBorder="1" applyAlignment="1">
      <alignment horizontal="left" vertical="top" wrapText="1" indent="1"/>
    </xf>
    <xf numFmtId="0" fontId="20" fillId="0" borderId="0" xfId="2" applyFont="1" applyFill="1" applyBorder="1" applyAlignment="1">
      <alignment horizontal="center" vertical="top"/>
    </xf>
    <xf numFmtId="0" fontId="26" fillId="0" borderId="2" xfId="2" applyNumberFormat="1" applyFont="1" applyFill="1" applyBorder="1" applyAlignment="1">
      <alignment vertical="center" wrapText="1"/>
    </xf>
    <xf numFmtId="0" fontId="26" fillId="0" borderId="2" xfId="0" applyFont="1" applyFill="1" applyBorder="1" applyAlignment="1">
      <alignment horizontal="right" wrapText="1"/>
    </xf>
    <xf numFmtId="165" fontId="43" fillId="0" borderId="0" xfId="26" applyNumberFormat="1" applyFont="1" applyFill="1" applyBorder="1" applyAlignment="1">
      <alignment horizontal="right" vertical="center" wrapText="1" shrinkToFit="1"/>
    </xf>
    <xf numFmtId="0" fontId="26" fillId="0" borderId="5" xfId="2" applyNumberFormat="1" applyFont="1" applyFill="1" applyBorder="1" applyAlignment="1">
      <alignment horizontal="center" vertical="center"/>
    </xf>
    <xf numFmtId="3" fontId="17" fillId="0" borderId="0" xfId="2" applyNumberFormat="1" applyFont="1" applyFill="1" applyBorder="1" applyAlignment="1">
      <alignment horizontal="left" vertical="top" indent="1"/>
    </xf>
    <xf numFmtId="0" fontId="53" fillId="0" borderId="0" xfId="33" applyFont="1"/>
    <xf numFmtId="0" fontId="1" fillId="0" borderId="0" xfId="33"/>
    <xf numFmtId="0" fontId="39" fillId="0" borderId="0" xfId="33" applyFont="1" applyAlignment="1">
      <alignment vertical="center"/>
    </xf>
    <xf numFmtId="0" fontId="39" fillId="0" borderId="0" xfId="33" applyFont="1"/>
    <xf numFmtId="0" fontId="39" fillId="0" borderId="3" xfId="33" applyFont="1" applyBorder="1" applyAlignment="1">
      <alignment vertical="center"/>
    </xf>
    <xf numFmtId="0" fontId="39" fillId="0" borderId="3" xfId="33" applyFont="1" applyBorder="1" applyAlignment="1">
      <alignment horizontal="center" vertical="center"/>
    </xf>
    <xf numFmtId="0" fontId="39" fillId="0" borderId="0" xfId="33" applyFont="1" applyBorder="1" applyAlignment="1">
      <alignment horizontal="center" vertical="center"/>
    </xf>
    <xf numFmtId="0" fontId="28" fillId="0" borderId="0" xfId="33" applyFont="1" applyBorder="1" applyAlignment="1">
      <alignment horizontal="center" vertical="top"/>
    </xf>
    <xf numFmtId="0" fontId="39" fillId="0" borderId="0" xfId="33" applyFont="1" applyBorder="1" applyAlignment="1">
      <alignment horizontal="right" vertical="center"/>
    </xf>
    <xf numFmtId="0" fontId="39" fillId="0" borderId="0" xfId="33" applyFont="1" applyBorder="1" applyAlignment="1">
      <alignment vertical="center"/>
    </xf>
    <xf numFmtId="0" fontId="28" fillId="0" borderId="0" xfId="33" applyFont="1" applyBorder="1" applyAlignment="1">
      <alignment horizontal="right" vertical="center"/>
    </xf>
    <xf numFmtId="0" fontId="28" fillId="0" borderId="2" xfId="33" applyFont="1" applyBorder="1" applyAlignment="1">
      <alignment vertical="center"/>
    </xf>
    <xf numFmtId="0" fontId="28" fillId="0" borderId="2" xfId="33" applyFont="1" applyBorder="1" applyAlignment="1">
      <alignment horizontal="right" vertical="center"/>
    </xf>
    <xf numFmtId="0" fontId="39" fillId="0" borderId="0" xfId="33" applyFont="1" applyAlignment="1">
      <alignment horizontal="right" vertical="center"/>
    </xf>
    <xf numFmtId="0" fontId="27" fillId="0" borderId="0" xfId="33" applyFont="1" applyAlignment="1"/>
    <xf numFmtId="166" fontId="27" fillId="0" borderId="0" xfId="34" applyNumberFormat="1" applyFont="1" applyAlignment="1">
      <alignment horizontal="right" wrapText="1"/>
    </xf>
    <xf numFmtId="0" fontId="28" fillId="0" borderId="0" xfId="33" applyFont="1" applyBorder="1" applyAlignment="1">
      <alignment vertical="top"/>
    </xf>
    <xf numFmtId="0" fontId="28" fillId="0" borderId="1" xfId="33" applyFont="1" applyBorder="1" applyAlignment="1">
      <alignment vertical="center"/>
    </xf>
    <xf numFmtId="0" fontId="39" fillId="0" borderId="1" xfId="33" applyFont="1" applyBorder="1" applyAlignment="1">
      <alignment horizontal="right" vertical="center"/>
    </xf>
    <xf numFmtId="0" fontId="28" fillId="0" borderId="0" xfId="33" applyFont="1" applyAlignment="1">
      <alignment vertical="center"/>
    </xf>
    <xf numFmtId="0" fontId="39" fillId="0" borderId="0" xfId="33" applyNumberFormat="1" applyFont="1" applyAlignment="1">
      <alignment horizontal="right" vertical="center"/>
    </xf>
    <xf numFmtId="2" fontId="39" fillId="0" borderId="0" xfId="33" applyNumberFormat="1" applyFont="1" applyAlignment="1">
      <alignment horizontal="right" vertical="center"/>
    </xf>
    <xf numFmtId="0" fontId="39" fillId="0" borderId="0" xfId="33" applyFont="1" applyFill="1" applyAlignment="1">
      <alignment vertical="center"/>
    </xf>
    <xf numFmtId="0" fontId="39" fillId="0" borderId="0" xfId="33" quotePrefix="1" applyNumberFormat="1" applyFont="1" applyAlignment="1">
      <alignment horizontal="right" vertical="center"/>
    </xf>
    <xf numFmtId="0" fontId="39" fillId="0" borderId="2" xfId="33" applyFont="1" applyFill="1" applyBorder="1" applyAlignment="1">
      <alignment vertical="center"/>
    </xf>
    <xf numFmtId="0" fontId="39" fillId="0" borderId="2" xfId="33" applyFont="1" applyBorder="1" applyAlignment="1">
      <alignment horizontal="right" vertical="center"/>
    </xf>
    <xf numFmtId="0" fontId="27" fillId="0" borderId="0" xfId="33" applyFont="1"/>
    <xf numFmtId="0" fontId="39" fillId="0" borderId="0" xfId="33" applyFont="1" applyBorder="1"/>
    <xf numFmtId="0" fontId="28" fillId="0" borderId="0" xfId="33" applyFont="1"/>
    <xf numFmtId="0" fontId="1" fillId="0" borderId="0" xfId="33" applyBorder="1"/>
    <xf numFmtId="0" fontId="39" fillId="0" borderId="2" xfId="33" applyFont="1" applyBorder="1"/>
    <xf numFmtId="0" fontId="39" fillId="0" borderId="2" xfId="33" applyFont="1" applyBorder="1" applyAlignment="1">
      <alignment horizontal="right"/>
    </xf>
    <xf numFmtId="0" fontId="27" fillId="0" borderId="3" xfId="33" applyFont="1" applyBorder="1" applyAlignment="1"/>
    <xf numFmtId="0" fontId="27" fillId="0" borderId="0" xfId="33" applyFont="1" applyBorder="1" applyAlignment="1">
      <alignment horizontal="right"/>
    </xf>
    <xf numFmtId="0" fontId="39" fillId="0" borderId="0" xfId="33" applyFont="1" applyBorder="1" applyAlignment="1">
      <alignment horizontal="right"/>
    </xf>
    <xf numFmtId="0" fontId="28" fillId="0" borderId="0" xfId="33" applyFont="1" applyBorder="1" applyAlignment="1">
      <alignment horizontal="right" vertical="top"/>
    </xf>
    <xf numFmtId="0" fontId="28" fillId="0" borderId="2" xfId="33" applyFont="1" applyBorder="1" applyAlignment="1">
      <alignment horizontal="right" vertical="top"/>
    </xf>
    <xf numFmtId="1" fontId="27" fillId="0" borderId="0" xfId="34" applyNumberFormat="1" applyFont="1" applyAlignment="1">
      <alignment horizontal="right" wrapText="1"/>
    </xf>
    <xf numFmtId="1" fontId="39" fillId="0" borderId="0" xfId="34" applyNumberFormat="1" applyFont="1" applyAlignment="1">
      <alignment horizontal="right" vertical="center"/>
    </xf>
    <xf numFmtId="0" fontId="28" fillId="0" borderId="0" xfId="33" applyFont="1" applyAlignment="1">
      <alignment vertical="top"/>
    </xf>
    <xf numFmtId="166" fontId="39" fillId="0" borderId="0" xfId="34" applyNumberFormat="1" applyFont="1" applyBorder="1" applyAlignment="1">
      <alignment horizontal="right" vertical="center"/>
    </xf>
    <xf numFmtId="1" fontId="39" fillId="0" borderId="0" xfId="34" applyNumberFormat="1" applyFont="1" applyBorder="1" applyAlignment="1">
      <alignment horizontal="right" vertical="center"/>
    </xf>
    <xf numFmtId="166" fontId="39" fillId="0" borderId="1" xfId="34" applyNumberFormat="1" applyFont="1" applyBorder="1" applyAlignment="1">
      <alignment horizontal="right" vertical="center"/>
    </xf>
    <xf numFmtId="1" fontId="39" fillId="0" borderId="1" xfId="34" applyNumberFormat="1" applyFont="1" applyBorder="1" applyAlignment="1">
      <alignment horizontal="right" vertical="center"/>
    </xf>
    <xf numFmtId="166" fontId="39" fillId="0" borderId="0" xfId="34" applyNumberFormat="1" applyFont="1" applyAlignment="1">
      <alignment horizontal="right" vertical="center"/>
    </xf>
    <xf numFmtId="166" fontId="39" fillId="0" borderId="0" xfId="34" applyNumberFormat="1" applyFont="1" applyAlignment="1">
      <alignment horizontal="right" vertical="center" wrapText="1"/>
    </xf>
    <xf numFmtId="1" fontId="43" fillId="0" borderId="0" xfId="33" applyNumberFormat="1" applyFont="1" applyFill="1" applyBorder="1" applyAlignment="1">
      <alignment horizontal="right" vertical="center" shrinkToFit="1"/>
    </xf>
    <xf numFmtId="0" fontId="17" fillId="0" borderId="0" xfId="33" applyFont="1" applyFill="1" applyBorder="1" applyAlignment="1">
      <alignment horizontal="right" vertical="center" wrapText="1"/>
    </xf>
    <xf numFmtId="0" fontId="39" fillId="0" borderId="0" xfId="34" applyNumberFormat="1" applyFont="1" applyAlignment="1">
      <alignment horizontal="right" vertical="center"/>
    </xf>
    <xf numFmtId="0" fontId="53" fillId="0" borderId="0" xfId="33" applyFont="1" applyAlignment="1">
      <alignment horizontal="right" vertical="center"/>
    </xf>
    <xf numFmtId="0" fontId="17" fillId="0" borderId="0" xfId="33" applyFont="1" applyAlignment="1">
      <alignment horizontal="right" vertical="center"/>
    </xf>
    <xf numFmtId="0" fontId="29" fillId="0" borderId="0" xfId="33" applyFont="1" applyAlignment="1">
      <alignment vertical="center"/>
    </xf>
    <xf numFmtId="0" fontId="17" fillId="0" borderId="0" xfId="33" quotePrefix="1" applyFont="1" applyFill="1" applyBorder="1" applyAlignment="1">
      <alignment horizontal="right" vertical="center" wrapText="1"/>
    </xf>
    <xf numFmtId="0" fontId="53" fillId="0" borderId="0" xfId="33" applyFont="1" applyBorder="1"/>
    <xf numFmtId="0" fontId="28" fillId="0" borderId="0" xfId="33" applyFont="1" applyBorder="1" applyAlignment="1">
      <alignment vertical="center"/>
    </xf>
    <xf numFmtId="1" fontId="39" fillId="0" borderId="0" xfId="33" applyNumberFormat="1" applyFont="1" applyAlignment="1">
      <alignment horizontal="right" vertical="center"/>
    </xf>
    <xf numFmtId="1" fontId="39" fillId="0" borderId="0" xfId="33" applyNumberFormat="1" applyFont="1" applyBorder="1" applyAlignment="1">
      <alignment horizontal="right" vertical="center"/>
    </xf>
    <xf numFmtId="0" fontId="39" fillId="0" borderId="0" xfId="33" applyFont="1" applyFill="1" applyBorder="1" applyAlignment="1">
      <alignment horizontal="right" vertical="center" wrapText="1"/>
    </xf>
    <xf numFmtId="165" fontId="39" fillId="0" borderId="0" xfId="1" applyNumberFormat="1" applyFont="1" applyAlignment="1">
      <alignment horizontal="right" vertical="center" wrapText="1"/>
    </xf>
    <xf numFmtId="0" fontId="26" fillId="0" borderId="3" xfId="2" applyNumberFormat="1" applyFont="1" applyFill="1" applyBorder="1" applyAlignment="1">
      <alignment horizontal="center" vertical="center" wrapText="1"/>
    </xf>
    <xf numFmtId="0" fontId="26" fillId="0" borderId="1" xfId="2" applyNumberFormat="1" applyFont="1" applyFill="1" applyBorder="1" applyAlignment="1">
      <alignment horizontal="center" vertical="center" wrapText="1"/>
    </xf>
    <xf numFmtId="0" fontId="26" fillId="0" borderId="3" xfId="2" applyFont="1" applyFill="1" applyBorder="1" applyAlignment="1">
      <alignment horizontal="center" vertical="center"/>
    </xf>
    <xf numFmtId="0" fontId="26" fillId="0" borderId="1" xfId="2" applyFont="1" applyFill="1" applyBorder="1" applyAlignment="1">
      <alignment horizontal="center" vertical="center"/>
    </xf>
    <xf numFmtId="0" fontId="26" fillId="0" borderId="0" xfId="0" applyFont="1" applyFill="1" applyAlignment="1">
      <alignment horizontal="center" vertical="top" wrapText="1"/>
    </xf>
    <xf numFmtId="0" fontId="17" fillId="0" borderId="0" xfId="2" applyFont="1" applyFill="1" applyBorder="1" applyAlignment="1">
      <alignment horizontal="left" vertical="center" textRotation="180"/>
    </xf>
    <xf numFmtId="0" fontId="29" fillId="0" borderId="3"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0" xfId="0" applyFont="1" applyFill="1" applyAlignment="1">
      <alignment horizontal="center" vertical="top" wrapText="1"/>
    </xf>
    <xf numFmtId="0" fontId="26" fillId="0" borderId="0" xfId="0" applyFont="1" applyFill="1" applyBorder="1" applyAlignment="1">
      <alignment horizontal="right" vertical="center" wrapText="1"/>
    </xf>
    <xf numFmtId="0" fontId="26" fillId="0" borderId="0" xfId="2" applyNumberFormat="1" applyFont="1" applyFill="1" applyBorder="1" applyAlignment="1">
      <alignment horizontal="right" vertical="center" wrapText="1"/>
    </xf>
    <xf numFmtId="0" fontId="26" fillId="0" borderId="0" xfId="2" applyFont="1" applyFill="1" applyBorder="1" applyAlignment="1">
      <alignment horizontal="left" vertical="top" wrapText="1"/>
    </xf>
    <xf numFmtId="0" fontId="19" fillId="0" borderId="0" xfId="2" applyNumberFormat="1" applyFont="1" applyFill="1" applyBorder="1" applyAlignment="1">
      <alignment horizontal="left" vertical="top" wrapText="1"/>
    </xf>
    <xf numFmtId="0" fontId="20" fillId="0" borderId="0" xfId="2" applyFont="1" applyFill="1" applyBorder="1" applyAlignment="1">
      <alignment horizontal="left" wrapText="1"/>
    </xf>
    <xf numFmtId="0" fontId="38" fillId="0" borderId="0" xfId="2" applyFont="1" applyFill="1" applyBorder="1" applyAlignment="1">
      <alignment horizontal="left" vertical="top" wrapText="1"/>
    </xf>
    <xf numFmtId="0" fontId="29" fillId="0" borderId="0" xfId="0" applyFont="1" applyFill="1" applyBorder="1" applyAlignment="1">
      <alignment horizontal="left" vertical="center"/>
    </xf>
    <xf numFmtId="0" fontId="29" fillId="0" borderId="2" xfId="0" applyFont="1" applyFill="1" applyBorder="1" applyAlignment="1">
      <alignment horizontal="left" vertical="center"/>
    </xf>
    <xf numFmtId="0" fontId="26" fillId="0" borderId="2" xfId="0" applyFont="1" applyFill="1" applyBorder="1" applyAlignment="1">
      <alignment horizontal="right" vertical="center" wrapText="1"/>
    </xf>
    <xf numFmtId="0" fontId="26" fillId="0" borderId="2" xfId="2" applyNumberFormat="1" applyFont="1" applyFill="1" applyBorder="1" applyAlignment="1">
      <alignment horizontal="right" vertical="center" wrapText="1"/>
    </xf>
    <xf numFmtId="0" fontId="29" fillId="0" borderId="0" xfId="2" applyFont="1" applyFill="1" applyBorder="1" applyAlignment="1">
      <alignment horizontal="left" vertical="top" wrapText="1"/>
    </xf>
    <xf numFmtId="0" fontId="26" fillId="0" borderId="0" xfId="0" applyFont="1" applyFill="1" applyAlignment="1">
      <alignment horizontal="center" vertical="center"/>
    </xf>
    <xf numFmtId="0" fontId="30" fillId="0" borderId="0" xfId="2" applyFont="1" applyFill="1" applyBorder="1" applyAlignment="1">
      <alignment horizontal="left" vertical="center" textRotation="180"/>
    </xf>
    <xf numFmtId="0" fontId="29" fillId="0" borderId="0" xfId="0" applyFont="1" applyFill="1" applyAlignment="1">
      <alignment horizontal="center" vertical="center" wrapText="1"/>
    </xf>
    <xf numFmtId="0" fontId="26" fillId="0" borderId="0" xfId="23" applyFont="1" applyFill="1" applyAlignment="1">
      <alignment horizontal="center" vertical="center"/>
    </xf>
    <xf numFmtId="0" fontId="29" fillId="0" borderId="0" xfId="23" applyFont="1" applyFill="1" applyAlignment="1">
      <alignment horizontal="center" vertical="center" wrapText="1"/>
    </xf>
    <xf numFmtId="0" fontId="26" fillId="0" borderId="4" xfId="2" applyNumberFormat="1" applyFont="1" applyFill="1" applyBorder="1" applyAlignment="1">
      <alignment horizontal="center" vertical="center" wrapText="1"/>
    </xf>
    <xf numFmtId="0" fontId="26" fillId="0" borderId="0" xfId="23" applyFont="1" applyFill="1" applyBorder="1" applyAlignment="1">
      <alignment horizontal="left" vertical="center" wrapText="1"/>
    </xf>
    <xf numFmtId="0" fontId="26" fillId="0" borderId="0" xfId="23" applyFont="1" applyFill="1" applyBorder="1" applyAlignment="1">
      <alignment horizontal="left" vertical="center"/>
    </xf>
    <xf numFmtId="0" fontId="26" fillId="0" borderId="5" xfId="2" applyFont="1" applyFill="1" applyBorder="1" applyAlignment="1">
      <alignment horizontal="center" vertical="center" wrapText="1"/>
    </xf>
    <xf numFmtId="0" fontId="26" fillId="0" borderId="1" xfId="2" applyFont="1" applyFill="1" applyBorder="1" applyAlignment="1">
      <alignment horizontal="center" vertical="center" wrapText="1"/>
    </xf>
    <xf numFmtId="0" fontId="26" fillId="0" borderId="0" xfId="23" applyFont="1" applyFill="1" applyBorder="1" applyAlignment="1">
      <alignment horizontal="right" vertical="top" wrapText="1"/>
    </xf>
    <xf numFmtId="0" fontId="26" fillId="0" borderId="0" xfId="23" applyFont="1" applyFill="1" applyBorder="1" applyAlignment="1">
      <alignment horizontal="right" vertical="top"/>
    </xf>
    <xf numFmtId="0" fontId="26" fillId="0" borderId="2" xfId="23" applyFont="1" applyFill="1" applyBorder="1" applyAlignment="1">
      <alignment horizontal="right" vertical="top"/>
    </xf>
    <xf numFmtId="0" fontId="26" fillId="0" borderId="0" xfId="2" applyNumberFormat="1" applyFont="1" applyFill="1" applyBorder="1" applyAlignment="1">
      <alignment horizontal="right" vertical="top" wrapText="1"/>
    </xf>
    <xf numFmtId="0" fontId="26" fillId="0" borderId="2" xfId="2" applyNumberFormat="1" applyFont="1" applyFill="1" applyBorder="1" applyAlignment="1">
      <alignment horizontal="right" vertical="top" wrapText="1"/>
    </xf>
    <xf numFmtId="0" fontId="26" fillId="0" borderId="2" xfId="23" applyFont="1" applyFill="1" applyBorder="1" applyAlignment="1">
      <alignment horizontal="right" vertical="top" wrapText="1"/>
    </xf>
    <xf numFmtId="0" fontId="29" fillId="0" borderId="0" xfId="2" applyFont="1" applyFill="1" applyBorder="1" applyAlignment="1">
      <alignment horizontal="left" wrapText="1"/>
    </xf>
    <xf numFmtId="0" fontId="46" fillId="0" borderId="0" xfId="2" applyFont="1" applyFill="1" applyBorder="1" applyAlignment="1">
      <alignment horizontal="left" vertical="top" wrapText="1"/>
    </xf>
    <xf numFmtId="0" fontId="45" fillId="0" borderId="0" xfId="2" applyFont="1" applyFill="1" applyBorder="1" applyAlignment="1">
      <alignment horizontal="left" vertical="top" wrapText="1"/>
    </xf>
    <xf numFmtId="0" fontId="46" fillId="0" borderId="0" xfId="2" applyFont="1" applyFill="1" applyBorder="1" applyAlignment="1">
      <alignment horizontal="left" wrapText="1"/>
    </xf>
    <xf numFmtId="0" fontId="26" fillId="0" borderId="0" xfId="2" applyNumberFormat="1" applyFont="1" applyFill="1" applyBorder="1" applyAlignment="1">
      <alignment horizontal="left" vertical="top" wrapText="1"/>
    </xf>
    <xf numFmtId="0" fontId="29" fillId="0" borderId="0" xfId="23" applyFont="1" applyFill="1" applyAlignment="1">
      <alignment horizontal="center" vertical="center"/>
    </xf>
    <xf numFmtId="0" fontId="26" fillId="0" borderId="0" xfId="23" applyFont="1" applyFill="1" applyAlignment="1">
      <alignment horizontal="center" vertical="top" wrapText="1"/>
    </xf>
    <xf numFmtId="0" fontId="29" fillId="0" borderId="0" xfId="23" applyFont="1" applyFill="1" applyAlignment="1">
      <alignment horizontal="center" vertical="top" wrapText="1"/>
    </xf>
    <xf numFmtId="0" fontId="26" fillId="0" borderId="0" xfId="2" applyFont="1" applyFill="1" applyBorder="1" applyAlignment="1">
      <alignment horizontal="right" vertical="top" wrapText="1"/>
    </xf>
    <xf numFmtId="0" fontId="19" fillId="2" borderId="0" xfId="2" applyFont="1" applyFill="1" applyAlignment="1">
      <alignment horizontal="left" vertical="top" wrapText="1"/>
    </xf>
    <xf numFmtId="0" fontId="20" fillId="2" borderId="0" xfId="2" applyFont="1" applyFill="1" applyAlignment="1">
      <alignment horizontal="left" wrapText="1"/>
    </xf>
    <xf numFmtId="0" fontId="29" fillId="0" borderId="0" xfId="2" applyFont="1" applyFill="1" applyAlignment="1">
      <alignment horizontal="left" vertical="top" wrapText="1"/>
    </xf>
    <xf numFmtId="0" fontId="26" fillId="0" borderId="0" xfId="2" applyFont="1" applyFill="1" applyAlignment="1">
      <alignment horizontal="left" vertical="top" wrapText="1"/>
    </xf>
    <xf numFmtId="0" fontId="26" fillId="0" borderId="3" xfId="2" applyFont="1" applyFill="1" applyBorder="1" applyAlignment="1">
      <alignment horizontal="center" vertical="center" wrapText="1"/>
    </xf>
    <xf numFmtId="0" fontId="26" fillId="0" borderId="0" xfId="0" applyFont="1" applyFill="1" applyBorder="1" applyAlignment="1">
      <alignment horizontal="right" vertical="top" wrapText="1"/>
    </xf>
    <xf numFmtId="0" fontId="17" fillId="0" borderId="0" xfId="2" applyFont="1" applyFill="1" applyBorder="1" applyAlignment="1">
      <alignment horizontal="right" vertical="top" wrapText="1"/>
    </xf>
    <xf numFmtId="0" fontId="29" fillId="0" borderId="0" xfId="0" applyFont="1" applyFill="1" applyAlignment="1">
      <alignment horizontal="center" vertical="center"/>
    </xf>
    <xf numFmtId="0" fontId="26" fillId="0" borderId="2" xfId="0" applyFont="1" applyFill="1" applyBorder="1" applyAlignment="1">
      <alignment horizontal="right" vertical="top" wrapText="1"/>
    </xf>
    <xf numFmtId="0" fontId="26" fillId="0" borderId="2" xfId="2" applyFont="1" applyFill="1" applyBorder="1" applyAlignment="1">
      <alignment horizontal="right" vertical="top" wrapText="1"/>
    </xf>
    <xf numFmtId="2" fontId="26" fillId="0" borderId="3" xfId="2" quotePrefix="1" applyNumberFormat="1" applyFont="1" applyFill="1" applyBorder="1" applyAlignment="1">
      <alignment horizontal="center" vertical="center" wrapText="1"/>
    </xf>
    <xf numFmtId="2" fontId="26" fillId="0" borderId="1" xfId="2" quotePrefix="1" applyNumberFormat="1" applyFont="1" applyFill="1" applyBorder="1" applyAlignment="1">
      <alignment horizontal="center" vertical="center" wrapText="1"/>
    </xf>
    <xf numFmtId="0" fontId="26" fillId="0" borderId="5" xfId="2" applyFont="1" applyFill="1" applyBorder="1" applyAlignment="1">
      <alignment horizontal="center" vertical="center"/>
    </xf>
    <xf numFmtId="0" fontId="26" fillId="0" borderId="5" xfId="2" applyNumberFormat="1" applyFont="1" applyFill="1" applyBorder="1" applyAlignment="1">
      <alignment horizontal="center" vertical="center" wrapText="1"/>
    </xf>
    <xf numFmtId="0" fontId="26" fillId="0" borderId="0" xfId="2" applyFont="1" applyFill="1" applyBorder="1" applyAlignment="1">
      <alignment horizontal="right" vertical="center" wrapText="1"/>
    </xf>
    <xf numFmtId="0" fontId="20" fillId="2" borderId="0" xfId="2" applyFont="1" applyFill="1" applyBorder="1" applyAlignment="1">
      <alignment horizontal="left" wrapText="1"/>
    </xf>
    <xf numFmtId="0" fontId="19" fillId="2" borderId="0" xfId="2" applyNumberFormat="1" applyFont="1" applyFill="1" applyBorder="1" applyAlignment="1">
      <alignment horizontal="left" vertical="top" wrapText="1"/>
    </xf>
    <xf numFmtId="0" fontId="17" fillId="2" borderId="0" xfId="2" applyFont="1" applyFill="1" applyBorder="1" applyAlignment="1">
      <alignment horizontal="left" vertical="center" textRotation="180"/>
    </xf>
    <xf numFmtId="0" fontId="26" fillId="0" borderId="0" xfId="2" applyFont="1" applyFill="1" applyBorder="1" applyAlignment="1">
      <alignment horizontal="center"/>
    </xf>
    <xf numFmtId="0" fontId="26" fillId="0" borderId="0" xfId="2" applyNumberFormat="1" applyFont="1" applyFill="1" applyBorder="1" applyAlignment="1">
      <alignment horizontal="center"/>
    </xf>
    <xf numFmtId="0" fontId="29" fillId="0" borderId="1" xfId="2" applyFont="1" applyFill="1" applyBorder="1" applyAlignment="1">
      <alignment horizontal="center" vertical="top" wrapText="1"/>
    </xf>
    <xf numFmtId="0" fontId="29" fillId="0" borderId="1" xfId="2" applyNumberFormat="1" applyFont="1" applyFill="1" applyBorder="1" applyAlignment="1">
      <alignment horizontal="center" vertical="top" wrapText="1"/>
    </xf>
    <xf numFmtId="0" fontId="29" fillId="0" borderId="1" xfId="2" applyNumberFormat="1" applyFont="1" applyFill="1" applyBorder="1" applyAlignment="1">
      <alignment horizontal="center" vertical="top"/>
    </xf>
    <xf numFmtId="0" fontId="26" fillId="0" borderId="0" xfId="2"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5" xfId="2" applyNumberFormat="1" applyFont="1" applyFill="1" applyBorder="1" applyAlignment="1">
      <alignment horizontal="right" vertical="center" wrapText="1"/>
    </xf>
    <xf numFmtId="0" fontId="26" fillId="0" borderId="5" xfId="0" applyFont="1" applyFill="1" applyBorder="1" applyAlignment="1">
      <alignment horizontal="right" vertical="center" wrapText="1"/>
    </xf>
    <xf numFmtId="0" fontId="26" fillId="0" borderId="0" xfId="2" applyFont="1" applyFill="1" applyBorder="1" applyAlignment="1">
      <alignment horizontal="center" vertical="center" wrapText="1"/>
    </xf>
    <xf numFmtId="0" fontId="32" fillId="0" borderId="0" xfId="2" applyFont="1" applyFill="1" applyBorder="1" applyAlignment="1">
      <alignment horizontal="left" vertical="center" textRotation="180"/>
    </xf>
    <xf numFmtId="0" fontId="26" fillId="0" borderId="0" xfId="2" applyFont="1" applyFill="1" applyAlignment="1">
      <alignment horizontal="center" vertical="top" wrapText="1"/>
    </xf>
    <xf numFmtId="0" fontId="29" fillId="0" borderId="0" xfId="2" applyFont="1" applyFill="1" applyAlignment="1">
      <alignment horizontal="center" vertical="top" wrapText="1"/>
    </xf>
    <xf numFmtId="0" fontId="29" fillId="0" borderId="3" xfId="2" applyFont="1" applyFill="1" applyBorder="1" applyAlignment="1">
      <alignment horizontal="left" vertical="center" wrapText="1"/>
    </xf>
    <xf numFmtId="0" fontId="29" fillId="0" borderId="0" xfId="2" applyFont="1" applyFill="1" applyBorder="1" applyAlignment="1">
      <alignment horizontal="left" vertical="center" wrapText="1"/>
    </xf>
    <xf numFmtId="0" fontId="29" fillId="0" borderId="0" xfId="2" applyFont="1" applyFill="1" applyBorder="1" applyAlignment="1">
      <alignment horizontal="left" vertical="center"/>
    </xf>
    <xf numFmtId="0" fontId="29" fillId="0" borderId="2" xfId="2" applyFont="1" applyFill="1" applyBorder="1" applyAlignment="1">
      <alignment horizontal="left" vertical="center"/>
    </xf>
    <xf numFmtId="0" fontId="26" fillId="0" borderId="4" xfId="2" applyNumberFormat="1" applyFont="1" applyFill="1" applyBorder="1" applyAlignment="1">
      <alignment horizontal="center" vertical="center"/>
    </xf>
    <xf numFmtId="0" fontId="26" fillId="0" borderId="0" xfId="2" applyFont="1" applyFill="1" applyBorder="1" applyAlignment="1">
      <alignment horizontal="center" vertical="top" wrapText="1"/>
    </xf>
    <xf numFmtId="0" fontId="26" fillId="0" borderId="1" xfId="2" applyFont="1" applyFill="1" applyBorder="1" applyAlignment="1">
      <alignment horizontal="center" vertical="top" wrapText="1"/>
    </xf>
    <xf numFmtId="0" fontId="26" fillId="0" borderId="0" xfId="2" applyFont="1" applyFill="1" applyBorder="1" applyAlignment="1">
      <alignment horizontal="center" vertical="top"/>
    </xf>
    <xf numFmtId="0" fontId="26" fillId="0" borderId="0" xfId="2" applyNumberFormat="1" applyFont="1" applyFill="1" applyBorder="1" applyAlignment="1">
      <alignment horizontal="center" vertical="top" wrapText="1"/>
    </xf>
    <xf numFmtId="0" fontId="26" fillId="0" borderId="1" xfId="2" applyNumberFormat="1" applyFont="1" applyFill="1" applyBorder="1" applyAlignment="1">
      <alignment horizontal="center" vertical="top" wrapText="1"/>
    </xf>
    <xf numFmtId="0" fontId="29" fillId="0" borderId="0" xfId="2" applyFont="1" applyFill="1" applyBorder="1" applyAlignment="1">
      <alignment horizontal="center" vertical="top" wrapText="1"/>
    </xf>
    <xf numFmtId="0" fontId="17" fillId="0" borderId="0" xfId="2" applyFont="1" applyFill="1" applyBorder="1" applyAlignment="1">
      <alignment horizontal="center" vertical="top" wrapText="1"/>
    </xf>
    <xf numFmtId="0" fontId="17" fillId="0" borderId="1" xfId="2" applyFont="1" applyFill="1" applyBorder="1" applyAlignment="1">
      <alignment horizontal="center" vertical="top" wrapText="1"/>
    </xf>
    <xf numFmtId="0" fontId="26" fillId="0" borderId="0" xfId="2" applyFont="1" applyFill="1" applyAlignment="1">
      <alignment horizontal="center" vertical="center"/>
    </xf>
    <xf numFmtId="0" fontId="29" fillId="0" borderId="0" xfId="2" applyFont="1" applyFill="1" applyAlignment="1">
      <alignment horizontal="center" vertical="center" wrapText="1"/>
    </xf>
    <xf numFmtId="0" fontId="29" fillId="0" borderId="2" xfId="2" applyFont="1" applyFill="1" applyBorder="1" applyAlignment="1">
      <alignment horizontal="left" vertical="center" wrapText="1"/>
    </xf>
    <xf numFmtId="0" fontId="26" fillId="0" borderId="0" xfId="2" applyFont="1" applyFill="1" applyAlignment="1">
      <alignment horizontal="center" vertical="top"/>
    </xf>
    <xf numFmtId="0" fontId="29" fillId="0" borderId="0" xfId="2" applyFont="1" applyFill="1" applyAlignment="1">
      <alignment horizontal="center" vertical="center"/>
    </xf>
    <xf numFmtId="0" fontId="27" fillId="0" borderId="0" xfId="33" applyFont="1" applyBorder="1" applyAlignment="1">
      <alignment horizontal="right" vertical="center" wrapText="1"/>
    </xf>
    <xf numFmtId="0" fontId="27" fillId="0" borderId="0" xfId="33" applyFont="1" applyAlignment="1">
      <alignment horizontal="center" vertical="center"/>
    </xf>
    <xf numFmtId="0" fontId="28" fillId="0" borderId="0" xfId="33" applyFont="1" applyAlignment="1">
      <alignment horizontal="center" vertical="center"/>
    </xf>
    <xf numFmtId="0" fontId="27" fillId="0" borderId="3" xfId="33" applyFont="1" applyBorder="1" applyAlignment="1">
      <alignment horizontal="center"/>
    </xf>
    <xf numFmtId="0" fontId="27" fillId="0" borderId="0" xfId="33" applyFont="1" applyBorder="1" applyAlignment="1">
      <alignment horizontal="left" vertical="center" wrapText="1"/>
    </xf>
    <xf numFmtId="0" fontId="28" fillId="0" borderId="1" xfId="33" applyFont="1" applyBorder="1" applyAlignment="1">
      <alignment horizontal="center" vertical="top"/>
    </xf>
    <xf numFmtId="0" fontId="27" fillId="0" borderId="0" xfId="33" applyFont="1" applyBorder="1" applyAlignment="1">
      <alignment horizontal="right" vertical="center"/>
    </xf>
  </cellXfs>
  <cellStyles count="35">
    <cellStyle name="Comma" xfId="1" builtinId="3"/>
    <cellStyle name="Comma 2" xfId="3" xr:uid="{00000000-0005-0000-0000-000001000000}"/>
    <cellStyle name="Comma 2 2" xfId="25" xr:uid="{EAA9CEE0-A0FF-41D6-A5FD-59AD49BC0364}"/>
    <cellStyle name="Comma 2 3" xfId="6" xr:uid="{00000000-0005-0000-0000-000002000000}"/>
    <cellStyle name="Comma 2 3 2" xfId="8" xr:uid="{00000000-0005-0000-0000-000003000000}"/>
    <cellStyle name="Comma 2 3 3" xfId="10" xr:uid="{00000000-0005-0000-0000-000004000000}"/>
    <cellStyle name="Comma 2 3 3 10" xfId="29" xr:uid="{2DA477A2-374E-4971-816A-C792193F0F68}"/>
    <cellStyle name="Comma 2 3 3 11" xfId="31" xr:uid="{2F9CA2CC-0242-42BB-89A8-D8A40D19DC1A}"/>
    <cellStyle name="Comma 2 3 3 2" xfId="11" xr:uid="{00000000-0005-0000-0000-000005000000}"/>
    <cellStyle name="Comma 2 3 3 3" xfId="12" xr:uid="{00000000-0005-0000-0000-000006000000}"/>
    <cellStyle name="Comma 2 3 3 4" xfId="14" xr:uid="{00000000-0005-0000-0000-000007000000}"/>
    <cellStyle name="Comma 2 3 3 5" xfId="18" xr:uid="{00000000-0005-0000-0000-000008000000}"/>
    <cellStyle name="Comma 2 3 3 6" xfId="20" xr:uid="{CB92864B-5505-42E4-8DA3-741B8DDDD43F}"/>
    <cellStyle name="Comma 2 3 3 6 2" xfId="24" xr:uid="{AC3DED7A-46B6-43FA-89C4-662922A4D907}"/>
    <cellStyle name="Comma 2 3 3 7" xfId="21" xr:uid="{BD33BA38-018C-4E86-9B04-975F22EDB288}"/>
    <cellStyle name="Comma 2 3 3 8" xfId="22" xr:uid="{9DDB21C1-6CFB-4959-839B-FF54531A2F33}"/>
    <cellStyle name="Comma 2 3 3 9" xfId="26" xr:uid="{15AEDABF-7D43-412C-8CA8-A66ED1471C92}"/>
    <cellStyle name="Comma 2 4" xfId="27" xr:uid="{88F06341-7666-4409-BDFA-986C9709DA6A}"/>
    <cellStyle name="Comma 3" xfId="5" xr:uid="{00000000-0005-0000-0000-000009000000}"/>
    <cellStyle name="Comma 4" xfId="7" xr:uid="{00000000-0005-0000-0000-00000A000000}"/>
    <cellStyle name="Comma 5" xfId="9" xr:uid="{00000000-0005-0000-0000-00000B000000}"/>
    <cellStyle name="Comma 5 2" xfId="28" xr:uid="{8B7699C2-01ED-4D44-930A-76ED692D50C5}"/>
    <cellStyle name="Comma 5 3" xfId="30" xr:uid="{B12E2590-5481-4AD1-BBF0-8F2BAB24775A}"/>
    <cellStyle name="Comma 6" xfId="16" xr:uid="{00000000-0005-0000-0000-00000C000000}"/>
    <cellStyle name="Comma 6 2" xfId="34" xr:uid="{45F8691B-3062-46A9-AFFA-9639987E417D}"/>
    <cellStyle name="Comma 7" xfId="32" xr:uid="{CE895E3C-7E83-431B-B29C-C6134C15DB20}"/>
    <cellStyle name="Normal" xfId="0" builtinId="0"/>
    <cellStyle name="Normal 17" xfId="4" xr:uid="{00000000-0005-0000-0000-00000E000000}"/>
    <cellStyle name="Normal 2" xfId="13" xr:uid="{00000000-0005-0000-0000-00000F000000}"/>
    <cellStyle name="Normal 2 2" xfId="2" xr:uid="{00000000-0005-0000-0000-000010000000}"/>
    <cellStyle name="Normal 2 3" xfId="19" xr:uid="{B141F7FF-9EB1-4CEB-97E8-DC97D7FB633E}"/>
    <cellStyle name="Normal 2 3 2" xfId="23" xr:uid="{1E4ABB08-4D87-4CE3-AED2-410A9908547A}"/>
    <cellStyle name="Normal 3" xfId="15" xr:uid="{00000000-0005-0000-0000-000011000000}"/>
    <cellStyle name="Normal 3 2" xfId="33" xr:uid="{98241822-B7E8-45BA-8F2E-692DD46784D2}"/>
    <cellStyle name="Normal 4" xfId="17" xr:uid="{00000000-0005-0000-0000-000012000000}"/>
  </cellStyles>
  <dxfs count="0"/>
  <tableStyles count="0" defaultTableStyle="TableStyleMedium2" defaultPivotStyle="PivotStyleLight16"/>
  <colors>
    <mruColors>
      <color rgb="FFDAAB00"/>
      <color rgb="FF879632"/>
      <color rgb="FFFF99FF"/>
      <color rgb="FFCCCCFF"/>
      <color rgb="FFCC66FF"/>
      <color rgb="FFCC99FF"/>
      <color rgb="FFA59679"/>
      <color rgb="FF000000"/>
      <color rgb="FF9966FF"/>
      <color rgb="FFFADA5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92D050"/>
  </sheetPr>
  <dimension ref="A1:S55"/>
  <sheetViews>
    <sheetView view="pageBreakPreview" topLeftCell="A2" zoomScale="85" zoomScaleNormal="85" zoomScaleSheetLayoutView="85" workbookViewId="0">
      <selection activeCell="J12" sqref="J12"/>
    </sheetView>
  </sheetViews>
  <sheetFormatPr defaultColWidth="20.7109375" defaultRowHeight="12.75" x14ac:dyDescent="0.2"/>
  <cols>
    <col min="1" max="1" width="2.7109375" style="10" customWidth="1"/>
    <col min="2" max="2" width="37.42578125" style="178" customWidth="1"/>
    <col min="3" max="3" width="12.7109375" style="178" customWidth="1"/>
    <col min="4" max="4" width="13.7109375" style="178" customWidth="1"/>
    <col min="5" max="7" width="12.7109375" style="178" customWidth="1"/>
    <col min="8" max="8" width="7.7109375" style="178" customWidth="1"/>
    <col min="9" max="9" width="12.7109375" style="70" customWidth="1"/>
    <col min="10" max="10" width="13.7109375" style="70" customWidth="1"/>
    <col min="11" max="13" width="12.7109375" style="70" customWidth="1"/>
    <col min="14" max="14" width="15.7109375" style="16" customWidth="1"/>
    <col min="15" max="15" width="15.7109375" style="8" customWidth="1"/>
    <col min="16" max="16" width="5.7109375" style="8" customWidth="1"/>
    <col min="17" max="16384" width="20.7109375" style="1"/>
  </cols>
  <sheetData>
    <row r="1" spans="1:19" ht="15" customHeight="1" x14ac:dyDescent="0.2"/>
    <row r="2" spans="1:19" ht="15" customHeight="1" x14ac:dyDescent="0.2">
      <c r="A2" s="738"/>
      <c r="B2" s="737" t="s">
        <v>128</v>
      </c>
      <c r="C2" s="737"/>
      <c r="D2" s="737"/>
      <c r="E2" s="737"/>
      <c r="F2" s="737"/>
      <c r="G2" s="737"/>
      <c r="H2" s="737"/>
      <c r="I2" s="737"/>
      <c r="J2" s="737"/>
      <c r="K2" s="737"/>
      <c r="L2" s="737"/>
      <c r="M2" s="737"/>
      <c r="N2" s="152"/>
      <c r="O2" s="152"/>
      <c r="P2" s="152"/>
    </row>
    <row r="3" spans="1:19" ht="15" customHeight="1" x14ac:dyDescent="0.2">
      <c r="A3" s="738"/>
      <c r="B3" s="742" t="s">
        <v>129</v>
      </c>
      <c r="C3" s="742"/>
      <c r="D3" s="742"/>
      <c r="E3" s="742"/>
      <c r="F3" s="742"/>
      <c r="G3" s="742"/>
      <c r="H3" s="742"/>
      <c r="I3" s="742"/>
      <c r="J3" s="742"/>
      <c r="K3" s="742"/>
      <c r="L3" s="742"/>
      <c r="M3" s="742"/>
      <c r="N3" s="152"/>
      <c r="O3" s="152"/>
      <c r="P3" s="152"/>
    </row>
    <row r="4" spans="1:19" ht="12" customHeight="1" thickBot="1" x14ac:dyDescent="0.25">
      <c r="A4" s="738"/>
      <c r="B4" s="153"/>
      <c r="C4" s="153"/>
      <c r="D4" s="153"/>
      <c r="E4" s="153"/>
      <c r="F4" s="153"/>
      <c r="G4" s="153"/>
      <c r="H4" s="153"/>
      <c r="I4" s="154"/>
      <c r="J4" s="154"/>
      <c r="K4" s="154"/>
      <c r="L4" s="154"/>
      <c r="M4" s="154"/>
      <c r="N4" s="153"/>
      <c r="O4" s="153"/>
      <c r="P4" s="153"/>
    </row>
    <row r="5" spans="1:19" ht="18" customHeight="1" x14ac:dyDescent="0.2">
      <c r="A5" s="738"/>
      <c r="B5" s="739" t="s">
        <v>33</v>
      </c>
      <c r="C5" s="733">
        <v>2023</v>
      </c>
      <c r="D5" s="733"/>
      <c r="E5" s="733"/>
      <c r="F5" s="733"/>
      <c r="G5" s="733"/>
      <c r="H5" s="375"/>
      <c r="I5" s="735">
        <v>2024</v>
      </c>
      <c r="J5" s="735"/>
      <c r="K5" s="735"/>
      <c r="L5" s="735"/>
      <c r="M5" s="735"/>
      <c r="N5" s="155"/>
      <c r="O5" s="155"/>
      <c r="P5" s="153"/>
      <c r="Q5" s="156"/>
      <c r="R5" s="10"/>
      <c r="S5" s="10"/>
    </row>
    <row r="6" spans="1:19" ht="18" customHeight="1" x14ac:dyDescent="0.2">
      <c r="A6" s="738"/>
      <c r="B6" s="740"/>
      <c r="C6" s="734"/>
      <c r="D6" s="734"/>
      <c r="E6" s="734"/>
      <c r="F6" s="734"/>
      <c r="G6" s="734"/>
      <c r="H6" s="157"/>
      <c r="I6" s="736"/>
      <c r="J6" s="736"/>
      <c r="K6" s="736"/>
      <c r="L6" s="736"/>
      <c r="M6" s="736"/>
      <c r="N6" s="155"/>
      <c r="O6" s="155"/>
      <c r="P6" s="153"/>
      <c r="Q6" s="156"/>
      <c r="R6" s="10"/>
      <c r="S6" s="10"/>
    </row>
    <row r="7" spans="1:19" ht="7.9" customHeight="1" x14ac:dyDescent="0.2">
      <c r="A7" s="738"/>
      <c r="B7" s="740"/>
      <c r="C7" s="275"/>
      <c r="D7" s="275"/>
      <c r="E7" s="275"/>
      <c r="F7" s="275"/>
      <c r="G7" s="275"/>
      <c r="H7" s="157"/>
      <c r="I7" s="476"/>
      <c r="J7" s="476"/>
      <c r="K7" s="476"/>
      <c r="L7" s="476"/>
      <c r="M7" s="476"/>
      <c r="N7" s="155"/>
      <c r="O7" s="155"/>
      <c r="P7" s="153"/>
      <c r="Q7" s="156"/>
      <c r="R7" s="10"/>
      <c r="S7" s="10"/>
    </row>
    <row r="8" spans="1:19" ht="22.15" customHeight="1" x14ac:dyDescent="0.2">
      <c r="A8" s="738"/>
      <c r="B8" s="740"/>
      <c r="C8" s="743" t="s">
        <v>36</v>
      </c>
      <c r="D8" s="216" t="s">
        <v>19</v>
      </c>
      <c r="E8" s="744" t="s">
        <v>37</v>
      </c>
      <c r="F8" s="744" t="s">
        <v>141</v>
      </c>
      <c r="G8" s="744" t="s">
        <v>38</v>
      </c>
      <c r="H8" s="642"/>
      <c r="I8" s="743" t="s">
        <v>36</v>
      </c>
      <c r="J8" s="216" t="s">
        <v>19</v>
      </c>
      <c r="K8" s="744" t="s">
        <v>37</v>
      </c>
      <c r="L8" s="744" t="s">
        <v>141</v>
      </c>
      <c r="M8" s="744" t="s">
        <v>38</v>
      </c>
      <c r="N8" s="155"/>
      <c r="O8" s="155"/>
      <c r="P8" s="160"/>
      <c r="Q8" s="10"/>
      <c r="R8" s="10"/>
      <c r="S8" s="10"/>
    </row>
    <row r="9" spans="1:19" ht="22.15" customHeight="1" x14ac:dyDescent="0.2">
      <c r="A9" s="738"/>
      <c r="B9" s="740"/>
      <c r="C9" s="743"/>
      <c r="D9" s="184"/>
      <c r="E9" s="744"/>
      <c r="F9" s="744"/>
      <c r="G9" s="744"/>
      <c r="H9" s="185"/>
      <c r="I9" s="743"/>
      <c r="J9" s="184"/>
      <c r="K9" s="744"/>
      <c r="L9" s="744"/>
      <c r="M9" s="744"/>
      <c r="N9" s="155"/>
      <c r="O9" s="155"/>
      <c r="P9" s="160"/>
      <c r="Q9" s="10"/>
      <c r="R9" s="10"/>
      <c r="S9" s="10"/>
    </row>
    <row r="10" spans="1:19" ht="7.9" customHeight="1" thickBot="1" x14ac:dyDescent="0.25">
      <c r="A10" s="738"/>
      <c r="B10" s="741"/>
      <c r="C10" s="374"/>
      <c r="D10" s="374"/>
      <c r="E10" s="374"/>
      <c r="F10" s="374"/>
      <c r="G10" s="374"/>
      <c r="H10" s="374"/>
      <c r="I10" s="374"/>
      <c r="J10" s="374"/>
      <c r="K10" s="374"/>
      <c r="L10" s="374"/>
      <c r="M10" s="374"/>
      <c r="N10" s="161"/>
      <c r="O10" s="155"/>
      <c r="P10" s="160"/>
      <c r="Q10" s="10"/>
      <c r="R10" s="10"/>
      <c r="S10" s="10"/>
    </row>
    <row r="11" spans="1:19" ht="15" customHeight="1" x14ac:dyDescent="0.2">
      <c r="A11" s="738"/>
      <c r="B11" s="176"/>
      <c r="C11" s="479"/>
      <c r="D11" s="479"/>
      <c r="E11" s="479"/>
      <c r="F11" s="479"/>
      <c r="G11" s="479"/>
      <c r="H11" s="275"/>
      <c r="I11" s="275"/>
      <c r="J11" s="275"/>
      <c r="K11" s="275"/>
      <c r="L11" s="275"/>
      <c r="M11" s="275"/>
      <c r="N11" s="275"/>
      <c r="O11" s="162"/>
      <c r="P11" s="162"/>
    </row>
    <row r="12" spans="1:19" s="32" customFormat="1" ht="21.95" customHeight="1" x14ac:dyDescent="0.2">
      <c r="A12" s="738"/>
      <c r="B12" s="163" t="s">
        <v>0</v>
      </c>
      <c r="C12" s="164">
        <v>4905</v>
      </c>
      <c r="D12" s="164">
        <v>3055</v>
      </c>
      <c r="E12" s="164">
        <v>1788</v>
      </c>
      <c r="F12" s="478">
        <v>42</v>
      </c>
      <c r="G12" s="478">
        <v>20</v>
      </c>
      <c r="H12" s="166"/>
      <c r="I12" s="164">
        <v>4935</v>
      </c>
      <c r="J12" s="164">
        <v>3205</v>
      </c>
      <c r="K12" s="164">
        <v>1670</v>
      </c>
      <c r="L12" s="478">
        <v>42</v>
      </c>
      <c r="M12" s="478">
        <v>18</v>
      </c>
      <c r="N12" s="167"/>
      <c r="O12" s="167"/>
      <c r="P12" s="167"/>
    </row>
    <row r="13" spans="1:19" s="32" customFormat="1" ht="15" customHeight="1" x14ac:dyDescent="0.2">
      <c r="A13" s="738"/>
      <c r="B13" s="370"/>
      <c r="C13" s="371"/>
      <c r="D13" s="371"/>
      <c r="E13" s="371"/>
      <c r="F13" s="372"/>
      <c r="G13" s="372"/>
      <c r="H13" s="373"/>
      <c r="I13" s="371"/>
      <c r="J13" s="371"/>
      <c r="K13" s="371"/>
      <c r="L13" s="372"/>
      <c r="M13" s="372"/>
      <c r="N13" s="167"/>
      <c r="O13" s="167"/>
      <c r="P13" s="167"/>
    </row>
    <row r="14" spans="1:19" s="32" customFormat="1" ht="15" customHeight="1" x14ac:dyDescent="0.2">
      <c r="A14" s="738"/>
      <c r="B14" s="163"/>
      <c r="C14" s="164"/>
      <c r="D14" s="164"/>
      <c r="E14" s="164"/>
      <c r="F14" s="478"/>
      <c r="G14" s="478"/>
      <c r="H14" s="166"/>
      <c r="I14" s="164"/>
      <c r="J14" s="164"/>
      <c r="K14" s="164"/>
      <c r="L14" s="478"/>
      <c r="M14" s="478"/>
      <c r="N14" s="167"/>
      <c r="O14" s="167"/>
      <c r="P14" s="167"/>
    </row>
    <row r="15" spans="1:19" s="32" customFormat="1" ht="21.95" customHeight="1" x14ac:dyDescent="0.2">
      <c r="A15" s="738"/>
      <c r="B15" s="168" t="s">
        <v>1</v>
      </c>
      <c r="C15" s="169">
        <v>405</v>
      </c>
      <c r="D15" s="169">
        <v>258</v>
      </c>
      <c r="E15" s="169">
        <v>146</v>
      </c>
      <c r="F15" s="169">
        <v>1</v>
      </c>
      <c r="G15" s="169">
        <v>0</v>
      </c>
      <c r="H15" s="166"/>
      <c r="I15" s="169">
        <v>379</v>
      </c>
      <c r="J15" s="169">
        <v>256</v>
      </c>
      <c r="K15" s="169">
        <v>122</v>
      </c>
      <c r="L15" s="169">
        <v>1</v>
      </c>
      <c r="M15" s="169">
        <v>0</v>
      </c>
      <c r="N15" s="167"/>
      <c r="O15" s="167"/>
      <c r="P15" s="167"/>
    </row>
    <row r="16" spans="1:19" s="32" customFormat="1" ht="21.95" customHeight="1" x14ac:dyDescent="0.2">
      <c r="A16" s="738"/>
      <c r="B16" s="168" t="s">
        <v>2</v>
      </c>
      <c r="C16" s="169">
        <v>159</v>
      </c>
      <c r="D16" s="169">
        <v>118</v>
      </c>
      <c r="E16" s="169">
        <v>36</v>
      </c>
      <c r="F16" s="169">
        <v>4</v>
      </c>
      <c r="G16" s="169">
        <v>1</v>
      </c>
      <c r="H16" s="166"/>
      <c r="I16" s="169">
        <v>154</v>
      </c>
      <c r="J16" s="169">
        <v>125</v>
      </c>
      <c r="K16" s="169">
        <v>24</v>
      </c>
      <c r="L16" s="169">
        <v>4</v>
      </c>
      <c r="M16" s="169">
        <v>1</v>
      </c>
      <c r="N16" s="65"/>
      <c r="O16" s="65"/>
      <c r="P16" s="65"/>
    </row>
    <row r="17" spans="1:16" s="32" customFormat="1" ht="21.95" customHeight="1" x14ac:dyDescent="0.2">
      <c r="A17" s="738"/>
      <c r="B17" s="168" t="s">
        <v>3</v>
      </c>
      <c r="C17" s="169">
        <v>145</v>
      </c>
      <c r="D17" s="169">
        <v>137</v>
      </c>
      <c r="E17" s="169">
        <v>8</v>
      </c>
      <c r="F17" s="169">
        <v>0</v>
      </c>
      <c r="G17" s="169">
        <v>0</v>
      </c>
      <c r="H17" s="170"/>
      <c r="I17" s="169">
        <v>155</v>
      </c>
      <c r="J17" s="169">
        <v>146</v>
      </c>
      <c r="K17" s="169">
        <v>9</v>
      </c>
      <c r="L17" s="169">
        <v>0</v>
      </c>
      <c r="M17" s="169">
        <v>0</v>
      </c>
      <c r="N17" s="171"/>
      <c r="O17" s="171"/>
      <c r="P17" s="171"/>
    </row>
    <row r="18" spans="1:16" s="32" customFormat="1" ht="21.95" customHeight="1" x14ac:dyDescent="0.2">
      <c r="A18" s="738"/>
      <c r="B18" s="168" t="s">
        <v>4</v>
      </c>
      <c r="C18" s="169">
        <v>66</v>
      </c>
      <c r="D18" s="169">
        <v>42</v>
      </c>
      <c r="E18" s="169">
        <v>23</v>
      </c>
      <c r="F18" s="169">
        <v>1</v>
      </c>
      <c r="G18" s="169">
        <v>0</v>
      </c>
      <c r="H18" s="166"/>
      <c r="I18" s="169">
        <v>68</v>
      </c>
      <c r="J18" s="169">
        <v>50</v>
      </c>
      <c r="K18" s="169">
        <v>17</v>
      </c>
      <c r="L18" s="169">
        <v>1</v>
      </c>
      <c r="M18" s="169">
        <v>0</v>
      </c>
      <c r="N18" s="171"/>
      <c r="O18" s="171"/>
      <c r="P18" s="171"/>
    </row>
    <row r="19" spans="1:16" s="32" customFormat="1" ht="21.95" customHeight="1" x14ac:dyDescent="0.2">
      <c r="A19" s="738"/>
      <c r="B19" s="168" t="s">
        <v>5</v>
      </c>
      <c r="C19" s="169">
        <v>137</v>
      </c>
      <c r="D19" s="169">
        <v>92</v>
      </c>
      <c r="E19" s="169">
        <v>40</v>
      </c>
      <c r="F19" s="169">
        <v>5</v>
      </c>
      <c r="G19" s="169">
        <v>0</v>
      </c>
      <c r="H19" s="166"/>
      <c r="I19" s="169">
        <v>139</v>
      </c>
      <c r="J19" s="169">
        <v>101</v>
      </c>
      <c r="K19" s="169">
        <v>34</v>
      </c>
      <c r="L19" s="169">
        <v>4</v>
      </c>
      <c r="M19" s="169">
        <v>0</v>
      </c>
      <c r="N19" s="171"/>
      <c r="O19" s="171"/>
      <c r="P19" s="171"/>
    </row>
    <row r="20" spans="1:16" s="32" customFormat="1" ht="21.95" customHeight="1" x14ac:dyDescent="0.2">
      <c r="A20" s="738"/>
      <c r="B20" s="168" t="s">
        <v>6</v>
      </c>
      <c r="C20" s="169">
        <v>105</v>
      </c>
      <c r="D20" s="169">
        <v>70</v>
      </c>
      <c r="E20" s="169">
        <v>34</v>
      </c>
      <c r="F20" s="169">
        <v>1</v>
      </c>
      <c r="G20" s="169">
        <v>0</v>
      </c>
      <c r="H20" s="166"/>
      <c r="I20" s="169">
        <v>116</v>
      </c>
      <c r="J20" s="169">
        <v>85</v>
      </c>
      <c r="K20" s="169">
        <v>31</v>
      </c>
      <c r="L20" s="169">
        <v>0</v>
      </c>
      <c r="M20" s="169">
        <v>0</v>
      </c>
      <c r="N20" s="171"/>
      <c r="O20" s="171"/>
      <c r="P20" s="171"/>
    </row>
    <row r="21" spans="1:16" s="32" customFormat="1" ht="21.95" customHeight="1" x14ac:dyDescent="0.2">
      <c r="A21" s="738"/>
      <c r="B21" s="168" t="s">
        <v>7</v>
      </c>
      <c r="C21" s="169">
        <v>226</v>
      </c>
      <c r="D21" s="169">
        <v>83</v>
      </c>
      <c r="E21" s="169">
        <v>142</v>
      </c>
      <c r="F21" s="169">
        <v>0</v>
      </c>
      <c r="G21" s="169">
        <v>1</v>
      </c>
      <c r="H21" s="166"/>
      <c r="I21" s="169">
        <v>198</v>
      </c>
      <c r="J21" s="169">
        <v>74</v>
      </c>
      <c r="K21" s="169">
        <v>123</v>
      </c>
      <c r="L21" s="169">
        <v>1</v>
      </c>
      <c r="M21" s="169">
        <v>0</v>
      </c>
      <c r="N21" s="171"/>
      <c r="O21" s="171"/>
      <c r="P21" s="171"/>
    </row>
    <row r="22" spans="1:16" s="32" customFormat="1" ht="21.95" customHeight="1" x14ac:dyDescent="0.2">
      <c r="A22" s="738"/>
      <c r="B22" s="168" t="s">
        <v>8</v>
      </c>
      <c r="C22" s="169">
        <v>222</v>
      </c>
      <c r="D22" s="169">
        <v>148</v>
      </c>
      <c r="E22" s="169">
        <v>70</v>
      </c>
      <c r="F22" s="169">
        <v>3</v>
      </c>
      <c r="G22" s="169">
        <v>1</v>
      </c>
      <c r="H22" s="166"/>
      <c r="I22" s="169">
        <v>206</v>
      </c>
      <c r="J22" s="169">
        <v>153</v>
      </c>
      <c r="K22" s="169">
        <v>49</v>
      </c>
      <c r="L22" s="169">
        <v>3</v>
      </c>
      <c r="M22" s="169">
        <v>1</v>
      </c>
      <c r="N22" s="65"/>
      <c r="O22" s="65"/>
      <c r="P22" s="65"/>
    </row>
    <row r="23" spans="1:16" s="32" customFormat="1" ht="21.95" customHeight="1" x14ac:dyDescent="0.2">
      <c r="A23" s="738"/>
      <c r="B23" s="168" t="s">
        <v>9</v>
      </c>
      <c r="C23" s="169">
        <v>19</v>
      </c>
      <c r="D23" s="169">
        <v>17</v>
      </c>
      <c r="E23" s="169">
        <v>2</v>
      </c>
      <c r="F23" s="169">
        <v>0</v>
      </c>
      <c r="G23" s="169">
        <v>0</v>
      </c>
      <c r="H23" s="166"/>
      <c r="I23" s="169">
        <v>20</v>
      </c>
      <c r="J23" s="169">
        <v>17</v>
      </c>
      <c r="K23" s="169">
        <v>3</v>
      </c>
      <c r="L23" s="169">
        <v>0</v>
      </c>
      <c r="M23" s="169">
        <v>0</v>
      </c>
      <c r="N23" s="171"/>
      <c r="O23" s="171"/>
      <c r="P23" s="171"/>
    </row>
    <row r="24" spans="1:16" s="32" customFormat="1" ht="21.95" customHeight="1" x14ac:dyDescent="0.2">
      <c r="A24" s="738"/>
      <c r="B24" s="168" t="s">
        <v>10</v>
      </c>
      <c r="C24" s="172">
        <v>1734</v>
      </c>
      <c r="D24" s="172">
        <v>1133</v>
      </c>
      <c r="E24" s="169">
        <v>574</v>
      </c>
      <c r="F24" s="169">
        <v>23</v>
      </c>
      <c r="G24" s="169">
        <v>4</v>
      </c>
      <c r="H24" s="166"/>
      <c r="I24" s="172">
        <v>1762</v>
      </c>
      <c r="J24" s="172">
        <v>1193</v>
      </c>
      <c r="K24" s="169">
        <v>541</v>
      </c>
      <c r="L24" s="169">
        <v>24</v>
      </c>
      <c r="M24" s="169">
        <v>4</v>
      </c>
      <c r="N24" s="171"/>
      <c r="O24" s="171"/>
      <c r="P24" s="171"/>
    </row>
    <row r="25" spans="1:16" s="32" customFormat="1" ht="21.95" customHeight="1" x14ac:dyDescent="0.2">
      <c r="A25" s="738"/>
      <c r="B25" s="168" t="s">
        <v>11</v>
      </c>
      <c r="C25" s="169">
        <v>124</v>
      </c>
      <c r="D25" s="169">
        <v>116</v>
      </c>
      <c r="E25" s="169">
        <v>8</v>
      </c>
      <c r="F25" s="169">
        <v>0</v>
      </c>
      <c r="G25" s="169">
        <v>0</v>
      </c>
      <c r="H25" s="166"/>
      <c r="I25" s="169">
        <v>133</v>
      </c>
      <c r="J25" s="169">
        <v>126</v>
      </c>
      <c r="K25" s="169">
        <v>7</v>
      </c>
      <c r="L25" s="169">
        <v>0</v>
      </c>
      <c r="M25" s="169">
        <v>0</v>
      </c>
      <c r="N25" s="171"/>
      <c r="O25" s="171"/>
      <c r="P25" s="171"/>
    </row>
    <row r="26" spans="1:16" s="32" customFormat="1" ht="21.95" customHeight="1" x14ac:dyDescent="0.2">
      <c r="A26" s="738"/>
      <c r="B26" s="168" t="s">
        <v>12</v>
      </c>
      <c r="C26" s="169">
        <v>240</v>
      </c>
      <c r="D26" s="169">
        <v>130</v>
      </c>
      <c r="E26" s="169">
        <v>100</v>
      </c>
      <c r="F26" s="169">
        <v>0</v>
      </c>
      <c r="G26" s="169">
        <v>10</v>
      </c>
      <c r="H26" s="166"/>
      <c r="I26" s="169">
        <v>248</v>
      </c>
      <c r="J26" s="169">
        <v>138</v>
      </c>
      <c r="K26" s="169">
        <v>101</v>
      </c>
      <c r="L26" s="169">
        <v>0</v>
      </c>
      <c r="M26" s="169">
        <v>9</v>
      </c>
      <c r="N26" s="65"/>
      <c r="O26" s="65"/>
      <c r="P26" s="65"/>
    </row>
    <row r="27" spans="1:16" ht="21.95" customHeight="1" x14ac:dyDescent="0.2">
      <c r="A27" s="738"/>
      <c r="B27" s="168" t="s">
        <v>13</v>
      </c>
      <c r="C27" s="169">
        <v>558</v>
      </c>
      <c r="D27" s="169">
        <v>283</v>
      </c>
      <c r="E27" s="169">
        <v>273</v>
      </c>
      <c r="F27" s="169">
        <v>0</v>
      </c>
      <c r="G27" s="169">
        <v>2</v>
      </c>
      <c r="H27" s="166"/>
      <c r="I27" s="169">
        <v>583</v>
      </c>
      <c r="J27" s="169">
        <v>307</v>
      </c>
      <c r="K27" s="169">
        <v>274</v>
      </c>
      <c r="L27" s="169">
        <v>0</v>
      </c>
      <c r="M27" s="169">
        <v>2</v>
      </c>
      <c r="N27" s="111"/>
      <c r="O27" s="111"/>
      <c r="P27" s="111"/>
    </row>
    <row r="28" spans="1:16" ht="21.95" customHeight="1" x14ac:dyDescent="0.2">
      <c r="A28" s="738"/>
      <c r="B28" s="168" t="s">
        <v>14</v>
      </c>
      <c r="C28" s="169">
        <v>714</v>
      </c>
      <c r="D28" s="169">
        <v>377</v>
      </c>
      <c r="E28" s="169">
        <v>332</v>
      </c>
      <c r="F28" s="169">
        <v>4</v>
      </c>
      <c r="G28" s="169">
        <v>1</v>
      </c>
      <c r="H28" s="166"/>
      <c r="I28" s="169">
        <v>723</v>
      </c>
      <c r="J28" s="169">
        <v>383</v>
      </c>
      <c r="K28" s="169">
        <v>335</v>
      </c>
      <c r="L28" s="169">
        <v>4</v>
      </c>
      <c r="M28" s="169">
        <v>1</v>
      </c>
      <c r="N28" s="111"/>
      <c r="O28" s="111"/>
      <c r="P28" s="111"/>
    </row>
    <row r="29" spans="1:16" ht="21.95" customHeight="1" x14ac:dyDescent="0.2">
      <c r="A29" s="738"/>
      <c r="B29" s="173" t="s">
        <v>15</v>
      </c>
      <c r="C29" s="174">
        <v>0</v>
      </c>
      <c r="D29" s="174">
        <v>0</v>
      </c>
      <c r="E29" s="174">
        <v>0</v>
      </c>
      <c r="F29" s="174">
        <v>0</v>
      </c>
      <c r="G29" s="174">
        <v>0</v>
      </c>
      <c r="H29" s="166"/>
      <c r="I29" s="169">
        <v>1</v>
      </c>
      <c r="J29" s="169">
        <v>1</v>
      </c>
      <c r="K29" s="169">
        <v>0</v>
      </c>
      <c r="L29" s="169">
        <v>0</v>
      </c>
      <c r="M29" s="169">
        <v>0</v>
      </c>
      <c r="N29" s="111"/>
      <c r="O29" s="111"/>
      <c r="P29" s="111"/>
    </row>
    <row r="30" spans="1:16" ht="21.95" customHeight="1" x14ac:dyDescent="0.2">
      <c r="A30" s="738"/>
      <c r="B30" s="173" t="s">
        <v>16</v>
      </c>
      <c r="C30" s="174">
        <v>51</v>
      </c>
      <c r="D30" s="174">
        <v>51</v>
      </c>
      <c r="E30" s="174">
        <v>0</v>
      </c>
      <c r="F30" s="174">
        <v>0</v>
      </c>
      <c r="G30" s="174">
        <v>0</v>
      </c>
      <c r="H30" s="166"/>
      <c r="I30" s="174">
        <v>50</v>
      </c>
      <c r="J30" s="174">
        <v>50</v>
      </c>
      <c r="K30" s="174">
        <v>0</v>
      </c>
      <c r="L30" s="174">
        <v>0</v>
      </c>
      <c r="M30" s="174">
        <v>0</v>
      </c>
      <c r="N30" s="111"/>
      <c r="O30" s="111"/>
      <c r="P30" s="111"/>
    </row>
    <row r="31" spans="1:16" ht="9.9499999999999993" customHeight="1" thickBot="1" x14ac:dyDescent="0.25">
      <c r="A31" s="738"/>
      <c r="B31" s="376"/>
      <c r="C31" s="377"/>
      <c r="D31" s="377"/>
      <c r="E31" s="377"/>
      <c r="F31" s="377"/>
      <c r="G31" s="377"/>
      <c r="H31" s="378"/>
      <c r="I31" s="377"/>
      <c r="J31" s="377"/>
      <c r="K31" s="377"/>
      <c r="L31" s="377"/>
      <c r="M31" s="377"/>
      <c r="N31" s="111"/>
      <c r="O31" s="111"/>
      <c r="P31" s="111"/>
    </row>
    <row r="32" spans="1:16" ht="9.9499999999999993" customHeight="1" x14ac:dyDescent="0.2">
      <c r="A32" s="738"/>
      <c r="B32" s="108"/>
      <c r="C32" s="108"/>
      <c r="D32" s="108"/>
      <c r="E32" s="108"/>
      <c r="F32" s="108"/>
      <c r="G32" s="108"/>
      <c r="H32" s="108"/>
      <c r="I32" s="475"/>
      <c r="J32" s="475"/>
      <c r="K32" s="475"/>
      <c r="L32" s="475"/>
      <c r="M32" s="475"/>
      <c r="N32" s="108"/>
      <c r="O32" s="108"/>
      <c r="P32" s="108"/>
    </row>
    <row r="33" spans="1:16" ht="15" customHeight="1" x14ac:dyDescent="0.2">
      <c r="A33" s="738"/>
      <c r="B33" s="150" t="s">
        <v>143</v>
      </c>
      <c r="C33" s="108"/>
      <c r="D33" s="108"/>
      <c r="E33" s="108"/>
      <c r="F33" s="108"/>
      <c r="G33" s="108"/>
      <c r="H33" s="108"/>
      <c r="I33" s="475"/>
      <c r="J33" s="475"/>
      <c r="K33" s="475"/>
      <c r="L33" s="475"/>
      <c r="M33" s="475"/>
      <c r="N33" s="108"/>
      <c r="O33" s="108"/>
      <c r="P33" s="108"/>
    </row>
    <row r="34" spans="1:16" ht="15" customHeight="1" x14ac:dyDescent="0.2">
      <c r="A34" s="738"/>
      <c r="B34" s="151" t="s">
        <v>144</v>
      </c>
      <c r="C34" s="108"/>
      <c r="D34" s="108"/>
      <c r="E34" s="108"/>
      <c r="F34" s="108"/>
      <c r="G34" s="108"/>
      <c r="H34" s="108"/>
      <c r="I34" s="475"/>
      <c r="J34" s="475"/>
      <c r="K34" s="475"/>
      <c r="L34" s="475"/>
      <c r="M34" s="475"/>
      <c r="N34" s="108"/>
      <c r="O34" s="108"/>
      <c r="P34" s="108"/>
    </row>
    <row r="35" spans="1:16" ht="8.1" customHeight="1" x14ac:dyDescent="0.2">
      <c r="A35" s="738"/>
      <c r="B35" s="151"/>
      <c r="C35" s="108"/>
      <c r="D35" s="108"/>
      <c r="E35" s="108"/>
      <c r="F35" s="108"/>
      <c r="G35" s="108"/>
      <c r="H35" s="108"/>
      <c r="I35" s="475"/>
      <c r="J35" s="475"/>
      <c r="K35" s="475"/>
      <c r="L35" s="475"/>
      <c r="M35" s="475"/>
      <c r="N35" s="108"/>
      <c r="O35" s="108"/>
      <c r="P35" s="108"/>
    </row>
    <row r="36" spans="1:16" ht="15" customHeight="1" x14ac:dyDescent="0.2">
      <c r="A36" s="738"/>
      <c r="B36" s="177" t="s">
        <v>34</v>
      </c>
      <c r="C36" s="176"/>
      <c r="D36" s="176"/>
      <c r="E36" s="176"/>
      <c r="F36" s="108"/>
      <c r="G36" s="108"/>
      <c r="H36" s="108"/>
      <c r="I36" s="108"/>
      <c r="J36" s="108"/>
      <c r="K36" s="108"/>
      <c r="L36" s="108"/>
      <c r="M36" s="108"/>
      <c r="N36" s="108"/>
      <c r="O36" s="108"/>
      <c r="P36" s="108"/>
    </row>
    <row r="37" spans="1:16" ht="15" customHeight="1" x14ac:dyDescent="0.2">
      <c r="A37" s="113"/>
      <c r="B37" s="175" t="s">
        <v>35</v>
      </c>
      <c r="C37" s="108"/>
      <c r="D37" s="108"/>
      <c r="E37" s="108"/>
      <c r="F37" s="108"/>
      <c r="G37" s="108"/>
      <c r="H37" s="108"/>
      <c r="I37" s="108"/>
      <c r="J37" s="108"/>
      <c r="K37" s="108"/>
      <c r="L37" s="108"/>
      <c r="M37" s="108"/>
      <c r="N37" s="108"/>
      <c r="O37" s="108"/>
      <c r="P37" s="108"/>
    </row>
    <row r="38" spans="1:16" ht="24.95" customHeight="1" x14ac:dyDescent="0.2">
      <c r="A38" s="113"/>
      <c r="B38" s="147"/>
      <c r="C38" s="147"/>
      <c r="D38" s="147"/>
      <c r="E38" s="147"/>
      <c r="F38" s="147"/>
      <c r="G38" s="147"/>
      <c r="H38" s="147"/>
      <c r="I38" s="147"/>
      <c r="J38" s="147"/>
      <c r="K38" s="147"/>
      <c r="L38" s="147"/>
      <c r="M38" s="147"/>
      <c r="N38" s="147"/>
      <c r="O38" s="70"/>
      <c r="P38" s="70"/>
    </row>
    <row r="39" spans="1:16" ht="24.95" customHeight="1" x14ac:dyDescent="0.2">
      <c r="A39" s="113"/>
      <c r="B39" s="147"/>
      <c r="C39" s="147"/>
      <c r="D39" s="147"/>
      <c r="E39" s="147"/>
      <c r="F39" s="147"/>
      <c r="G39" s="147"/>
      <c r="H39" s="147"/>
      <c r="I39" s="147"/>
      <c r="J39" s="147"/>
      <c r="K39" s="147"/>
      <c r="L39" s="147"/>
      <c r="M39" s="147"/>
      <c r="N39" s="147"/>
      <c r="O39" s="111"/>
      <c r="P39" s="111"/>
    </row>
    <row r="40" spans="1:16" ht="24.95" customHeight="1" x14ac:dyDescent="0.2">
      <c r="A40" s="113"/>
      <c r="B40" s="149"/>
      <c r="C40" s="149"/>
      <c r="D40" s="149"/>
      <c r="E40" s="149"/>
      <c r="F40" s="149"/>
      <c r="G40" s="149"/>
      <c r="H40" s="149"/>
      <c r="I40" s="149"/>
      <c r="J40" s="149"/>
      <c r="K40" s="149"/>
      <c r="L40" s="149"/>
      <c r="M40" s="149"/>
      <c r="N40" s="149"/>
      <c r="O40" s="149"/>
      <c r="P40" s="149"/>
    </row>
    <row r="41" spans="1:16" ht="24.95" customHeight="1" x14ac:dyDescent="0.2">
      <c r="A41" s="113"/>
      <c r="B41" s="148"/>
      <c r="C41" s="148"/>
      <c r="D41" s="148"/>
      <c r="E41" s="148"/>
      <c r="F41" s="148"/>
      <c r="G41" s="148"/>
      <c r="H41" s="148"/>
      <c r="I41" s="148"/>
      <c r="J41" s="148"/>
      <c r="K41" s="148"/>
      <c r="L41" s="148"/>
      <c r="M41" s="148"/>
      <c r="N41" s="148"/>
      <c r="O41" s="148"/>
      <c r="P41" s="148"/>
    </row>
    <row r="42" spans="1:16" ht="16.5" customHeight="1" x14ac:dyDescent="0.2">
      <c r="A42" s="113"/>
      <c r="B42" s="64"/>
      <c r="C42" s="64"/>
      <c r="D42" s="64"/>
      <c r="E42" s="64"/>
      <c r="F42" s="64"/>
      <c r="G42" s="64"/>
      <c r="H42" s="64"/>
      <c r="I42" s="79"/>
      <c r="J42" s="79"/>
      <c r="K42" s="79"/>
      <c r="L42" s="79"/>
      <c r="M42" s="63"/>
      <c r="N42" s="112"/>
      <c r="O42" s="112"/>
      <c r="P42" s="112"/>
    </row>
    <row r="43" spans="1:16" ht="20.100000000000001" customHeight="1" x14ac:dyDescent="0.2">
      <c r="A43" s="113"/>
      <c r="B43" s="80"/>
      <c r="C43" s="81"/>
      <c r="D43" s="179"/>
      <c r="E43" s="81"/>
      <c r="F43" s="81"/>
      <c r="G43" s="81"/>
      <c r="H43" s="81"/>
      <c r="I43" s="82"/>
      <c r="J43" s="82"/>
      <c r="K43" s="82"/>
      <c r="L43" s="82"/>
      <c r="M43" s="63"/>
      <c r="N43" s="110"/>
      <c r="O43" s="83"/>
      <c r="P43" s="83"/>
    </row>
    <row r="44" spans="1:16" s="4" customFormat="1" ht="12" customHeight="1" x14ac:dyDescent="0.2">
      <c r="A44" s="113"/>
      <c r="B44" s="84"/>
      <c r="C44" s="85"/>
      <c r="D44" s="85"/>
      <c r="E44" s="85"/>
      <c r="F44" s="85"/>
      <c r="G44" s="85"/>
      <c r="H44" s="85"/>
      <c r="I44" s="86"/>
      <c r="J44" s="86"/>
      <c r="K44" s="86"/>
      <c r="L44" s="86"/>
      <c r="M44" s="86"/>
      <c r="N44" s="87"/>
      <c r="O44" s="85"/>
      <c r="P44" s="85"/>
    </row>
    <row r="45" spans="1:16" ht="3.75" customHeight="1" x14ac:dyDescent="0.2">
      <c r="A45" s="113"/>
      <c r="B45" s="71"/>
      <c r="C45" s="71"/>
      <c r="D45" s="71"/>
      <c r="E45" s="71"/>
      <c r="F45" s="71"/>
      <c r="G45" s="71"/>
      <c r="H45" s="71"/>
      <c r="I45" s="72"/>
      <c r="J45" s="72"/>
      <c r="K45" s="72"/>
      <c r="L45" s="72"/>
      <c r="M45" s="72"/>
      <c r="N45" s="73"/>
      <c r="O45" s="72"/>
      <c r="P45" s="72"/>
    </row>
    <row r="46" spans="1:16" ht="15" customHeight="1" x14ac:dyDescent="0.2">
      <c r="A46" s="113"/>
      <c r="B46" s="88"/>
      <c r="C46" s="89"/>
      <c r="D46" s="89"/>
      <c r="E46" s="89"/>
      <c r="F46" s="89"/>
      <c r="G46" s="89"/>
      <c r="H46" s="89"/>
      <c r="I46" s="90"/>
      <c r="J46" s="90"/>
      <c r="K46" s="90"/>
      <c r="L46" s="90"/>
      <c r="M46" s="91"/>
      <c r="N46" s="92"/>
      <c r="O46" s="72"/>
      <c r="P46" s="72"/>
    </row>
    <row r="47" spans="1:16" ht="10.5" customHeight="1" x14ac:dyDescent="0.2">
      <c r="A47" s="113"/>
      <c r="B47" s="93"/>
      <c r="C47" s="89"/>
      <c r="D47" s="89"/>
      <c r="E47" s="89"/>
      <c r="F47" s="89"/>
      <c r="G47" s="89"/>
      <c r="H47" s="89"/>
      <c r="I47" s="90"/>
      <c r="J47" s="90"/>
      <c r="K47" s="90"/>
      <c r="L47" s="90"/>
      <c r="M47" s="91"/>
      <c r="N47" s="92"/>
      <c r="O47" s="72"/>
      <c r="P47" s="72"/>
    </row>
    <row r="48" spans="1:16" ht="12" customHeight="1" x14ac:dyDescent="0.25">
      <c r="A48" s="113"/>
      <c r="B48" s="94"/>
      <c r="C48" s="95"/>
      <c r="D48" s="95"/>
      <c r="E48" s="95"/>
      <c r="F48" s="95"/>
      <c r="G48" s="95"/>
      <c r="H48" s="95"/>
      <c r="I48" s="96"/>
      <c r="J48" s="96"/>
      <c r="K48" s="96"/>
      <c r="L48" s="96"/>
      <c r="M48" s="97"/>
      <c r="N48" s="98"/>
      <c r="O48" s="74"/>
      <c r="P48" s="74"/>
    </row>
    <row r="49" spans="1:16" ht="12" customHeight="1" x14ac:dyDescent="0.25">
      <c r="A49" s="113"/>
      <c r="B49" s="99"/>
      <c r="C49" s="100"/>
      <c r="D49" s="100"/>
      <c r="E49" s="100"/>
      <c r="F49" s="100"/>
      <c r="G49" s="100"/>
      <c r="H49" s="100"/>
      <c r="I49" s="101"/>
      <c r="J49" s="101"/>
      <c r="K49" s="101"/>
      <c r="L49" s="101"/>
      <c r="M49" s="102"/>
      <c r="N49" s="103"/>
      <c r="O49" s="74"/>
      <c r="P49" s="74"/>
    </row>
    <row r="50" spans="1:16" ht="11.25" customHeight="1" x14ac:dyDescent="0.2">
      <c r="A50" s="113"/>
      <c r="B50" s="99"/>
      <c r="C50" s="104"/>
      <c r="D50" s="104"/>
      <c r="E50" s="104"/>
      <c r="F50" s="104"/>
      <c r="G50" s="104"/>
      <c r="H50" s="104"/>
      <c r="I50" s="90"/>
      <c r="J50" s="90"/>
      <c r="K50" s="90"/>
      <c r="L50" s="90"/>
      <c r="M50" s="90"/>
      <c r="N50" s="105"/>
      <c r="O50" s="106"/>
      <c r="P50" s="106"/>
    </row>
    <row r="51" spans="1:16" ht="11.25" customHeight="1" x14ac:dyDescent="0.2">
      <c r="A51" s="38"/>
      <c r="B51" s="180"/>
      <c r="C51" s="181"/>
      <c r="D51" s="181"/>
      <c r="E51" s="181"/>
      <c r="F51" s="181"/>
      <c r="G51" s="181"/>
      <c r="H51" s="181"/>
      <c r="I51" s="182"/>
      <c r="J51" s="182"/>
      <c r="K51" s="182"/>
      <c r="L51" s="182"/>
      <c r="M51" s="183"/>
      <c r="N51" s="15"/>
      <c r="O51" s="13"/>
      <c r="P51" s="13"/>
    </row>
    <row r="52" spans="1:16" x14ac:dyDescent="0.2">
      <c r="B52" s="69"/>
      <c r="C52" s="69"/>
      <c r="D52" s="69"/>
      <c r="E52" s="69"/>
      <c r="F52" s="69"/>
      <c r="G52" s="69"/>
      <c r="H52" s="69"/>
      <c r="O52" s="1"/>
      <c r="P52" s="1"/>
    </row>
    <row r="53" spans="1:16" x14ac:dyDescent="0.2">
      <c r="B53" s="69"/>
      <c r="C53" s="69"/>
      <c r="D53" s="69"/>
      <c r="E53" s="69"/>
      <c r="F53" s="69"/>
      <c r="G53" s="69"/>
      <c r="H53" s="69"/>
      <c r="O53" s="1"/>
      <c r="P53" s="1"/>
    </row>
    <row r="54" spans="1:16" x14ac:dyDescent="0.2">
      <c r="B54" s="69"/>
      <c r="C54" s="69"/>
      <c r="D54" s="69"/>
      <c r="E54" s="69"/>
      <c r="F54" s="69"/>
      <c r="G54" s="69"/>
      <c r="H54" s="69"/>
      <c r="N54" s="17"/>
      <c r="O54" s="1"/>
      <c r="P54" s="1"/>
    </row>
    <row r="55" spans="1:16" ht="14.25" x14ac:dyDescent="0.2">
      <c r="B55" s="69"/>
      <c r="C55" s="181"/>
      <c r="D55" s="181"/>
      <c r="E55" s="181"/>
      <c r="F55" s="181"/>
      <c r="G55" s="181"/>
      <c r="H55" s="181"/>
      <c r="I55" s="182"/>
      <c r="J55" s="182"/>
      <c r="K55" s="182"/>
      <c r="L55" s="182"/>
      <c r="M55" s="183"/>
      <c r="N55" s="14"/>
      <c r="O55" s="2"/>
      <c r="P55" s="2"/>
    </row>
  </sheetData>
  <sheetProtection algorithmName="SHA-512" hashValue="3xA5GUSemX2TdQj2WZWRWHlUf+abHVwVdKFw1kLHllPzoO85C68R12Xt+m55DBRi5+w9h+sY6OtCmv4yS7CwVQ==" saltValue="2QgMA82IC9ha4of12XG6cg==" spinCount="100000" sheet="1" objects="1" scenarios="1"/>
  <mergeCells count="14">
    <mergeCell ref="C5:G6"/>
    <mergeCell ref="I5:M6"/>
    <mergeCell ref="B2:M2"/>
    <mergeCell ref="A2:A36"/>
    <mergeCell ref="B5:B10"/>
    <mergeCell ref="B3:M3"/>
    <mergeCell ref="C8:C9"/>
    <mergeCell ref="E8:E9"/>
    <mergeCell ref="F8:F9"/>
    <mergeCell ref="G8:G9"/>
    <mergeCell ref="I8:I9"/>
    <mergeCell ref="K8:K9"/>
    <mergeCell ref="L8:L9"/>
    <mergeCell ref="M8:M9"/>
  </mergeCells>
  <pageMargins left="0.39370078740157483" right="0.39370078740157483" top="0.39370078740157483" bottom="0.39370078740157483" header="0.31496062992125984" footer="0.31496062992125984"/>
  <pageSetup paperSize="9" scale="8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99FF"/>
  </sheetPr>
  <dimension ref="A1:S52"/>
  <sheetViews>
    <sheetView zoomScale="80" zoomScaleNormal="80" zoomScaleSheetLayoutView="85" workbookViewId="0">
      <selection activeCell="N29" sqref="N29"/>
    </sheetView>
  </sheetViews>
  <sheetFormatPr defaultColWidth="20.7109375" defaultRowHeight="12.75" x14ac:dyDescent="0.2"/>
  <cols>
    <col min="1" max="1" width="2.7109375" style="30" customWidth="1"/>
    <col min="2" max="2" width="35.140625" style="284" customWidth="1"/>
    <col min="3" max="7" width="13.28515625" style="284" customWidth="1"/>
    <col min="8" max="8" width="6.7109375" style="284" customWidth="1"/>
    <col min="9" max="13" width="13.28515625" style="285" customWidth="1"/>
    <col min="14" max="14" width="15.7109375" style="31" customWidth="1"/>
    <col min="15" max="15" width="15.7109375" style="43" customWidth="1"/>
    <col min="16" max="16" width="5.7109375" style="43" customWidth="1"/>
    <col min="17" max="16384" width="20.7109375" style="30"/>
  </cols>
  <sheetData>
    <row r="1" spans="1:19" ht="15" customHeight="1" x14ac:dyDescent="0.2">
      <c r="A1" s="104"/>
      <c r="B1" s="213"/>
      <c r="C1" s="213"/>
      <c r="D1" s="213"/>
      <c r="E1" s="213"/>
      <c r="F1" s="213"/>
      <c r="G1" s="213"/>
      <c r="H1" s="213"/>
      <c r="I1" s="204"/>
      <c r="J1" s="204"/>
      <c r="K1" s="204"/>
      <c r="L1" s="204"/>
      <c r="M1" s="204"/>
      <c r="N1" s="302"/>
      <c r="O1" s="285"/>
      <c r="P1" s="285"/>
    </row>
    <row r="2" spans="1:19" s="200" customFormat="1" ht="15" customHeight="1" x14ac:dyDescent="0.2">
      <c r="A2" s="612"/>
      <c r="B2" s="754" t="s">
        <v>132</v>
      </c>
      <c r="C2" s="754"/>
      <c r="D2" s="754"/>
      <c r="E2" s="754"/>
      <c r="F2" s="754"/>
      <c r="G2" s="754"/>
      <c r="H2" s="754"/>
      <c r="I2" s="754"/>
      <c r="J2" s="754"/>
      <c r="K2" s="754"/>
      <c r="L2" s="754"/>
      <c r="M2" s="754"/>
      <c r="N2" s="510"/>
      <c r="O2" s="510"/>
      <c r="P2" s="510"/>
    </row>
    <row r="3" spans="1:19" s="200" customFormat="1" ht="15" customHeight="1" x14ac:dyDescent="0.2">
      <c r="A3" s="612"/>
      <c r="B3" s="756" t="s">
        <v>133</v>
      </c>
      <c r="C3" s="756"/>
      <c r="D3" s="756"/>
      <c r="E3" s="756"/>
      <c r="F3" s="756"/>
      <c r="G3" s="756"/>
      <c r="H3" s="756"/>
      <c r="I3" s="756"/>
      <c r="J3" s="756"/>
      <c r="K3" s="756"/>
      <c r="L3" s="756"/>
      <c r="M3" s="756"/>
      <c r="N3" s="510"/>
      <c r="O3" s="510"/>
      <c r="P3" s="510"/>
    </row>
    <row r="4" spans="1:19" s="200" customFormat="1" ht="12" customHeight="1" thickBot="1" x14ac:dyDescent="0.25">
      <c r="A4" s="612"/>
      <c r="B4" s="153"/>
      <c r="C4" s="153"/>
      <c r="D4" s="153"/>
      <c r="E4" s="153"/>
      <c r="F4" s="153"/>
      <c r="G4" s="153"/>
      <c r="H4" s="153"/>
      <c r="I4" s="154"/>
      <c r="J4" s="154"/>
      <c r="K4" s="154"/>
      <c r="L4" s="154"/>
      <c r="M4" s="154"/>
      <c r="N4" s="511"/>
      <c r="O4" s="511"/>
      <c r="P4" s="511"/>
    </row>
    <row r="5" spans="1:19" s="200" customFormat="1" ht="15" customHeight="1" x14ac:dyDescent="0.2">
      <c r="A5" s="612"/>
      <c r="B5" s="739" t="s">
        <v>33</v>
      </c>
      <c r="C5" s="783">
        <v>2023</v>
      </c>
      <c r="D5" s="735"/>
      <c r="E5" s="735"/>
      <c r="F5" s="735"/>
      <c r="G5" s="735"/>
      <c r="H5" s="404"/>
      <c r="I5" s="783">
        <v>2024</v>
      </c>
      <c r="J5" s="783"/>
      <c r="K5" s="783"/>
      <c r="L5" s="783"/>
      <c r="M5" s="783"/>
      <c r="N5" s="228"/>
      <c r="O5" s="228"/>
      <c r="P5" s="511"/>
      <c r="Q5" s="201"/>
      <c r="R5" s="202"/>
      <c r="S5" s="202"/>
    </row>
    <row r="6" spans="1:19" s="200" customFormat="1" ht="15" customHeight="1" x14ac:dyDescent="0.2">
      <c r="A6" s="612"/>
      <c r="B6" s="749"/>
      <c r="C6" s="736"/>
      <c r="D6" s="736"/>
      <c r="E6" s="736"/>
      <c r="F6" s="736"/>
      <c r="G6" s="736"/>
      <c r="H6" s="176"/>
      <c r="I6" s="763"/>
      <c r="J6" s="763"/>
      <c r="K6" s="763"/>
      <c r="L6" s="763"/>
      <c r="M6" s="763"/>
      <c r="N6" s="228"/>
      <c r="O6" s="228"/>
      <c r="P6" s="511"/>
      <c r="Q6" s="201"/>
      <c r="R6" s="202"/>
      <c r="S6" s="202"/>
    </row>
    <row r="7" spans="1:19" s="200" customFormat="1" ht="8.1" customHeight="1" x14ac:dyDescent="0.2">
      <c r="A7" s="612"/>
      <c r="B7" s="749"/>
      <c r="C7" s="476"/>
      <c r="D7" s="476"/>
      <c r="E7" s="476"/>
      <c r="F7" s="476"/>
      <c r="G7" s="476"/>
      <c r="H7" s="176"/>
      <c r="I7" s="477"/>
      <c r="J7" s="477"/>
      <c r="K7" s="477"/>
      <c r="L7" s="477"/>
      <c r="M7" s="477"/>
      <c r="N7" s="228"/>
      <c r="O7" s="228"/>
      <c r="P7" s="511"/>
      <c r="Q7" s="201"/>
      <c r="R7" s="202"/>
      <c r="S7" s="202"/>
    </row>
    <row r="8" spans="1:19" s="202" customFormat="1" ht="15" customHeight="1" x14ac:dyDescent="0.2">
      <c r="A8" s="612"/>
      <c r="B8" s="749"/>
      <c r="C8" s="784" t="s">
        <v>36</v>
      </c>
      <c r="D8" s="341" t="s">
        <v>19</v>
      </c>
      <c r="E8" s="778" t="s">
        <v>96</v>
      </c>
      <c r="F8" s="778" t="s">
        <v>141</v>
      </c>
      <c r="G8" s="778" t="s">
        <v>38</v>
      </c>
      <c r="H8" s="244"/>
      <c r="I8" s="784" t="s">
        <v>36</v>
      </c>
      <c r="J8" s="341" t="s">
        <v>19</v>
      </c>
      <c r="K8" s="778" t="s">
        <v>96</v>
      </c>
      <c r="L8" s="778" t="s">
        <v>141</v>
      </c>
      <c r="M8" s="778" t="s">
        <v>38</v>
      </c>
      <c r="N8" s="228"/>
      <c r="O8" s="228"/>
      <c r="P8" s="512"/>
    </row>
    <row r="9" spans="1:19" s="202" customFormat="1" ht="15" customHeight="1" x14ac:dyDescent="0.2">
      <c r="A9" s="612"/>
      <c r="B9" s="749"/>
      <c r="C9" s="784"/>
      <c r="D9" s="177"/>
      <c r="E9" s="778"/>
      <c r="F9" s="778"/>
      <c r="G9" s="778"/>
      <c r="H9" s="342"/>
      <c r="I9" s="784"/>
      <c r="J9" s="177"/>
      <c r="K9" s="778"/>
      <c r="L9" s="778"/>
      <c r="M9" s="778"/>
      <c r="N9" s="108"/>
      <c r="O9" s="228"/>
      <c r="P9" s="512"/>
    </row>
    <row r="10" spans="1:19" s="202" customFormat="1" ht="8.1" customHeight="1" thickBot="1" x14ac:dyDescent="0.25">
      <c r="A10" s="612"/>
      <c r="B10" s="473"/>
      <c r="C10" s="399"/>
      <c r="D10" s="400"/>
      <c r="E10" s="401"/>
      <c r="F10" s="401"/>
      <c r="G10" s="402"/>
      <c r="H10" s="402"/>
      <c r="I10" s="399"/>
      <c r="J10" s="403"/>
      <c r="K10" s="401"/>
      <c r="L10" s="401"/>
      <c r="M10" s="402"/>
      <c r="N10" s="108"/>
      <c r="O10" s="228"/>
      <c r="P10" s="512"/>
    </row>
    <row r="11" spans="1:19" s="202" customFormat="1" ht="8.1" customHeight="1" x14ac:dyDescent="0.2">
      <c r="A11" s="612"/>
      <c r="B11" s="249"/>
      <c r="C11" s="481"/>
      <c r="D11" s="481"/>
      <c r="E11" s="481"/>
      <c r="F11" s="481"/>
      <c r="G11" s="481"/>
      <c r="H11" s="481"/>
      <c r="I11" s="245"/>
      <c r="J11" s="245"/>
      <c r="K11" s="245"/>
      <c r="L11" s="245"/>
      <c r="M11" s="245"/>
      <c r="N11" s="481"/>
      <c r="O11" s="481"/>
      <c r="P11" s="481"/>
    </row>
    <row r="12" spans="1:19" s="203" customFormat="1" ht="24" customHeight="1" x14ac:dyDescent="0.2">
      <c r="A12" s="612"/>
      <c r="B12" s="163" t="s">
        <v>0</v>
      </c>
      <c r="C12" s="343">
        <f>SUM(C15:C30)</f>
        <v>1927</v>
      </c>
      <c r="D12" s="343">
        <f t="shared" ref="D12:G12" si="0">SUM(D15:D30)</f>
        <v>462</v>
      </c>
      <c r="E12" s="343">
        <f t="shared" si="0"/>
        <v>1334</v>
      </c>
      <c r="F12" s="343">
        <f t="shared" si="0"/>
        <v>116</v>
      </c>
      <c r="G12" s="343">
        <f t="shared" si="0"/>
        <v>15</v>
      </c>
      <c r="H12" s="65"/>
      <c r="I12" s="164">
        <f>SUM(I15:I30)</f>
        <v>5512</v>
      </c>
      <c r="J12" s="164">
        <f t="shared" ref="J12:M12" si="1">SUM(J15:J30)</f>
        <v>2035</v>
      </c>
      <c r="K12" s="164">
        <f t="shared" si="1"/>
        <v>3021</v>
      </c>
      <c r="L12" s="164">
        <f t="shared" si="1"/>
        <v>397</v>
      </c>
      <c r="M12" s="164">
        <f t="shared" si="1"/>
        <v>59</v>
      </c>
      <c r="N12" s="210"/>
      <c r="O12" s="210"/>
      <c r="P12" s="210"/>
    </row>
    <row r="13" spans="1:19" s="203" customFormat="1" ht="8.1" customHeight="1" x14ac:dyDescent="0.2">
      <c r="A13" s="612"/>
      <c r="B13" s="370"/>
      <c r="C13" s="371"/>
      <c r="D13" s="372"/>
      <c r="E13" s="371"/>
      <c r="F13" s="372"/>
      <c r="G13" s="372"/>
      <c r="H13" s="406"/>
      <c r="I13" s="371"/>
      <c r="J13" s="372"/>
      <c r="K13" s="371"/>
      <c r="L13" s="372"/>
      <c r="M13" s="372"/>
      <c r="N13" s="210"/>
      <c r="O13" s="210"/>
      <c r="P13" s="210"/>
    </row>
    <row r="14" spans="1:19" s="203" customFormat="1" ht="8.1" customHeight="1" x14ac:dyDescent="0.2">
      <c r="A14" s="612"/>
      <c r="B14" s="163"/>
      <c r="C14" s="164"/>
      <c r="D14" s="478"/>
      <c r="E14" s="164"/>
      <c r="F14" s="478"/>
      <c r="G14" s="478"/>
      <c r="H14" s="65"/>
      <c r="I14" s="164"/>
      <c r="J14" s="478"/>
      <c r="K14" s="164"/>
      <c r="L14" s="478"/>
      <c r="M14" s="478"/>
      <c r="N14" s="210"/>
      <c r="O14" s="210"/>
      <c r="P14" s="210"/>
    </row>
    <row r="15" spans="1:19" s="203" customFormat="1" ht="25.15" customHeight="1" x14ac:dyDescent="0.2">
      <c r="A15" s="612"/>
      <c r="B15" s="168" t="s">
        <v>1</v>
      </c>
      <c r="C15" s="174">
        <f t="shared" ref="C15:C30" si="2">SUM(D15:G15)</f>
        <v>218</v>
      </c>
      <c r="D15" s="174">
        <v>39</v>
      </c>
      <c r="E15" s="174">
        <v>170</v>
      </c>
      <c r="F15" s="174">
        <v>7</v>
      </c>
      <c r="G15" s="174">
        <v>2</v>
      </c>
      <c r="I15" s="263">
        <v>524</v>
      </c>
      <c r="J15" s="263">
        <v>172</v>
      </c>
      <c r="K15" s="263">
        <v>320</v>
      </c>
      <c r="L15" s="263">
        <v>26</v>
      </c>
      <c r="M15" s="263">
        <v>6</v>
      </c>
      <c r="N15" s="210"/>
      <c r="O15" s="210"/>
      <c r="P15" s="210"/>
    </row>
    <row r="16" spans="1:19" s="203" customFormat="1" ht="25.15" customHeight="1" x14ac:dyDescent="0.2">
      <c r="A16" s="612"/>
      <c r="B16" s="168" t="s">
        <v>2</v>
      </c>
      <c r="C16" s="174">
        <f t="shared" si="2"/>
        <v>40</v>
      </c>
      <c r="D16" s="174">
        <v>24</v>
      </c>
      <c r="E16" s="174">
        <v>15</v>
      </c>
      <c r="F16" s="174">
        <v>0</v>
      </c>
      <c r="G16" s="174">
        <v>1</v>
      </c>
      <c r="I16" s="263">
        <v>95</v>
      </c>
      <c r="J16" s="263">
        <v>55</v>
      </c>
      <c r="K16" s="263">
        <v>37</v>
      </c>
      <c r="L16" s="263">
        <v>3</v>
      </c>
      <c r="M16" s="264">
        <v>0</v>
      </c>
    </row>
    <row r="17" spans="1:16" s="203" customFormat="1" ht="25.15" customHeight="1" x14ac:dyDescent="0.2">
      <c r="A17" s="612"/>
      <c r="B17" s="168" t="s">
        <v>3</v>
      </c>
      <c r="C17" s="174">
        <f t="shared" si="2"/>
        <v>15</v>
      </c>
      <c r="D17" s="174">
        <v>14</v>
      </c>
      <c r="E17" s="174">
        <v>1</v>
      </c>
      <c r="F17" s="174">
        <v>0</v>
      </c>
      <c r="G17" s="174">
        <v>0</v>
      </c>
      <c r="H17" s="305"/>
      <c r="I17" s="263">
        <v>46</v>
      </c>
      <c r="J17" s="263">
        <v>45</v>
      </c>
      <c r="K17" s="263">
        <v>1</v>
      </c>
      <c r="L17" s="264">
        <v>0</v>
      </c>
      <c r="M17" s="264">
        <v>0</v>
      </c>
      <c r="N17" s="211"/>
      <c r="O17" s="211"/>
      <c r="P17" s="211"/>
    </row>
    <row r="18" spans="1:16" s="203" customFormat="1" ht="25.15" customHeight="1" x14ac:dyDescent="0.2">
      <c r="A18" s="612"/>
      <c r="B18" s="168" t="s">
        <v>4</v>
      </c>
      <c r="C18" s="174">
        <f t="shared" si="2"/>
        <v>37</v>
      </c>
      <c r="D18" s="174">
        <v>11</v>
      </c>
      <c r="E18" s="174">
        <v>25</v>
      </c>
      <c r="F18" s="174">
        <v>1</v>
      </c>
      <c r="G18" s="174">
        <v>0</v>
      </c>
      <c r="I18" s="263">
        <v>82</v>
      </c>
      <c r="J18" s="263">
        <v>38</v>
      </c>
      <c r="K18" s="263">
        <v>40</v>
      </c>
      <c r="L18" s="263">
        <v>4</v>
      </c>
      <c r="M18" s="264">
        <v>0</v>
      </c>
      <c r="N18" s="211"/>
      <c r="O18" s="211"/>
      <c r="P18" s="211"/>
    </row>
    <row r="19" spans="1:16" s="203" customFormat="1" ht="25.15" customHeight="1" x14ac:dyDescent="0.2">
      <c r="A19" s="612"/>
      <c r="B19" s="168" t="s">
        <v>5</v>
      </c>
      <c r="C19" s="174">
        <f t="shared" si="2"/>
        <v>35</v>
      </c>
      <c r="D19" s="174">
        <v>11</v>
      </c>
      <c r="E19" s="174">
        <v>21</v>
      </c>
      <c r="F19" s="174">
        <v>3</v>
      </c>
      <c r="G19" s="174">
        <v>0</v>
      </c>
      <c r="I19" s="263">
        <v>100</v>
      </c>
      <c r="J19" s="263">
        <v>54</v>
      </c>
      <c r="K19" s="263">
        <v>42</v>
      </c>
      <c r="L19" s="263">
        <v>4</v>
      </c>
      <c r="M19" s="264">
        <v>0</v>
      </c>
      <c r="N19" s="211"/>
      <c r="O19" s="211"/>
      <c r="P19" s="211"/>
    </row>
    <row r="20" spans="1:16" s="203" customFormat="1" ht="25.15" customHeight="1" x14ac:dyDescent="0.2">
      <c r="A20" s="612"/>
      <c r="B20" s="168" t="s">
        <v>6</v>
      </c>
      <c r="C20" s="174">
        <f t="shared" si="2"/>
        <v>35</v>
      </c>
      <c r="D20" s="174">
        <v>19</v>
      </c>
      <c r="E20" s="174">
        <v>14</v>
      </c>
      <c r="F20" s="174">
        <v>2</v>
      </c>
      <c r="G20" s="174">
        <v>0</v>
      </c>
      <c r="I20" s="263">
        <v>96</v>
      </c>
      <c r="J20" s="263">
        <v>59</v>
      </c>
      <c r="K20" s="263">
        <v>34</v>
      </c>
      <c r="L20" s="263">
        <v>3</v>
      </c>
      <c r="M20" s="264">
        <v>0</v>
      </c>
      <c r="N20" s="211"/>
      <c r="O20" s="211"/>
      <c r="P20" s="211"/>
    </row>
    <row r="21" spans="1:16" s="203" customFormat="1" ht="25.15" customHeight="1" x14ac:dyDescent="0.2">
      <c r="A21" s="612"/>
      <c r="B21" s="168" t="s">
        <v>7</v>
      </c>
      <c r="C21" s="174">
        <f t="shared" si="2"/>
        <v>149</v>
      </c>
      <c r="D21" s="174">
        <v>21</v>
      </c>
      <c r="E21" s="174">
        <v>120</v>
      </c>
      <c r="F21" s="174">
        <v>5</v>
      </c>
      <c r="G21" s="174">
        <v>3</v>
      </c>
      <c r="I21" s="263">
        <v>348</v>
      </c>
      <c r="J21" s="263">
        <v>82</v>
      </c>
      <c r="K21" s="263">
        <v>249</v>
      </c>
      <c r="L21" s="263">
        <v>13</v>
      </c>
      <c r="M21" s="263">
        <v>4</v>
      </c>
      <c r="N21" s="211"/>
      <c r="O21" s="211"/>
      <c r="P21" s="211"/>
    </row>
    <row r="22" spans="1:16" s="203" customFormat="1" ht="25.15" customHeight="1" x14ac:dyDescent="0.2">
      <c r="A22" s="612"/>
      <c r="B22" s="168" t="s">
        <v>8</v>
      </c>
      <c r="C22" s="174">
        <f t="shared" si="2"/>
        <v>60</v>
      </c>
      <c r="D22" s="174">
        <v>19</v>
      </c>
      <c r="E22" s="174">
        <v>34</v>
      </c>
      <c r="F22" s="174">
        <v>7</v>
      </c>
      <c r="G22" s="174">
        <v>0</v>
      </c>
      <c r="I22" s="263">
        <v>143</v>
      </c>
      <c r="J22" s="263">
        <v>71</v>
      </c>
      <c r="K22" s="263">
        <v>61</v>
      </c>
      <c r="L22" s="263">
        <v>11</v>
      </c>
      <c r="M22" s="264">
        <v>0</v>
      </c>
    </row>
    <row r="23" spans="1:16" s="203" customFormat="1" ht="25.15" customHeight="1" x14ac:dyDescent="0.2">
      <c r="A23" s="612"/>
      <c r="B23" s="168" t="s">
        <v>9</v>
      </c>
      <c r="C23" s="174">
        <f t="shared" si="2"/>
        <v>5</v>
      </c>
      <c r="D23" s="174">
        <v>4</v>
      </c>
      <c r="E23" s="174">
        <v>1</v>
      </c>
      <c r="F23" s="174">
        <v>0</v>
      </c>
      <c r="G23" s="174">
        <v>0</v>
      </c>
      <c r="I23" s="263">
        <v>7</v>
      </c>
      <c r="J23" s="263">
        <v>7</v>
      </c>
      <c r="K23" s="264">
        <v>0</v>
      </c>
      <c r="L23" s="264">
        <v>0</v>
      </c>
      <c r="M23" s="264">
        <v>0</v>
      </c>
      <c r="N23" s="211"/>
      <c r="O23" s="211"/>
      <c r="P23" s="211"/>
    </row>
    <row r="24" spans="1:16" s="203" customFormat="1" ht="25.15" customHeight="1" x14ac:dyDescent="0.2">
      <c r="A24" s="612"/>
      <c r="B24" s="168" t="s">
        <v>10</v>
      </c>
      <c r="C24" s="174">
        <f t="shared" si="2"/>
        <v>528</v>
      </c>
      <c r="D24" s="174">
        <v>143</v>
      </c>
      <c r="E24" s="174">
        <v>355</v>
      </c>
      <c r="F24" s="174">
        <v>27</v>
      </c>
      <c r="G24" s="174">
        <v>3</v>
      </c>
      <c r="I24" s="263">
        <v>1344</v>
      </c>
      <c r="J24" s="263">
        <v>495</v>
      </c>
      <c r="K24" s="263">
        <v>746</v>
      </c>
      <c r="L24" s="263">
        <v>87</v>
      </c>
      <c r="M24" s="263">
        <v>16</v>
      </c>
      <c r="N24" s="211"/>
      <c r="O24" s="211"/>
      <c r="P24" s="211"/>
    </row>
    <row r="25" spans="1:16" s="203" customFormat="1" ht="25.15" customHeight="1" x14ac:dyDescent="0.2">
      <c r="A25" s="612"/>
      <c r="B25" s="168" t="s">
        <v>11</v>
      </c>
      <c r="C25" s="174">
        <f t="shared" si="2"/>
        <v>12</v>
      </c>
      <c r="D25" s="174">
        <v>9</v>
      </c>
      <c r="E25" s="174">
        <v>3</v>
      </c>
      <c r="F25" s="174">
        <v>0</v>
      </c>
      <c r="G25" s="174">
        <v>0</v>
      </c>
      <c r="I25" s="263">
        <v>47</v>
      </c>
      <c r="J25" s="263">
        <v>37</v>
      </c>
      <c r="K25" s="263">
        <v>10</v>
      </c>
      <c r="L25" s="264">
        <v>0</v>
      </c>
      <c r="M25" s="264">
        <v>0</v>
      </c>
      <c r="N25" s="211"/>
      <c r="O25" s="211"/>
      <c r="P25" s="211"/>
    </row>
    <row r="26" spans="1:16" s="203" customFormat="1" ht="25.15" customHeight="1" x14ac:dyDescent="0.2">
      <c r="A26" s="612"/>
      <c r="B26" s="168" t="s">
        <v>12</v>
      </c>
      <c r="C26" s="174">
        <f t="shared" si="2"/>
        <v>63</v>
      </c>
      <c r="D26" s="174">
        <v>3</v>
      </c>
      <c r="E26" s="174">
        <v>56</v>
      </c>
      <c r="F26" s="174">
        <v>2</v>
      </c>
      <c r="G26" s="174">
        <v>2</v>
      </c>
      <c r="I26" s="263">
        <v>206</v>
      </c>
      <c r="J26" s="263">
        <v>66</v>
      </c>
      <c r="K26" s="263">
        <v>131</v>
      </c>
      <c r="L26" s="263">
        <v>4</v>
      </c>
      <c r="M26" s="263">
        <v>5</v>
      </c>
    </row>
    <row r="27" spans="1:16" s="200" customFormat="1" ht="25.15" customHeight="1" x14ac:dyDescent="0.2">
      <c r="A27" s="612"/>
      <c r="B27" s="168" t="s">
        <v>13</v>
      </c>
      <c r="C27" s="174">
        <f t="shared" si="2"/>
        <v>49</v>
      </c>
      <c r="D27" s="174">
        <v>6</v>
      </c>
      <c r="E27" s="174">
        <v>43</v>
      </c>
      <c r="F27" s="174">
        <v>0</v>
      </c>
      <c r="G27" s="174">
        <v>0</v>
      </c>
      <c r="H27" s="203"/>
      <c r="I27" s="263">
        <v>138</v>
      </c>
      <c r="J27" s="263">
        <v>24</v>
      </c>
      <c r="K27" s="263">
        <v>112</v>
      </c>
      <c r="L27" s="264">
        <v>0</v>
      </c>
      <c r="M27" s="263">
        <v>2</v>
      </c>
      <c r="N27" s="78"/>
      <c r="O27" s="78"/>
      <c r="P27" s="78"/>
    </row>
    <row r="28" spans="1:16" s="200" customFormat="1" ht="25.15" customHeight="1" x14ac:dyDescent="0.2">
      <c r="A28" s="612"/>
      <c r="B28" s="168" t="s">
        <v>14</v>
      </c>
      <c r="C28" s="174">
        <f t="shared" si="2"/>
        <v>635</v>
      </c>
      <c r="D28" s="174">
        <v>97</v>
      </c>
      <c r="E28" s="174">
        <v>472</v>
      </c>
      <c r="F28" s="174">
        <v>62</v>
      </c>
      <c r="G28" s="174">
        <v>4</v>
      </c>
      <c r="H28" s="203"/>
      <c r="I28" s="263">
        <v>2221</v>
      </c>
      <c r="J28" s="263">
        <v>729</v>
      </c>
      <c r="K28" s="263">
        <v>1224</v>
      </c>
      <c r="L28" s="263">
        <v>242</v>
      </c>
      <c r="M28" s="263">
        <v>26</v>
      </c>
      <c r="N28" s="78"/>
      <c r="O28" s="78"/>
      <c r="P28" s="78"/>
    </row>
    <row r="29" spans="1:16" s="200" customFormat="1" ht="25.15" customHeight="1" x14ac:dyDescent="0.2">
      <c r="A29" s="612"/>
      <c r="B29" s="173" t="s">
        <v>15</v>
      </c>
      <c r="C29" s="174">
        <f t="shared" si="2"/>
        <v>0</v>
      </c>
      <c r="D29" s="174">
        <v>0</v>
      </c>
      <c r="E29" s="174">
        <v>0</v>
      </c>
      <c r="F29" s="174">
        <v>0</v>
      </c>
      <c r="G29" s="174">
        <v>0</v>
      </c>
      <c r="H29" s="65"/>
      <c r="I29" s="263">
        <v>1</v>
      </c>
      <c r="J29" s="264">
        <v>0</v>
      </c>
      <c r="K29" s="263">
        <v>1</v>
      </c>
      <c r="L29" s="264">
        <v>0</v>
      </c>
      <c r="M29" s="264">
        <v>0</v>
      </c>
      <c r="N29" s="78"/>
      <c r="O29" s="78"/>
      <c r="P29" s="78"/>
    </row>
    <row r="30" spans="1:16" s="200" customFormat="1" ht="25.15" customHeight="1" x14ac:dyDescent="0.2">
      <c r="A30" s="612"/>
      <c r="B30" s="173" t="s">
        <v>16</v>
      </c>
      <c r="C30" s="174">
        <f t="shared" si="2"/>
        <v>46</v>
      </c>
      <c r="D30" s="174">
        <v>42</v>
      </c>
      <c r="E30" s="174">
        <v>4</v>
      </c>
      <c r="F30" s="174">
        <v>0</v>
      </c>
      <c r="G30" s="174">
        <v>0</v>
      </c>
      <c r="H30" s="65"/>
      <c r="I30" s="206">
        <v>114</v>
      </c>
      <c r="J30" s="206">
        <v>101</v>
      </c>
      <c r="K30" s="206">
        <v>13</v>
      </c>
      <c r="L30" s="207">
        <v>0</v>
      </c>
      <c r="M30" s="207">
        <v>0</v>
      </c>
      <c r="N30" s="78"/>
      <c r="O30" s="78"/>
      <c r="P30" s="78"/>
    </row>
    <row r="31" spans="1:16" s="200" customFormat="1" ht="7.9" customHeight="1" thickBot="1" x14ac:dyDescent="0.25">
      <c r="A31" s="612"/>
      <c r="B31" s="376"/>
      <c r="C31" s="377"/>
      <c r="D31" s="377"/>
      <c r="E31" s="377"/>
      <c r="F31" s="377"/>
      <c r="G31" s="377"/>
      <c r="H31" s="405"/>
      <c r="I31" s="377"/>
      <c r="J31" s="377"/>
      <c r="K31" s="377"/>
      <c r="L31" s="377"/>
      <c r="M31" s="377"/>
      <c r="N31" s="78"/>
      <c r="O31" s="78"/>
      <c r="P31" s="78"/>
    </row>
    <row r="32" spans="1:16" s="200" customFormat="1" ht="7.9" customHeight="1" x14ac:dyDescent="0.2">
      <c r="A32" s="612"/>
      <c r="B32" s="108"/>
      <c r="C32" s="108"/>
      <c r="D32" s="108"/>
      <c r="E32" s="108"/>
      <c r="F32" s="108"/>
      <c r="G32" s="108"/>
      <c r="H32" s="108"/>
      <c r="I32" s="475"/>
      <c r="J32" s="475"/>
      <c r="K32" s="475"/>
      <c r="L32" s="475"/>
      <c r="M32" s="475"/>
      <c r="N32" s="508"/>
      <c r="O32" s="508"/>
      <c r="P32" s="508"/>
    </row>
    <row r="33" spans="1:16" s="200" customFormat="1" ht="30" customHeight="1" x14ac:dyDescent="0.2">
      <c r="A33" s="612"/>
      <c r="B33" s="782" t="s">
        <v>233</v>
      </c>
      <c r="C33" s="782"/>
      <c r="D33" s="782"/>
      <c r="E33" s="782"/>
      <c r="F33" s="782"/>
      <c r="G33" s="782"/>
      <c r="H33" s="782"/>
      <c r="I33" s="782"/>
      <c r="J33" s="782"/>
      <c r="K33" s="782"/>
      <c r="L33" s="782"/>
      <c r="M33" s="782"/>
      <c r="N33" s="508"/>
      <c r="O33" s="508"/>
      <c r="P33" s="508"/>
    </row>
    <row r="34" spans="1:16" s="200" customFormat="1" ht="7.9" customHeight="1" x14ac:dyDescent="0.2">
      <c r="A34" s="612"/>
      <c r="B34" s="474"/>
      <c r="C34" s="474"/>
      <c r="D34" s="474"/>
      <c r="E34" s="474"/>
      <c r="F34" s="474"/>
      <c r="G34" s="474"/>
      <c r="H34" s="474"/>
      <c r="I34" s="474"/>
      <c r="J34" s="474"/>
      <c r="K34" s="474"/>
      <c r="L34" s="474"/>
      <c r="M34" s="474"/>
      <c r="N34" s="474"/>
      <c r="O34" s="474"/>
      <c r="P34" s="474"/>
    </row>
    <row r="35" spans="1:16" s="200" customFormat="1" ht="32.25" customHeight="1" x14ac:dyDescent="0.2">
      <c r="A35" s="612"/>
      <c r="B35" s="781" t="s">
        <v>40</v>
      </c>
      <c r="C35" s="781"/>
      <c r="D35" s="781"/>
      <c r="E35" s="781"/>
      <c r="F35" s="781"/>
      <c r="G35" s="781"/>
      <c r="H35" s="781"/>
      <c r="I35" s="781"/>
      <c r="J35" s="781"/>
      <c r="K35" s="781"/>
      <c r="L35" s="781"/>
      <c r="M35" s="781"/>
      <c r="N35" s="611"/>
      <c r="O35" s="204"/>
      <c r="P35" s="204"/>
    </row>
    <row r="36" spans="1:16" s="200" customFormat="1" ht="24.95" customHeight="1" x14ac:dyDescent="0.2">
      <c r="A36" s="612"/>
      <c r="B36" s="611"/>
      <c r="C36" s="611"/>
      <c r="D36" s="611"/>
      <c r="E36" s="611"/>
      <c r="F36" s="611"/>
      <c r="G36" s="611"/>
      <c r="H36" s="611"/>
      <c r="I36" s="611"/>
      <c r="J36" s="611"/>
      <c r="K36" s="611"/>
      <c r="L36" s="611"/>
      <c r="M36" s="611"/>
      <c r="N36" s="611"/>
      <c r="O36" s="78"/>
      <c r="P36" s="78"/>
    </row>
    <row r="37" spans="1:16" ht="24.95" customHeight="1" x14ac:dyDescent="0.2">
      <c r="A37" s="115"/>
      <c r="B37" s="779"/>
      <c r="C37" s="779"/>
      <c r="D37" s="779"/>
      <c r="E37" s="779"/>
      <c r="F37" s="779"/>
      <c r="G37" s="779"/>
      <c r="H37" s="779"/>
      <c r="I37" s="779"/>
      <c r="J37" s="779"/>
      <c r="K37" s="779"/>
      <c r="L37" s="779"/>
      <c r="M37" s="779"/>
      <c r="N37" s="779"/>
      <c r="O37" s="779"/>
      <c r="P37" s="779"/>
    </row>
    <row r="38" spans="1:16" ht="24.95" customHeight="1" x14ac:dyDescent="0.2">
      <c r="A38" s="115"/>
      <c r="B38" s="780"/>
      <c r="C38" s="780"/>
      <c r="D38" s="780"/>
      <c r="E38" s="780"/>
      <c r="F38" s="780"/>
      <c r="G38" s="780"/>
      <c r="H38" s="780"/>
      <c r="I38" s="780"/>
      <c r="J38" s="780"/>
      <c r="K38" s="780"/>
      <c r="L38" s="780"/>
      <c r="M38" s="780"/>
      <c r="N38" s="780"/>
      <c r="O38" s="780"/>
      <c r="P38" s="780"/>
    </row>
    <row r="39" spans="1:16" ht="16.5" customHeight="1" x14ac:dyDescent="0.2">
      <c r="A39" s="115"/>
      <c r="B39" s="286"/>
      <c r="C39" s="286"/>
      <c r="D39" s="286"/>
      <c r="E39" s="286"/>
      <c r="F39" s="286"/>
      <c r="G39" s="286"/>
      <c r="H39" s="286"/>
      <c r="I39" s="344"/>
      <c r="J39" s="344"/>
      <c r="K39" s="344"/>
      <c r="L39" s="344"/>
      <c r="M39" s="345"/>
      <c r="N39" s="52"/>
      <c r="O39" s="52"/>
      <c r="P39" s="52"/>
    </row>
    <row r="40" spans="1:16" ht="20.100000000000001" customHeight="1" x14ac:dyDescent="0.2">
      <c r="A40" s="115"/>
      <c r="B40" s="346"/>
      <c r="C40" s="347"/>
      <c r="D40" s="347"/>
      <c r="E40" s="347"/>
      <c r="F40" s="347"/>
      <c r="G40" s="347"/>
      <c r="H40" s="347"/>
      <c r="I40" s="348"/>
      <c r="J40" s="348"/>
      <c r="K40" s="348"/>
      <c r="L40" s="348"/>
      <c r="M40" s="345"/>
      <c r="N40" s="53"/>
      <c r="O40" s="55"/>
      <c r="P40" s="55"/>
    </row>
    <row r="41" spans="1:16" s="58" customFormat="1" ht="12" customHeight="1" x14ac:dyDescent="0.2">
      <c r="A41" s="115"/>
      <c r="B41" s="299"/>
      <c r="I41" s="349"/>
      <c r="J41" s="349"/>
      <c r="K41" s="349"/>
      <c r="L41" s="349"/>
      <c r="M41" s="349"/>
      <c r="N41" s="57"/>
      <c r="O41" s="56"/>
      <c r="P41" s="56"/>
    </row>
    <row r="42" spans="1:16" ht="3.75" customHeight="1" x14ac:dyDescent="0.2">
      <c r="A42" s="115"/>
      <c r="N42" s="22"/>
      <c r="O42" s="44"/>
      <c r="P42" s="44"/>
    </row>
    <row r="43" spans="1:16" ht="15" customHeight="1" x14ac:dyDescent="0.2">
      <c r="A43" s="115"/>
      <c r="B43" s="20"/>
      <c r="N43" s="22"/>
      <c r="O43" s="44"/>
      <c r="P43" s="44"/>
    </row>
    <row r="44" spans="1:16" ht="10.5" customHeight="1" x14ac:dyDescent="0.2">
      <c r="A44" s="115"/>
      <c r="B44" s="23"/>
      <c r="N44" s="22"/>
      <c r="O44" s="44"/>
      <c r="P44" s="44"/>
    </row>
    <row r="45" spans="1:16" ht="12" customHeight="1" x14ac:dyDescent="0.25">
      <c r="A45" s="115"/>
      <c r="B45" s="286"/>
      <c r="C45" s="25"/>
      <c r="D45" s="25"/>
      <c r="E45" s="25"/>
      <c r="F45" s="25"/>
      <c r="G45" s="25"/>
      <c r="H45" s="25"/>
      <c r="I45" s="45"/>
      <c r="J45" s="45"/>
      <c r="K45" s="45"/>
      <c r="L45" s="45"/>
      <c r="M45" s="45"/>
      <c r="N45" s="26"/>
      <c r="O45" s="54"/>
      <c r="P45" s="54"/>
    </row>
    <row r="46" spans="1:16" ht="12" customHeight="1" x14ac:dyDescent="0.25">
      <c r="A46" s="115"/>
      <c r="B46" s="27"/>
      <c r="C46" s="28"/>
      <c r="D46" s="28"/>
      <c r="E46" s="28"/>
      <c r="F46" s="28"/>
      <c r="G46" s="28"/>
      <c r="H46" s="28"/>
      <c r="I46" s="47"/>
      <c r="J46" s="47"/>
      <c r="K46" s="47"/>
      <c r="L46" s="47"/>
      <c r="M46" s="47"/>
      <c r="N46" s="29"/>
      <c r="O46" s="54"/>
      <c r="P46" s="54"/>
    </row>
    <row r="47" spans="1:16" ht="11.25" customHeight="1" x14ac:dyDescent="0.2">
      <c r="A47" s="115"/>
      <c r="B47" s="27"/>
      <c r="C47" s="287"/>
      <c r="D47" s="287"/>
      <c r="E47" s="287"/>
      <c r="F47" s="287"/>
      <c r="G47" s="287"/>
      <c r="H47" s="287"/>
      <c r="O47" s="59"/>
      <c r="P47" s="59"/>
    </row>
    <row r="48" spans="1:16" ht="11.25" customHeight="1" x14ac:dyDescent="0.2">
      <c r="A48" s="60"/>
      <c r="B48" s="27"/>
      <c r="C48" s="28"/>
      <c r="D48" s="28"/>
      <c r="E48" s="28"/>
      <c r="F48" s="28"/>
      <c r="G48" s="28"/>
      <c r="H48" s="28"/>
      <c r="I48" s="47"/>
      <c r="J48" s="47"/>
      <c r="K48" s="47"/>
      <c r="L48" s="47"/>
      <c r="M48" s="47"/>
      <c r="N48" s="29"/>
      <c r="O48" s="59"/>
      <c r="P48" s="59"/>
    </row>
    <row r="49" spans="2:16" x14ac:dyDescent="0.2">
      <c r="B49" s="287"/>
      <c r="C49" s="287"/>
      <c r="D49" s="287"/>
      <c r="E49" s="287"/>
      <c r="F49" s="287"/>
      <c r="G49" s="287"/>
      <c r="H49" s="287"/>
      <c r="O49" s="30"/>
      <c r="P49" s="30"/>
    </row>
    <row r="50" spans="2:16" x14ac:dyDescent="0.2">
      <c r="B50" s="287"/>
      <c r="C50" s="287"/>
      <c r="D50" s="287"/>
      <c r="E50" s="287"/>
      <c r="F50" s="287"/>
      <c r="G50" s="287"/>
      <c r="H50" s="287"/>
      <c r="O50" s="30"/>
      <c r="P50" s="30"/>
    </row>
    <row r="51" spans="2:16" x14ac:dyDescent="0.2">
      <c r="B51" s="287"/>
      <c r="C51" s="287"/>
      <c r="D51" s="287"/>
      <c r="E51" s="287"/>
      <c r="F51" s="287"/>
      <c r="G51" s="287"/>
      <c r="H51" s="287"/>
      <c r="N51" s="61"/>
      <c r="O51" s="30"/>
      <c r="P51" s="30"/>
    </row>
    <row r="52" spans="2:16" ht="14.25" x14ac:dyDescent="0.2">
      <c r="B52" s="287"/>
      <c r="C52" s="28"/>
      <c r="D52" s="28"/>
      <c r="E52" s="28"/>
      <c r="F52" s="28"/>
      <c r="G52" s="28"/>
      <c r="H52" s="28"/>
      <c r="I52" s="47"/>
      <c r="J52" s="47"/>
      <c r="K52" s="47"/>
      <c r="L52" s="47"/>
      <c r="M52" s="47"/>
      <c r="N52" s="22"/>
      <c r="O52" s="44"/>
      <c r="P52" s="44"/>
    </row>
  </sheetData>
  <sheetProtection algorithmName="SHA-512" hashValue="8o4h6MMGhAvGHZ99qN7C5LrQPvvGRKj+IegXtmRMI+gDbbOuZVomiFqspbZ/pQjaGz9QOIkhPr1B9geUytaBpA==" saltValue="YgZwRv9B799METBRwjCQHg==" spinCount="100000" sheet="1" objects="1" scenarios="1"/>
  <mergeCells count="17">
    <mergeCell ref="K8:K9"/>
    <mergeCell ref="L8:L9"/>
    <mergeCell ref="M8:M9"/>
    <mergeCell ref="B37:P37"/>
    <mergeCell ref="B38:P38"/>
    <mergeCell ref="B2:M2"/>
    <mergeCell ref="B35:M35"/>
    <mergeCell ref="B33:M33"/>
    <mergeCell ref="B5:B9"/>
    <mergeCell ref="C5:G6"/>
    <mergeCell ref="I5:M6"/>
    <mergeCell ref="B3:M3"/>
    <mergeCell ref="C8:C9"/>
    <mergeCell ref="E8:E9"/>
    <mergeCell ref="F8:F9"/>
    <mergeCell ref="G8:G9"/>
    <mergeCell ref="I8:I9"/>
  </mergeCells>
  <pageMargins left="0.39370078740157483" right="0.39370078740157483" top="0.39370078740157483" bottom="0.39370078740157483" header="0.31496062992125984" footer="0.31496062992125984"/>
  <pageSetup paperSize="9" scale="8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FF99FF"/>
  </sheetPr>
  <dimension ref="A1:M55"/>
  <sheetViews>
    <sheetView view="pageBreakPreview" zoomScale="80" zoomScaleNormal="90" zoomScaleSheetLayoutView="80" workbookViewId="0">
      <selection activeCell="I37" sqref="I37"/>
    </sheetView>
  </sheetViews>
  <sheetFormatPr defaultColWidth="20.7109375" defaultRowHeight="12.75" x14ac:dyDescent="0.2"/>
  <cols>
    <col min="1" max="1" width="2.7109375" style="10" customWidth="1"/>
    <col min="2" max="2" width="50.42578125" style="7" customWidth="1"/>
    <col min="3" max="7" width="24.7109375" style="7" customWidth="1"/>
    <col min="8" max="8" width="15.7109375" style="16" customWidth="1"/>
    <col min="9" max="9" width="15.7109375" style="8" customWidth="1"/>
    <col min="10" max="10" width="5.7109375" style="8" customWidth="1"/>
    <col min="11" max="16384" width="20.7109375" style="1"/>
  </cols>
  <sheetData>
    <row r="1" spans="1:13" ht="15" customHeight="1" x14ac:dyDescent="0.2"/>
    <row r="2" spans="1:13" ht="15" customHeight="1" x14ac:dyDescent="0.2">
      <c r="A2" s="738"/>
      <c r="B2" s="754" t="s">
        <v>147</v>
      </c>
      <c r="C2" s="754"/>
      <c r="D2" s="754"/>
      <c r="E2" s="754"/>
      <c r="F2" s="754"/>
      <c r="G2" s="754"/>
      <c r="H2" s="152"/>
      <c r="I2" s="152"/>
      <c r="J2" s="152"/>
    </row>
    <row r="3" spans="1:13" ht="15" customHeight="1" x14ac:dyDescent="0.2">
      <c r="A3" s="738"/>
      <c r="B3" s="786" t="s">
        <v>148</v>
      </c>
      <c r="C3" s="786"/>
      <c r="D3" s="786"/>
      <c r="E3" s="786"/>
      <c r="F3" s="786"/>
      <c r="G3" s="786"/>
      <c r="H3" s="152"/>
      <c r="I3" s="152"/>
      <c r="J3" s="152"/>
    </row>
    <row r="4" spans="1:13" ht="12" customHeight="1" thickBot="1" x14ac:dyDescent="0.25">
      <c r="A4" s="738"/>
      <c r="B4" s="153"/>
      <c r="C4" s="153"/>
      <c r="D4" s="153"/>
      <c r="E4" s="153"/>
      <c r="F4" s="153"/>
      <c r="G4" s="153"/>
      <c r="H4" s="153"/>
      <c r="I4" s="153"/>
      <c r="J4" s="153"/>
    </row>
    <row r="5" spans="1:13" ht="18" customHeight="1" x14ac:dyDescent="0.2">
      <c r="A5" s="738"/>
      <c r="B5" s="739" t="s">
        <v>33</v>
      </c>
      <c r="C5" s="735">
        <v>2025</v>
      </c>
      <c r="D5" s="735"/>
      <c r="E5" s="735"/>
      <c r="F5" s="735"/>
      <c r="G5" s="735"/>
      <c r="H5" s="155"/>
      <c r="I5" s="155"/>
      <c r="J5" s="153"/>
      <c r="K5" s="156"/>
      <c r="L5" s="10"/>
      <c r="M5" s="10"/>
    </row>
    <row r="6" spans="1:13" ht="18" customHeight="1" x14ac:dyDescent="0.2">
      <c r="A6" s="738"/>
      <c r="B6" s="740"/>
      <c r="C6" s="736"/>
      <c r="D6" s="736"/>
      <c r="E6" s="736"/>
      <c r="F6" s="736"/>
      <c r="G6" s="736"/>
      <c r="H6" s="155"/>
      <c r="I6" s="155"/>
      <c r="J6" s="153"/>
      <c r="K6" s="156"/>
      <c r="L6" s="10"/>
      <c r="M6" s="10"/>
    </row>
    <row r="7" spans="1:13" ht="5.0999999999999996" customHeight="1" x14ac:dyDescent="0.2">
      <c r="A7" s="738"/>
      <c r="B7" s="740"/>
      <c r="C7" s="476"/>
      <c r="D7" s="476"/>
      <c r="E7" s="476"/>
      <c r="F7" s="476"/>
      <c r="G7" s="476"/>
      <c r="H7" s="155"/>
      <c r="I7" s="155"/>
      <c r="J7" s="153"/>
      <c r="K7" s="156"/>
      <c r="L7" s="10"/>
      <c r="M7" s="10"/>
    </row>
    <row r="8" spans="1:13" ht="15" customHeight="1" x14ac:dyDescent="0.2">
      <c r="A8" s="738"/>
      <c r="B8" s="740"/>
      <c r="C8" s="784" t="s">
        <v>36</v>
      </c>
      <c r="D8" s="341" t="s">
        <v>19</v>
      </c>
      <c r="E8" s="778" t="s">
        <v>96</v>
      </c>
      <c r="F8" s="778" t="s">
        <v>141</v>
      </c>
      <c r="G8" s="778" t="s">
        <v>38</v>
      </c>
      <c r="H8" s="155"/>
      <c r="I8" s="155"/>
      <c r="J8" s="475"/>
      <c r="K8" s="10"/>
      <c r="L8" s="10"/>
      <c r="M8" s="10"/>
    </row>
    <row r="9" spans="1:13" ht="15" customHeight="1" x14ac:dyDescent="0.2">
      <c r="A9" s="738"/>
      <c r="B9" s="740"/>
      <c r="C9" s="784"/>
      <c r="D9" s="341"/>
      <c r="E9" s="778"/>
      <c r="F9" s="778"/>
      <c r="G9" s="778"/>
      <c r="H9" s="155"/>
      <c r="I9" s="155"/>
      <c r="J9" s="637"/>
      <c r="K9" s="10"/>
      <c r="L9" s="10"/>
      <c r="M9" s="10"/>
    </row>
    <row r="10" spans="1:13" ht="5.0999999999999996" customHeight="1" thickBot="1" x14ac:dyDescent="0.25">
      <c r="A10" s="738"/>
      <c r="B10" s="741"/>
      <c r="C10" s="787"/>
      <c r="D10" s="400"/>
      <c r="E10" s="788"/>
      <c r="F10" s="788"/>
      <c r="G10" s="788"/>
      <c r="H10" s="161"/>
      <c r="I10" s="155"/>
      <c r="J10" s="475"/>
      <c r="K10" s="10"/>
      <c r="L10" s="10"/>
      <c r="M10" s="10"/>
    </row>
    <row r="11" spans="1:13" ht="12" customHeight="1" x14ac:dyDescent="0.2">
      <c r="A11" s="738"/>
      <c r="B11" s="176"/>
      <c r="C11" s="275"/>
      <c r="D11" s="275"/>
      <c r="E11" s="275"/>
      <c r="F11" s="275"/>
      <c r="G11" s="275"/>
      <c r="H11" s="275"/>
      <c r="I11" s="275"/>
      <c r="J11" s="275"/>
    </row>
    <row r="12" spans="1:13" s="32" customFormat="1" ht="24" customHeight="1" x14ac:dyDescent="0.2">
      <c r="A12" s="738"/>
      <c r="B12" s="163" t="s">
        <v>0</v>
      </c>
      <c r="C12" s="164">
        <f>SUM('7.5b LPPEH'!C15:C30)</f>
        <v>6200</v>
      </c>
      <c r="D12" s="205">
        <f>SUM('7.5b LPPEH'!D15:D30)</f>
        <v>2061</v>
      </c>
      <c r="E12" s="164">
        <f>SUM('7.5b LPPEH'!E15:E30)</f>
        <v>3782</v>
      </c>
      <c r="F12" s="478">
        <f>SUM('7.5b LPPEH'!F15:F30)</f>
        <v>294</v>
      </c>
      <c r="G12" s="478">
        <f>SUM('7.5b LPPEH'!G15:G30)</f>
        <v>63</v>
      </c>
      <c r="H12" s="167"/>
      <c r="I12" s="167"/>
      <c r="J12" s="167"/>
    </row>
    <row r="13" spans="1:13" s="32" customFormat="1" ht="12" customHeight="1" x14ac:dyDescent="0.2">
      <c r="A13" s="738"/>
      <c r="B13" s="370"/>
      <c r="C13" s="371"/>
      <c r="D13" s="371"/>
      <c r="E13" s="371"/>
      <c r="F13" s="372"/>
      <c r="G13" s="372"/>
      <c r="H13" s="167"/>
      <c r="I13" s="167"/>
      <c r="J13" s="167"/>
    </row>
    <row r="14" spans="1:13" s="32" customFormat="1" ht="12" customHeight="1" x14ac:dyDescent="0.2">
      <c r="A14" s="738"/>
      <c r="B14" s="163"/>
      <c r="C14" s="164"/>
      <c r="D14" s="164"/>
      <c r="E14" s="164"/>
      <c r="F14" s="478"/>
      <c r="G14" s="478"/>
      <c r="H14" s="167"/>
      <c r="I14" s="167"/>
      <c r="J14" s="167"/>
    </row>
    <row r="15" spans="1:13" s="32" customFormat="1" ht="20.100000000000001" customHeight="1" x14ac:dyDescent="0.2">
      <c r="A15" s="738"/>
      <c r="B15" s="168" t="s">
        <v>1</v>
      </c>
      <c r="C15" s="206">
        <v>602</v>
      </c>
      <c r="D15" s="206">
        <v>180</v>
      </c>
      <c r="E15" s="206">
        <v>398</v>
      </c>
      <c r="F15" s="206">
        <v>21</v>
      </c>
      <c r="G15" s="206">
        <v>3</v>
      </c>
      <c r="H15" s="167"/>
      <c r="I15" s="167"/>
      <c r="J15" s="167"/>
    </row>
    <row r="16" spans="1:13" s="32" customFormat="1" ht="20.100000000000001" customHeight="1" x14ac:dyDescent="0.2">
      <c r="A16" s="738"/>
      <c r="B16" s="168" t="s">
        <v>2</v>
      </c>
      <c r="C16" s="206">
        <v>86</v>
      </c>
      <c r="D16" s="206">
        <v>55</v>
      </c>
      <c r="E16" s="206">
        <v>29</v>
      </c>
      <c r="F16" s="206">
        <v>1</v>
      </c>
      <c r="G16" s="207">
        <v>1</v>
      </c>
      <c r="H16" s="65"/>
      <c r="I16" s="65"/>
      <c r="J16" s="65"/>
    </row>
    <row r="17" spans="1:10" s="32" customFormat="1" ht="20.100000000000001" customHeight="1" x14ac:dyDescent="0.2">
      <c r="A17" s="738"/>
      <c r="B17" s="168" t="s">
        <v>3</v>
      </c>
      <c r="C17" s="206">
        <v>63</v>
      </c>
      <c r="D17" s="206">
        <v>60</v>
      </c>
      <c r="E17" s="206">
        <v>3</v>
      </c>
      <c r="F17" s="207">
        <v>0</v>
      </c>
      <c r="G17" s="207">
        <v>0</v>
      </c>
      <c r="H17" s="171"/>
      <c r="I17" s="171"/>
      <c r="J17" s="171"/>
    </row>
    <row r="18" spans="1:10" s="32" customFormat="1" ht="20.100000000000001" customHeight="1" x14ac:dyDescent="0.2">
      <c r="A18" s="738"/>
      <c r="B18" s="168" t="s">
        <v>4</v>
      </c>
      <c r="C18" s="206">
        <v>77</v>
      </c>
      <c r="D18" s="206">
        <v>38</v>
      </c>
      <c r="E18" s="206">
        <v>37</v>
      </c>
      <c r="F18" s="206">
        <v>2</v>
      </c>
      <c r="G18" s="207">
        <v>0</v>
      </c>
      <c r="H18" s="171"/>
      <c r="I18" s="171"/>
      <c r="J18" s="171"/>
    </row>
    <row r="19" spans="1:10" s="32" customFormat="1" ht="20.100000000000001" customHeight="1" x14ac:dyDescent="0.2">
      <c r="A19" s="738"/>
      <c r="B19" s="168" t="s">
        <v>5</v>
      </c>
      <c r="C19" s="206">
        <v>84</v>
      </c>
      <c r="D19" s="206">
        <v>46</v>
      </c>
      <c r="E19" s="206">
        <v>34</v>
      </c>
      <c r="F19" s="206">
        <v>4</v>
      </c>
      <c r="G19" s="207">
        <v>0</v>
      </c>
      <c r="H19" s="171"/>
      <c r="I19" s="171"/>
      <c r="J19" s="171"/>
    </row>
    <row r="20" spans="1:10" s="32" customFormat="1" ht="20.100000000000001" customHeight="1" x14ac:dyDescent="0.2">
      <c r="A20" s="738"/>
      <c r="B20" s="168" t="s">
        <v>6</v>
      </c>
      <c r="C20" s="206">
        <v>86</v>
      </c>
      <c r="D20" s="206">
        <v>59</v>
      </c>
      <c r="E20" s="206">
        <v>26</v>
      </c>
      <c r="F20" s="206">
        <v>1</v>
      </c>
      <c r="G20" s="207">
        <v>0</v>
      </c>
      <c r="H20" s="171"/>
      <c r="I20" s="171"/>
      <c r="J20" s="171"/>
    </row>
    <row r="21" spans="1:10" s="32" customFormat="1" ht="20.100000000000001" customHeight="1" x14ac:dyDescent="0.2">
      <c r="A21" s="738"/>
      <c r="B21" s="168" t="s">
        <v>7</v>
      </c>
      <c r="C21" s="206">
        <v>334</v>
      </c>
      <c r="D21" s="206">
        <v>80</v>
      </c>
      <c r="E21" s="206">
        <v>242</v>
      </c>
      <c r="F21" s="206">
        <v>9</v>
      </c>
      <c r="G21" s="206">
        <v>3</v>
      </c>
      <c r="H21" s="171"/>
      <c r="I21" s="171"/>
      <c r="J21" s="171"/>
    </row>
    <row r="22" spans="1:10" s="32" customFormat="1" ht="20.100000000000001" customHeight="1" x14ac:dyDescent="0.2">
      <c r="A22" s="738"/>
      <c r="B22" s="168" t="s">
        <v>8</v>
      </c>
      <c r="C22" s="206">
        <v>133</v>
      </c>
      <c r="D22" s="206">
        <v>69</v>
      </c>
      <c r="E22" s="206">
        <v>55</v>
      </c>
      <c r="F22" s="206">
        <v>9</v>
      </c>
      <c r="G22" s="207">
        <v>0</v>
      </c>
      <c r="H22" s="65"/>
      <c r="I22" s="65"/>
      <c r="J22" s="65"/>
    </row>
    <row r="23" spans="1:10" s="32" customFormat="1" ht="20.100000000000001" customHeight="1" x14ac:dyDescent="0.2">
      <c r="A23" s="738"/>
      <c r="B23" s="168" t="s">
        <v>9</v>
      </c>
      <c r="C23" s="206">
        <v>8</v>
      </c>
      <c r="D23" s="206">
        <v>8</v>
      </c>
      <c r="E23" s="207">
        <v>0</v>
      </c>
      <c r="F23" s="207">
        <v>0</v>
      </c>
      <c r="G23" s="207">
        <v>0</v>
      </c>
      <c r="H23" s="171"/>
      <c r="I23" s="171"/>
      <c r="J23" s="171"/>
    </row>
    <row r="24" spans="1:10" s="32" customFormat="1" ht="20.100000000000001" customHeight="1" x14ac:dyDescent="0.2">
      <c r="A24" s="738"/>
      <c r="B24" s="168" t="s">
        <v>10</v>
      </c>
      <c r="C24" s="206">
        <v>2013</v>
      </c>
      <c r="D24" s="206">
        <v>780</v>
      </c>
      <c r="E24" s="206">
        <v>1140</v>
      </c>
      <c r="F24" s="206">
        <v>80</v>
      </c>
      <c r="G24" s="206">
        <v>13</v>
      </c>
      <c r="H24" s="171"/>
      <c r="I24" s="171"/>
      <c r="J24" s="171"/>
    </row>
    <row r="25" spans="1:10" s="32" customFormat="1" ht="20.100000000000001" customHeight="1" x14ac:dyDescent="0.2">
      <c r="A25" s="738"/>
      <c r="B25" s="168" t="s">
        <v>11</v>
      </c>
      <c r="C25" s="206">
        <v>47</v>
      </c>
      <c r="D25" s="206">
        <v>43</v>
      </c>
      <c r="E25" s="206">
        <v>4</v>
      </c>
      <c r="F25" s="207">
        <v>0</v>
      </c>
      <c r="G25" s="207">
        <v>0</v>
      </c>
      <c r="H25" s="171"/>
      <c r="I25" s="171"/>
      <c r="J25" s="171"/>
    </row>
    <row r="26" spans="1:10" s="32" customFormat="1" ht="20.100000000000001" customHeight="1" x14ac:dyDescent="0.2">
      <c r="A26" s="738"/>
      <c r="B26" s="168" t="s">
        <v>12</v>
      </c>
      <c r="C26" s="206">
        <v>136</v>
      </c>
      <c r="D26" s="206">
        <v>16</v>
      </c>
      <c r="E26" s="206">
        <v>114</v>
      </c>
      <c r="F26" s="206">
        <v>2</v>
      </c>
      <c r="G26" s="206">
        <v>4</v>
      </c>
      <c r="H26" s="65"/>
      <c r="I26" s="65"/>
      <c r="J26" s="65"/>
    </row>
    <row r="27" spans="1:10" ht="20.100000000000001" customHeight="1" x14ac:dyDescent="0.2">
      <c r="A27" s="738"/>
      <c r="B27" s="168" t="s">
        <v>13</v>
      </c>
      <c r="C27" s="206">
        <v>108</v>
      </c>
      <c r="D27" s="206">
        <v>10</v>
      </c>
      <c r="E27" s="206">
        <v>95</v>
      </c>
      <c r="F27" s="207">
        <v>0</v>
      </c>
      <c r="G27" s="206">
        <v>3</v>
      </c>
      <c r="H27" s="111"/>
      <c r="I27" s="111"/>
      <c r="J27" s="111"/>
    </row>
    <row r="28" spans="1:10" ht="20.100000000000001" customHeight="1" x14ac:dyDescent="0.2">
      <c r="A28" s="738"/>
      <c r="B28" s="168" t="s">
        <v>14</v>
      </c>
      <c r="C28" s="206">
        <v>2316</v>
      </c>
      <c r="D28" s="206">
        <v>533</v>
      </c>
      <c r="E28" s="206">
        <v>1594</v>
      </c>
      <c r="F28" s="206">
        <v>164</v>
      </c>
      <c r="G28" s="206">
        <v>25</v>
      </c>
      <c r="H28" s="111"/>
      <c r="I28" s="111"/>
      <c r="J28" s="111"/>
    </row>
    <row r="29" spans="1:10" ht="20.100000000000001" customHeight="1" x14ac:dyDescent="0.2">
      <c r="A29" s="738"/>
      <c r="B29" s="168" t="s">
        <v>15</v>
      </c>
      <c r="C29" s="206">
        <v>3</v>
      </c>
      <c r="D29" s="207">
        <v>1</v>
      </c>
      <c r="E29" s="206">
        <v>1</v>
      </c>
      <c r="F29" s="207">
        <v>0</v>
      </c>
      <c r="G29" s="207">
        <v>1</v>
      </c>
      <c r="H29" s="111"/>
      <c r="I29" s="111"/>
      <c r="J29" s="111"/>
    </row>
    <row r="30" spans="1:10" ht="20.100000000000001" customHeight="1" x14ac:dyDescent="0.2">
      <c r="A30" s="738"/>
      <c r="B30" s="173" t="s">
        <v>16</v>
      </c>
      <c r="C30" s="206">
        <v>104</v>
      </c>
      <c r="D30" s="206">
        <v>83</v>
      </c>
      <c r="E30" s="206">
        <v>10</v>
      </c>
      <c r="F30" s="207">
        <v>1</v>
      </c>
      <c r="G30" s="207">
        <v>10</v>
      </c>
      <c r="H30" s="111"/>
      <c r="I30" s="111"/>
      <c r="J30" s="111"/>
    </row>
    <row r="31" spans="1:10" ht="15" customHeight="1" thickBot="1" x14ac:dyDescent="0.25">
      <c r="A31" s="738"/>
      <c r="B31" s="376"/>
      <c r="C31" s="377"/>
      <c r="D31" s="377"/>
      <c r="E31" s="377"/>
      <c r="F31" s="377"/>
      <c r="G31" s="377"/>
      <c r="H31" s="111"/>
      <c r="I31" s="111"/>
      <c r="J31" s="111"/>
    </row>
    <row r="32" spans="1:10" ht="15" customHeight="1" x14ac:dyDescent="0.2">
      <c r="A32" s="738"/>
      <c r="B32" s="108"/>
      <c r="C32" s="108"/>
      <c r="D32" s="108"/>
      <c r="E32" s="108"/>
      <c r="F32" s="108"/>
      <c r="G32" s="108"/>
      <c r="H32" s="108"/>
      <c r="I32" s="108"/>
      <c r="J32" s="108"/>
    </row>
    <row r="33" spans="1:10" ht="20.100000000000001" customHeight="1" x14ac:dyDescent="0.2">
      <c r="A33" s="738"/>
      <c r="B33" s="745" t="s">
        <v>237</v>
      </c>
      <c r="C33" s="745"/>
      <c r="D33" s="745"/>
      <c r="E33" s="785"/>
      <c r="F33" s="785"/>
      <c r="G33" s="785"/>
      <c r="H33" s="108"/>
      <c r="I33" s="108"/>
      <c r="J33" s="108"/>
    </row>
    <row r="34" spans="1:10" ht="12" customHeight="1" x14ac:dyDescent="0.2">
      <c r="A34" s="738"/>
      <c r="B34" s="745"/>
      <c r="C34" s="745"/>
      <c r="D34" s="745"/>
      <c r="E34" s="785"/>
      <c r="F34" s="785"/>
      <c r="G34" s="785"/>
      <c r="H34" s="108"/>
      <c r="I34" s="108"/>
      <c r="J34" s="108"/>
    </row>
    <row r="35" spans="1:10" ht="8.1" customHeight="1" x14ac:dyDescent="0.2">
      <c r="A35" s="738"/>
      <c r="B35" s="745"/>
      <c r="C35" s="745"/>
      <c r="D35" s="745"/>
      <c r="E35" s="785"/>
      <c r="F35" s="785"/>
      <c r="G35" s="785"/>
      <c r="H35" s="108"/>
      <c r="I35" s="108"/>
      <c r="J35" s="108"/>
    </row>
    <row r="36" spans="1:10" ht="32.25" customHeight="1" x14ac:dyDescent="0.2">
      <c r="A36" s="738"/>
      <c r="B36" s="745"/>
      <c r="C36" s="745"/>
      <c r="D36" s="745"/>
      <c r="E36" s="785"/>
      <c r="F36" s="785"/>
      <c r="G36" s="785"/>
      <c r="H36" s="108"/>
      <c r="I36" s="108"/>
      <c r="J36" s="108"/>
    </row>
    <row r="37" spans="1:10" ht="30" customHeight="1" x14ac:dyDescent="0.2">
      <c r="A37" s="192"/>
      <c r="B37" s="753" t="s">
        <v>178</v>
      </c>
      <c r="C37" s="753"/>
      <c r="D37" s="108"/>
      <c r="E37" s="108"/>
      <c r="F37" s="108"/>
      <c r="G37" s="108"/>
      <c r="H37" s="108"/>
      <c r="I37" s="108"/>
      <c r="J37" s="108"/>
    </row>
    <row r="38" spans="1:10" ht="24.95" customHeight="1" x14ac:dyDescent="0.2">
      <c r="A38" s="113"/>
      <c r="B38" s="147"/>
      <c r="C38" s="147"/>
      <c r="D38" s="147"/>
      <c r="E38" s="147"/>
      <c r="F38" s="147"/>
      <c r="G38" s="147"/>
      <c r="H38" s="147"/>
      <c r="I38" s="70"/>
      <c r="J38" s="70"/>
    </row>
    <row r="39" spans="1:10" ht="24.95" customHeight="1" x14ac:dyDescent="0.2">
      <c r="A39" s="113"/>
      <c r="B39" s="147"/>
      <c r="C39" s="147"/>
      <c r="D39" s="147"/>
      <c r="E39" s="147"/>
      <c r="F39" s="147"/>
      <c r="G39" s="147"/>
      <c r="H39" s="147"/>
      <c r="I39" s="111"/>
      <c r="J39" s="111"/>
    </row>
    <row r="40" spans="1:10" ht="24.95" customHeight="1" x14ac:dyDescent="0.2">
      <c r="A40" s="113"/>
      <c r="B40" s="149"/>
      <c r="C40" s="149"/>
      <c r="D40" s="149"/>
      <c r="E40" s="149"/>
      <c r="F40" s="149"/>
      <c r="G40" s="149"/>
      <c r="H40" s="149"/>
      <c r="I40" s="149"/>
      <c r="J40" s="149"/>
    </row>
    <row r="41" spans="1:10" ht="24.95" customHeight="1" x14ac:dyDescent="0.2">
      <c r="A41" s="113"/>
      <c r="B41" s="148"/>
      <c r="C41" s="148"/>
      <c r="D41" s="148"/>
      <c r="E41" s="148"/>
      <c r="F41" s="148"/>
      <c r="G41" s="148"/>
      <c r="H41" s="148"/>
      <c r="I41" s="148"/>
      <c r="J41" s="148"/>
    </row>
    <row r="42" spans="1:10" ht="16.5" customHeight="1" x14ac:dyDescent="0.2">
      <c r="A42" s="113"/>
      <c r="B42" s="64"/>
      <c r="C42" s="64"/>
      <c r="D42" s="64"/>
      <c r="E42" s="64"/>
      <c r="F42" s="64"/>
      <c r="G42" s="64"/>
      <c r="H42" s="112"/>
      <c r="I42" s="112"/>
      <c r="J42" s="112"/>
    </row>
    <row r="43" spans="1:10" ht="20.100000000000001" customHeight="1" x14ac:dyDescent="0.2">
      <c r="A43" s="113"/>
      <c r="B43" s="80"/>
      <c r="C43" s="81"/>
      <c r="D43"/>
      <c r="E43" s="81"/>
      <c r="F43" s="81"/>
      <c r="G43" s="81"/>
      <c r="H43" s="110"/>
      <c r="I43" s="83"/>
      <c r="J43" s="83"/>
    </row>
    <row r="44" spans="1:10" s="4" customFormat="1" ht="12" customHeight="1" x14ac:dyDescent="0.2">
      <c r="A44" s="113"/>
      <c r="B44" s="84"/>
      <c r="C44" s="85"/>
      <c r="D44" s="85"/>
      <c r="E44" s="85"/>
      <c r="F44" s="85"/>
      <c r="G44" s="85"/>
      <c r="H44" s="87"/>
      <c r="I44" s="85"/>
      <c r="J44" s="85"/>
    </row>
    <row r="45" spans="1:10" ht="3.75" customHeight="1" x14ac:dyDescent="0.2">
      <c r="A45" s="113"/>
      <c r="B45" s="71"/>
      <c r="C45" s="71"/>
      <c r="D45" s="71"/>
      <c r="E45" s="71"/>
      <c r="F45" s="71"/>
      <c r="G45" s="71"/>
      <c r="H45" s="73"/>
      <c r="I45" s="72"/>
      <c r="J45" s="72"/>
    </row>
    <row r="46" spans="1:10" ht="15" customHeight="1" x14ac:dyDescent="0.2">
      <c r="A46" s="113"/>
      <c r="B46" s="88"/>
      <c r="C46" s="89"/>
      <c r="D46" s="89"/>
      <c r="E46" s="89"/>
      <c r="F46" s="89"/>
      <c r="G46" s="89"/>
      <c r="H46" s="92"/>
      <c r="I46" s="72"/>
      <c r="J46" s="72"/>
    </row>
    <row r="47" spans="1:10" ht="10.5" customHeight="1" x14ac:dyDescent="0.2">
      <c r="A47" s="113"/>
      <c r="B47" s="93"/>
      <c r="C47" s="89"/>
      <c r="D47" s="89"/>
      <c r="E47" s="89"/>
      <c r="F47" s="89"/>
      <c r="G47" s="89"/>
      <c r="H47" s="92"/>
      <c r="I47" s="72"/>
      <c r="J47" s="72"/>
    </row>
    <row r="48" spans="1:10" ht="12" customHeight="1" x14ac:dyDescent="0.25">
      <c r="A48" s="113"/>
      <c r="B48" s="94"/>
      <c r="C48" s="95"/>
      <c r="D48" s="95"/>
      <c r="E48" s="95"/>
      <c r="F48" s="95"/>
      <c r="G48" s="95"/>
      <c r="H48" s="98"/>
      <c r="I48" s="74"/>
      <c r="J48" s="74"/>
    </row>
    <row r="49" spans="1:10" ht="12" customHeight="1" x14ac:dyDescent="0.25">
      <c r="A49" s="113"/>
      <c r="B49" s="99"/>
      <c r="C49" s="100"/>
      <c r="D49" s="100"/>
      <c r="E49" s="100"/>
      <c r="F49" s="100"/>
      <c r="G49" s="100"/>
      <c r="H49" s="103"/>
      <c r="I49" s="74"/>
      <c r="J49" s="74"/>
    </row>
    <row r="50" spans="1:10" ht="11.25" customHeight="1" x14ac:dyDescent="0.2">
      <c r="A50" s="113"/>
      <c r="B50" s="99"/>
      <c r="C50" s="104"/>
      <c r="D50" s="104"/>
      <c r="E50" s="104"/>
      <c r="F50" s="104"/>
      <c r="G50" s="104"/>
      <c r="H50" s="105"/>
      <c r="I50" s="106"/>
      <c r="J50" s="106"/>
    </row>
    <row r="51" spans="1:10" ht="11.25" customHeight="1" x14ac:dyDescent="0.2">
      <c r="A51" s="51"/>
      <c r="B51" s="19"/>
      <c r="C51" s="9"/>
      <c r="D51" s="9"/>
      <c r="E51" s="9"/>
      <c r="F51" s="9"/>
      <c r="G51" s="9"/>
      <c r="H51" s="15"/>
      <c r="I51" s="13"/>
      <c r="J51" s="13"/>
    </row>
    <row r="52" spans="1:10" x14ac:dyDescent="0.2">
      <c r="B52" s="1"/>
      <c r="C52" s="1"/>
      <c r="D52" s="1"/>
      <c r="E52" s="1"/>
      <c r="F52" s="1"/>
      <c r="G52" s="1"/>
      <c r="I52" s="1"/>
      <c r="J52" s="1"/>
    </row>
    <row r="53" spans="1:10" x14ac:dyDescent="0.2">
      <c r="B53" s="1"/>
      <c r="C53" s="1"/>
      <c r="D53" s="1"/>
      <c r="E53" s="1"/>
      <c r="F53" s="1"/>
      <c r="G53" s="1"/>
      <c r="I53" s="1"/>
      <c r="J53" s="1"/>
    </row>
    <row r="54" spans="1:10" x14ac:dyDescent="0.2">
      <c r="B54" s="1"/>
      <c r="C54" s="1"/>
      <c r="D54" s="1"/>
      <c r="E54" s="1"/>
      <c r="F54" s="1"/>
      <c r="G54" s="1"/>
      <c r="H54" s="17"/>
      <c r="I54" s="1"/>
      <c r="J54" s="1"/>
    </row>
    <row r="55" spans="1:10" ht="14.25" x14ac:dyDescent="0.2">
      <c r="B55" s="1"/>
      <c r="C55" s="9"/>
      <c r="D55" s="9"/>
      <c r="E55" s="9"/>
      <c r="F55" s="9"/>
      <c r="G55" s="9"/>
      <c r="H55" s="14"/>
      <c r="I55" s="2"/>
      <c r="J55" s="2"/>
    </row>
  </sheetData>
  <sheetProtection algorithmName="SHA-512" hashValue="lcn0QICXIceDXgPZcv8rnirZWHA0++AT52rkMIbFVaLwAFJa1LvZrVnpMsRLRYoHMiJPQHl4FqwVyL4Y71YARQ==" saltValue="P81Swn5yiZqBVMJlQWGr0g==" spinCount="100000" sheet="1" objects="1" scenarios="1"/>
  <mergeCells count="12">
    <mergeCell ref="B37:C37"/>
    <mergeCell ref="A2:A36"/>
    <mergeCell ref="B2:G2"/>
    <mergeCell ref="B5:B10"/>
    <mergeCell ref="C5:G6"/>
    <mergeCell ref="E33:G36"/>
    <mergeCell ref="B3:G3"/>
    <mergeCell ref="C8:C10"/>
    <mergeCell ref="E8:E10"/>
    <mergeCell ref="F8:F10"/>
    <mergeCell ref="G8:G10"/>
    <mergeCell ref="B33:D36"/>
  </mergeCells>
  <pageMargins left="0.39370078740157483" right="0.39370078740157483" top="0.39370078740157483" bottom="0.39370078740157483" header="0.31496062992125984" footer="0.31496062992125984"/>
  <pageSetup paperSize="9" scale="8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21000-FE9A-49DE-A35E-0BB286B15631}">
  <sheetPr codeName="Sheet12">
    <tabColor rgb="FFFFC000"/>
  </sheetPr>
  <dimension ref="A1:S57"/>
  <sheetViews>
    <sheetView zoomScale="80" zoomScaleNormal="80" zoomScaleSheetLayoutView="80" workbookViewId="0">
      <selection activeCell="Q29" sqref="Q29"/>
    </sheetView>
  </sheetViews>
  <sheetFormatPr defaultColWidth="20.7109375" defaultRowHeight="12.75" x14ac:dyDescent="0.2"/>
  <cols>
    <col min="1" max="1" width="2.7109375" style="10" customWidth="1"/>
    <col min="2" max="2" width="35.7109375" style="7" customWidth="1"/>
    <col min="3" max="7" width="13.28515625" style="7" customWidth="1"/>
    <col min="8" max="8" width="5.7109375" style="7" customWidth="1"/>
    <col min="9" max="13" width="13.28515625" style="8" customWidth="1"/>
    <col min="14" max="14" width="15.7109375" style="16" customWidth="1"/>
    <col min="15" max="15" width="15.7109375" style="8" customWidth="1"/>
    <col min="16" max="16" width="5.7109375" style="8" customWidth="1"/>
    <col min="17" max="16384" width="20.7109375" style="1"/>
  </cols>
  <sheetData>
    <row r="1" spans="1:19" ht="15" customHeight="1" x14ac:dyDescent="0.2">
      <c r="A1" s="194"/>
      <c r="B1" s="178"/>
      <c r="C1" s="178"/>
      <c r="D1" s="178"/>
      <c r="E1" s="178"/>
      <c r="F1" s="178"/>
      <c r="G1" s="178"/>
      <c r="H1" s="178"/>
      <c r="I1" s="70"/>
      <c r="J1" s="70"/>
      <c r="K1" s="70"/>
      <c r="L1" s="70"/>
      <c r="M1" s="70"/>
    </row>
    <row r="2" spans="1:19" ht="15" customHeight="1" x14ac:dyDescent="0.2">
      <c r="A2" s="509"/>
      <c r="B2" s="737" t="s">
        <v>150</v>
      </c>
      <c r="C2" s="737"/>
      <c r="D2" s="737"/>
      <c r="E2" s="737"/>
      <c r="F2" s="737"/>
      <c r="G2" s="737"/>
      <c r="H2" s="737"/>
      <c r="I2" s="737"/>
      <c r="J2" s="737"/>
      <c r="K2" s="737"/>
      <c r="L2" s="737"/>
      <c r="M2" s="737"/>
      <c r="N2" s="152"/>
      <c r="O2" s="152"/>
      <c r="P2" s="152"/>
    </row>
    <row r="3" spans="1:19" ht="15" customHeight="1" x14ac:dyDescent="0.2">
      <c r="A3" s="509"/>
      <c r="B3" s="742" t="s">
        <v>151</v>
      </c>
      <c r="C3" s="742"/>
      <c r="D3" s="742"/>
      <c r="E3" s="742"/>
      <c r="F3" s="742"/>
      <c r="G3" s="742"/>
      <c r="H3" s="742"/>
      <c r="I3" s="742"/>
      <c r="J3" s="742"/>
      <c r="K3" s="742"/>
      <c r="L3" s="742"/>
      <c r="M3" s="742"/>
      <c r="N3" s="152"/>
      <c r="O3" s="152"/>
      <c r="P3" s="152"/>
    </row>
    <row r="4" spans="1:19" ht="12" customHeight="1" thickBot="1" x14ac:dyDescent="0.25">
      <c r="A4" s="509"/>
      <c r="B4" s="153"/>
      <c r="C4" s="153"/>
      <c r="D4" s="153"/>
      <c r="E4" s="153"/>
      <c r="F4" s="153"/>
      <c r="G4" s="153"/>
      <c r="H4" s="153"/>
      <c r="I4" s="154"/>
      <c r="J4" s="154"/>
      <c r="K4" s="154"/>
      <c r="L4" s="154"/>
      <c r="M4" s="154"/>
      <c r="N4" s="153"/>
      <c r="O4" s="153"/>
      <c r="P4" s="153"/>
    </row>
    <row r="5" spans="1:19" ht="12.95" customHeight="1" x14ac:dyDescent="0.2">
      <c r="A5" s="509"/>
      <c r="B5" s="739" t="s">
        <v>33</v>
      </c>
      <c r="C5" s="735">
        <v>2023</v>
      </c>
      <c r="D5" s="735"/>
      <c r="E5" s="735"/>
      <c r="F5" s="735"/>
      <c r="G5" s="735"/>
      <c r="H5" s="375"/>
      <c r="I5" s="789" t="s">
        <v>200</v>
      </c>
      <c r="J5" s="789"/>
      <c r="K5" s="789"/>
      <c r="L5" s="789"/>
      <c r="M5" s="789"/>
      <c r="N5" s="155"/>
      <c r="O5" s="155"/>
      <c r="P5" s="153"/>
      <c r="Q5" s="156"/>
      <c r="R5" s="10"/>
      <c r="S5" s="10"/>
    </row>
    <row r="6" spans="1:19" ht="12.95" customHeight="1" x14ac:dyDescent="0.2">
      <c r="A6" s="509"/>
      <c r="B6" s="740"/>
      <c r="C6" s="736"/>
      <c r="D6" s="736"/>
      <c r="E6" s="736"/>
      <c r="F6" s="736"/>
      <c r="G6" s="736"/>
      <c r="H6" s="157"/>
      <c r="I6" s="790"/>
      <c r="J6" s="790"/>
      <c r="K6" s="790"/>
      <c r="L6" s="790"/>
      <c r="M6" s="790"/>
      <c r="N6" s="155"/>
      <c r="O6" s="155"/>
      <c r="P6" s="153"/>
      <c r="Q6" s="156"/>
      <c r="R6" s="10"/>
      <c r="S6" s="10"/>
    </row>
    <row r="7" spans="1:19" ht="5.0999999999999996" customHeight="1" x14ac:dyDescent="0.2">
      <c r="A7" s="509"/>
      <c r="B7" s="740"/>
      <c r="C7" s="638"/>
      <c r="D7" s="638"/>
      <c r="E7" s="638"/>
      <c r="F7" s="638"/>
      <c r="G7" s="638"/>
      <c r="H7" s="157"/>
      <c r="I7" s="618"/>
      <c r="J7" s="618"/>
      <c r="K7" s="618"/>
      <c r="L7" s="618"/>
      <c r="M7" s="618"/>
      <c r="N7" s="155"/>
      <c r="O7" s="155"/>
      <c r="P7" s="153"/>
      <c r="Q7" s="156"/>
      <c r="R7" s="10"/>
      <c r="S7" s="10"/>
    </row>
    <row r="8" spans="1:19" ht="17.100000000000001" customHeight="1" x14ac:dyDescent="0.2">
      <c r="A8" s="509"/>
      <c r="B8" s="740"/>
      <c r="C8" s="655" t="s">
        <v>17</v>
      </c>
      <c r="D8" s="329" t="s">
        <v>19</v>
      </c>
      <c r="E8" s="656" t="s">
        <v>175</v>
      </c>
      <c r="F8" s="655" t="s">
        <v>22</v>
      </c>
      <c r="G8" s="329" t="s">
        <v>97</v>
      </c>
      <c r="H8" s="261"/>
      <c r="I8" s="655" t="s">
        <v>17</v>
      </c>
      <c r="J8" s="329" t="s">
        <v>19</v>
      </c>
      <c r="K8" s="656" t="s">
        <v>175</v>
      </c>
      <c r="L8" s="655" t="s">
        <v>22</v>
      </c>
      <c r="M8" s="329" t="s">
        <v>97</v>
      </c>
      <c r="N8" s="155"/>
      <c r="O8" s="155"/>
      <c r="P8" s="609"/>
      <c r="Q8" s="10"/>
      <c r="R8" s="10"/>
      <c r="S8" s="10"/>
    </row>
    <row r="9" spans="1:19" ht="17.100000000000001" customHeight="1" x14ac:dyDescent="0.2">
      <c r="A9" s="509"/>
      <c r="B9" s="740"/>
      <c r="C9" s="652" t="s">
        <v>18</v>
      </c>
      <c r="D9" s="177"/>
      <c r="E9" s="653" t="s">
        <v>21</v>
      </c>
      <c r="F9" s="653" t="s">
        <v>149</v>
      </c>
      <c r="G9" s="653" t="s">
        <v>44</v>
      </c>
      <c r="H9" s="340"/>
      <c r="I9" s="652" t="s">
        <v>18</v>
      </c>
      <c r="J9" s="177"/>
      <c r="K9" s="653" t="s">
        <v>21</v>
      </c>
      <c r="L9" s="653" t="s">
        <v>149</v>
      </c>
      <c r="M9" s="653" t="s">
        <v>44</v>
      </c>
      <c r="N9" s="155"/>
      <c r="O9" s="155"/>
      <c r="P9" s="637"/>
      <c r="Q9" s="10"/>
      <c r="R9" s="10"/>
      <c r="S9" s="10"/>
    </row>
    <row r="10" spans="1:19" s="336" customFormat="1" ht="5.0999999999999996" customHeight="1" thickBot="1" x14ac:dyDescent="0.25">
      <c r="A10" s="509"/>
      <c r="B10" s="741"/>
      <c r="C10" s="552"/>
      <c r="D10" s="552"/>
      <c r="E10" s="552"/>
      <c r="F10" s="552"/>
      <c r="G10" s="552"/>
      <c r="H10" s="552"/>
      <c r="I10" s="552"/>
      <c r="J10" s="552"/>
      <c r="K10" s="337"/>
      <c r="L10" s="552"/>
      <c r="M10" s="552"/>
      <c r="N10" s="161"/>
      <c r="O10" s="153"/>
      <c r="P10" s="609"/>
    </row>
    <row r="11" spans="1:19" ht="9.9499999999999993" customHeight="1" x14ac:dyDescent="0.2">
      <c r="A11" s="509"/>
      <c r="B11" s="404"/>
      <c r="C11" s="633"/>
      <c r="D11" s="633"/>
      <c r="E11" s="633"/>
      <c r="F11" s="633"/>
      <c r="G11" s="633"/>
      <c r="H11" s="633"/>
      <c r="I11" s="435"/>
      <c r="J11" s="435"/>
      <c r="K11" s="435"/>
      <c r="L11" s="435"/>
      <c r="M11" s="435"/>
      <c r="N11" s="610"/>
      <c r="O11" s="610"/>
      <c r="P11" s="610"/>
    </row>
    <row r="12" spans="1:19" s="32" customFormat="1" ht="17.100000000000001" customHeight="1" x14ac:dyDescent="0.2">
      <c r="A12" s="509"/>
      <c r="B12" s="176" t="s">
        <v>99</v>
      </c>
      <c r="C12" s="205">
        <f>SUM(C15,C32)</f>
        <v>2461</v>
      </c>
      <c r="D12" s="205">
        <f t="shared" ref="D12:G12" si="0">SUM(D15,D32)</f>
        <v>1013</v>
      </c>
      <c r="E12" s="205">
        <f t="shared" si="0"/>
        <v>1410</v>
      </c>
      <c r="F12" s="205">
        <f t="shared" si="0"/>
        <v>31</v>
      </c>
      <c r="G12" s="205">
        <f t="shared" si="0"/>
        <v>7</v>
      </c>
      <c r="H12" s="166"/>
      <c r="I12" s="205">
        <v>2604</v>
      </c>
      <c r="J12" s="205" t="s">
        <v>142</v>
      </c>
      <c r="K12" s="205" t="s">
        <v>142</v>
      </c>
      <c r="L12" s="205" t="s">
        <v>142</v>
      </c>
      <c r="M12" s="205" t="s">
        <v>142</v>
      </c>
      <c r="N12" s="210"/>
      <c r="O12" s="210"/>
      <c r="P12" s="210"/>
    </row>
    <row r="13" spans="1:19" s="32" customFormat="1" ht="9.9499999999999993" customHeight="1" x14ac:dyDescent="0.2">
      <c r="A13" s="509"/>
      <c r="B13" s="370"/>
      <c r="C13" s="398"/>
      <c r="D13" s="398"/>
      <c r="E13" s="398"/>
      <c r="F13" s="426"/>
      <c r="G13" s="426"/>
      <c r="H13" s="373"/>
      <c r="I13" s="398"/>
      <c r="J13" s="398"/>
      <c r="K13" s="398"/>
      <c r="L13" s="372"/>
      <c r="M13" s="372"/>
      <c r="N13" s="210"/>
      <c r="O13" s="210"/>
      <c r="P13" s="210"/>
    </row>
    <row r="14" spans="1:19" s="32" customFormat="1" ht="9.9499999999999993" customHeight="1" x14ac:dyDescent="0.2">
      <c r="A14" s="509"/>
      <c r="B14" s="163"/>
      <c r="C14" s="205"/>
      <c r="D14" s="205"/>
      <c r="E14" s="205"/>
      <c r="F14" s="244"/>
      <c r="G14" s="244"/>
      <c r="H14" s="166"/>
      <c r="I14" s="205"/>
      <c r="J14" s="205"/>
      <c r="K14" s="205"/>
      <c r="L14" s="643"/>
      <c r="M14" s="643"/>
      <c r="N14" s="210"/>
      <c r="O14" s="210"/>
      <c r="P14" s="210"/>
    </row>
    <row r="15" spans="1:19" s="32" customFormat="1" ht="18.95" customHeight="1" x14ac:dyDescent="0.2">
      <c r="A15" s="509"/>
      <c r="B15" s="163" t="s">
        <v>0</v>
      </c>
      <c r="C15" s="205">
        <f>SUM(C16:C31)</f>
        <v>2441</v>
      </c>
      <c r="D15" s="205">
        <f t="shared" ref="D15:G15" si="1">SUM(D16:D31)</f>
        <v>1010</v>
      </c>
      <c r="E15" s="205">
        <f t="shared" si="1"/>
        <v>1393</v>
      </c>
      <c r="F15" s="205">
        <f t="shared" si="1"/>
        <v>31</v>
      </c>
      <c r="G15" s="205">
        <f t="shared" si="1"/>
        <v>7</v>
      </c>
      <c r="H15" s="166"/>
      <c r="I15" s="205">
        <v>2549</v>
      </c>
      <c r="J15" s="205">
        <v>1074</v>
      </c>
      <c r="K15" s="205">
        <v>1438</v>
      </c>
      <c r="L15" s="205">
        <v>31</v>
      </c>
      <c r="M15" s="205">
        <v>6</v>
      </c>
      <c r="N15" s="210"/>
      <c r="O15" s="210"/>
      <c r="P15" s="210"/>
    </row>
    <row r="16" spans="1:19" s="32" customFormat="1" ht="18.95" customHeight="1" x14ac:dyDescent="0.2">
      <c r="A16" s="509"/>
      <c r="B16" s="168" t="s">
        <v>1</v>
      </c>
      <c r="C16" s="280">
        <f t="shared" ref="C16:C32" si="2">SUM(D16:G16)</f>
        <v>105</v>
      </c>
      <c r="D16" s="280">
        <v>47</v>
      </c>
      <c r="E16" s="280">
        <v>57</v>
      </c>
      <c r="F16" s="280">
        <v>1</v>
      </c>
      <c r="G16" s="280">
        <v>0</v>
      </c>
      <c r="H16" s="166"/>
      <c r="I16" s="280">
        <v>114</v>
      </c>
      <c r="J16" s="169" t="s">
        <v>142</v>
      </c>
      <c r="K16" s="169" t="s">
        <v>142</v>
      </c>
      <c r="L16" s="169" t="s">
        <v>142</v>
      </c>
      <c r="M16" s="169" t="s">
        <v>142</v>
      </c>
      <c r="N16" s="210"/>
      <c r="O16" s="210"/>
      <c r="P16" s="210"/>
    </row>
    <row r="17" spans="1:16" s="32" customFormat="1" ht="18.95" customHeight="1" x14ac:dyDescent="0.2">
      <c r="A17" s="509"/>
      <c r="B17" s="168" t="s">
        <v>2</v>
      </c>
      <c r="C17" s="280">
        <f t="shared" si="2"/>
        <v>46</v>
      </c>
      <c r="D17" s="280">
        <v>35</v>
      </c>
      <c r="E17" s="280">
        <v>11</v>
      </c>
      <c r="F17" s="280">
        <v>0</v>
      </c>
      <c r="G17" s="280">
        <v>0</v>
      </c>
      <c r="H17" s="166"/>
      <c r="I17" s="280">
        <v>49</v>
      </c>
      <c r="J17" s="169" t="s">
        <v>142</v>
      </c>
      <c r="K17" s="169" t="s">
        <v>142</v>
      </c>
      <c r="L17" s="169" t="s">
        <v>142</v>
      </c>
      <c r="M17" s="169" t="s">
        <v>142</v>
      </c>
      <c r="N17" s="568"/>
      <c r="O17" s="65"/>
      <c r="P17" s="65"/>
    </row>
    <row r="18" spans="1:16" s="32" customFormat="1" ht="18.95" customHeight="1" x14ac:dyDescent="0.2">
      <c r="A18" s="509"/>
      <c r="B18" s="168" t="s">
        <v>3</v>
      </c>
      <c r="C18" s="280">
        <f t="shared" si="2"/>
        <v>15</v>
      </c>
      <c r="D18" s="280">
        <v>14</v>
      </c>
      <c r="E18" s="280">
        <v>1</v>
      </c>
      <c r="F18" s="280">
        <v>0</v>
      </c>
      <c r="G18" s="280">
        <v>0</v>
      </c>
      <c r="H18" s="170"/>
      <c r="I18" s="280">
        <v>16</v>
      </c>
      <c r="J18" s="169" t="s">
        <v>142</v>
      </c>
      <c r="K18" s="169" t="s">
        <v>142</v>
      </c>
      <c r="L18" s="169" t="s">
        <v>142</v>
      </c>
      <c r="M18" s="169" t="s">
        <v>142</v>
      </c>
      <c r="N18" s="211"/>
      <c r="O18" s="211"/>
      <c r="P18" s="211"/>
    </row>
    <row r="19" spans="1:16" s="32" customFormat="1" ht="18.95" customHeight="1" x14ac:dyDescent="0.2">
      <c r="A19" s="509"/>
      <c r="B19" s="168" t="s">
        <v>4</v>
      </c>
      <c r="C19" s="280">
        <f t="shared" si="2"/>
        <v>35</v>
      </c>
      <c r="D19" s="280">
        <v>14</v>
      </c>
      <c r="E19" s="280">
        <v>21</v>
      </c>
      <c r="F19" s="280">
        <v>0</v>
      </c>
      <c r="G19" s="280">
        <v>0</v>
      </c>
      <c r="H19" s="166"/>
      <c r="I19" s="280">
        <v>36</v>
      </c>
      <c r="J19" s="169" t="s">
        <v>142</v>
      </c>
      <c r="K19" s="169" t="s">
        <v>142</v>
      </c>
      <c r="L19" s="169" t="s">
        <v>142</v>
      </c>
      <c r="M19" s="169" t="s">
        <v>142</v>
      </c>
      <c r="N19" s="211"/>
      <c r="O19" s="211"/>
      <c r="P19" s="211"/>
    </row>
    <row r="20" spans="1:16" s="32" customFormat="1" ht="18.95" customHeight="1" x14ac:dyDescent="0.2">
      <c r="A20" s="509"/>
      <c r="B20" s="168" t="s">
        <v>5</v>
      </c>
      <c r="C20" s="280">
        <f t="shared" si="2"/>
        <v>24</v>
      </c>
      <c r="D20" s="280">
        <v>18</v>
      </c>
      <c r="E20" s="280">
        <v>6</v>
      </c>
      <c r="F20" s="280">
        <v>0</v>
      </c>
      <c r="G20" s="280">
        <v>0</v>
      </c>
      <c r="H20" s="166"/>
      <c r="I20" s="280">
        <v>33</v>
      </c>
      <c r="J20" s="169" t="s">
        <v>142</v>
      </c>
      <c r="K20" s="169" t="s">
        <v>142</v>
      </c>
      <c r="L20" s="169" t="s">
        <v>142</v>
      </c>
      <c r="M20" s="169" t="s">
        <v>142</v>
      </c>
      <c r="N20" s="211"/>
      <c r="O20" s="211"/>
      <c r="P20" s="211"/>
    </row>
    <row r="21" spans="1:16" s="32" customFormat="1" ht="18.95" customHeight="1" x14ac:dyDescent="0.2">
      <c r="A21" s="509"/>
      <c r="B21" s="168" t="s">
        <v>6</v>
      </c>
      <c r="C21" s="280">
        <f t="shared" si="2"/>
        <v>15</v>
      </c>
      <c r="D21" s="280">
        <v>13</v>
      </c>
      <c r="E21" s="280">
        <v>2</v>
      </c>
      <c r="F21" s="280">
        <v>0</v>
      </c>
      <c r="G21" s="280">
        <v>0</v>
      </c>
      <c r="H21" s="166"/>
      <c r="I21" s="280">
        <v>18</v>
      </c>
      <c r="J21" s="169" t="s">
        <v>142</v>
      </c>
      <c r="K21" s="169" t="s">
        <v>142</v>
      </c>
      <c r="L21" s="169" t="s">
        <v>142</v>
      </c>
      <c r="M21" s="169" t="s">
        <v>142</v>
      </c>
      <c r="N21" s="211"/>
      <c r="O21" s="211"/>
      <c r="P21" s="211"/>
    </row>
    <row r="22" spans="1:16" s="32" customFormat="1" ht="18.95" customHeight="1" x14ac:dyDescent="0.2">
      <c r="A22" s="509"/>
      <c r="B22" s="168" t="s">
        <v>7</v>
      </c>
      <c r="C22" s="280">
        <f t="shared" si="2"/>
        <v>194</v>
      </c>
      <c r="D22" s="280">
        <v>32</v>
      </c>
      <c r="E22" s="280">
        <v>158</v>
      </c>
      <c r="F22" s="280">
        <v>3</v>
      </c>
      <c r="G22" s="280">
        <v>1</v>
      </c>
      <c r="H22" s="166"/>
      <c r="I22" s="280">
        <v>201</v>
      </c>
      <c r="J22" s="169" t="s">
        <v>142</v>
      </c>
      <c r="K22" s="169" t="s">
        <v>142</v>
      </c>
      <c r="L22" s="169" t="s">
        <v>142</v>
      </c>
      <c r="M22" s="169" t="s">
        <v>142</v>
      </c>
      <c r="N22" s="211"/>
      <c r="O22" s="211"/>
      <c r="P22" s="211"/>
    </row>
    <row r="23" spans="1:16" s="32" customFormat="1" ht="18.95" customHeight="1" x14ac:dyDescent="0.2">
      <c r="A23" s="509"/>
      <c r="B23" s="168" t="s">
        <v>8</v>
      </c>
      <c r="C23" s="280">
        <f t="shared" si="2"/>
        <v>35</v>
      </c>
      <c r="D23" s="280">
        <v>14</v>
      </c>
      <c r="E23" s="280">
        <v>20</v>
      </c>
      <c r="F23" s="280">
        <v>1</v>
      </c>
      <c r="G23" s="280">
        <v>0</v>
      </c>
      <c r="H23" s="166"/>
      <c r="I23" s="280">
        <v>35</v>
      </c>
      <c r="J23" s="169" t="s">
        <v>142</v>
      </c>
      <c r="K23" s="169" t="s">
        <v>142</v>
      </c>
      <c r="L23" s="169" t="s">
        <v>142</v>
      </c>
      <c r="M23" s="169" t="s">
        <v>142</v>
      </c>
      <c r="N23" s="65"/>
      <c r="O23" s="65"/>
      <c r="P23" s="65"/>
    </row>
    <row r="24" spans="1:16" s="32" customFormat="1" ht="18.95" customHeight="1" x14ac:dyDescent="0.2">
      <c r="A24" s="509"/>
      <c r="B24" s="168" t="s">
        <v>9</v>
      </c>
      <c r="C24" s="280">
        <f t="shared" si="2"/>
        <v>5</v>
      </c>
      <c r="D24" s="280">
        <v>4</v>
      </c>
      <c r="E24" s="280">
        <v>1</v>
      </c>
      <c r="F24" s="280">
        <v>0</v>
      </c>
      <c r="G24" s="280">
        <v>0</v>
      </c>
      <c r="H24" s="166"/>
      <c r="I24" s="280">
        <v>7</v>
      </c>
      <c r="J24" s="169" t="s">
        <v>142</v>
      </c>
      <c r="K24" s="169" t="s">
        <v>142</v>
      </c>
      <c r="L24" s="169" t="s">
        <v>142</v>
      </c>
      <c r="M24" s="169" t="s">
        <v>142</v>
      </c>
      <c r="N24" s="211"/>
      <c r="O24" s="211"/>
      <c r="P24" s="211"/>
    </row>
    <row r="25" spans="1:16" s="32" customFormat="1" ht="18.95" customHeight="1" x14ac:dyDescent="0.2">
      <c r="A25" s="509"/>
      <c r="B25" s="168" t="s">
        <v>10</v>
      </c>
      <c r="C25" s="280">
        <f t="shared" si="2"/>
        <v>917</v>
      </c>
      <c r="D25" s="280">
        <v>438</v>
      </c>
      <c r="E25" s="280">
        <v>462</v>
      </c>
      <c r="F25" s="280">
        <v>13</v>
      </c>
      <c r="G25" s="280">
        <v>4</v>
      </c>
      <c r="H25" s="166"/>
      <c r="I25" s="280">
        <v>949</v>
      </c>
      <c r="J25" s="169" t="s">
        <v>142</v>
      </c>
      <c r="K25" s="169" t="s">
        <v>142</v>
      </c>
      <c r="L25" s="169" t="s">
        <v>142</v>
      </c>
      <c r="M25" s="169" t="s">
        <v>142</v>
      </c>
      <c r="N25" s="211"/>
      <c r="O25" s="211"/>
      <c r="P25" s="211"/>
    </row>
    <row r="26" spans="1:16" s="32" customFormat="1" ht="18.95" customHeight="1" x14ac:dyDescent="0.2">
      <c r="A26" s="509"/>
      <c r="B26" s="168" t="s">
        <v>11</v>
      </c>
      <c r="C26" s="280">
        <f t="shared" si="2"/>
        <v>24</v>
      </c>
      <c r="D26" s="280">
        <v>21</v>
      </c>
      <c r="E26" s="280">
        <v>3</v>
      </c>
      <c r="F26" s="280">
        <v>0</v>
      </c>
      <c r="G26" s="280">
        <v>0</v>
      </c>
      <c r="H26" s="166"/>
      <c r="I26" s="280">
        <v>0</v>
      </c>
      <c r="J26" s="169" t="s">
        <v>142</v>
      </c>
      <c r="K26" s="169" t="s">
        <v>142</v>
      </c>
      <c r="L26" s="169" t="s">
        <v>142</v>
      </c>
      <c r="M26" s="169" t="s">
        <v>142</v>
      </c>
      <c r="N26" s="211"/>
      <c r="O26" s="211"/>
      <c r="P26" s="211"/>
    </row>
    <row r="27" spans="1:16" s="32" customFormat="1" ht="18.95" customHeight="1" x14ac:dyDescent="0.2">
      <c r="A27" s="509"/>
      <c r="B27" s="168" t="s">
        <v>12</v>
      </c>
      <c r="C27" s="280">
        <f t="shared" si="2"/>
        <v>133</v>
      </c>
      <c r="D27" s="280">
        <v>22</v>
      </c>
      <c r="E27" s="280">
        <v>111</v>
      </c>
      <c r="F27" s="280">
        <v>0</v>
      </c>
      <c r="G27" s="280">
        <v>0</v>
      </c>
      <c r="H27" s="166"/>
      <c r="I27" s="280">
        <v>142</v>
      </c>
      <c r="J27" s="169" t="s">
        <v>142</v>
      </c>
      <c r="K27" s="169" t="s">
        <v>142</v>
      </c>
      <c r="L27" s="169" t="s">
        <v>142</v>
      </c>
      <c r="M27" s="169" t="s">
        <v>142</v>
      </c>
      <c r="N27" s="65"/>
      <c r="O27" s="65"/>
      <c r="P27" s="65"/>
    </row>
    <row r="28" spans="1:16" ht="18.95" customHeight="1" x14ac:dyDescent="0.2">
      <c r="A28" s="509"/>
      <c r="B28" s="168" t="s">
        <v>13</v>
      </c>
      <c r="C28" s="280">
        <f t="shared" si="2"/>
        <v>164</v>
      </c>
      <c r="D28" s="280">
        <v>24</v>
      </c>
      <c r="E28" s="280">
        <v>140</v>
      </c>
      <c r="F28" s="280">
        <v>0</v>
      </c>
      <c r="G28" s="280">
        <v>0</v>
      </c>
      <c r="H28" s="166"/>
      <c r="I28" s="280">
        <v>177</v>
      </c>
      <c r="J28" s="169" t="s">
        <v>142</v>
      </c>
      <c r="K28" s="169" t="s">
        <v>142</v>
      </c>
      <c r="L28" s="169" t="s">
        <v>142</v>
      </c>
      <c r="M28" s="169" t="s">
        <v>142</v>
      </c>
      <c r="N28" s="78"/>
      <c r="O28" s="78"/>
      <c r="P28" s="78"/>
    </row>
    <row r="29" spans="1:16" ht="18.95" customHeight="1" x14ac:dyDescent="0.2">
      <c r="A29" s="509"/>
      <c r="B29" s="168" t="s">
        <v>14</v>
      </c>
      <c r="C29" s="280">
        <f t="shared" si="2"/>
        <v>715</v>
      </c>
      <c r="D29" s="280">
        <v>302</v>
      </c>
      <c r="E29" s="280">
        <v>398</v>
      </c>
      <c r="F29" s="280">
        <v>13</v>
      </c>
      <c r="G29" s="280">
        <v>2</v>
      </c>
      <c r="H29" s="166"/>
      <c r="I29" s="280">
        <v>762</v>
      </c>
      <c r="J29" s="169" t="s">
        <v>142</v>
      </c>
      <c r="K29" s="169" t="s">
        <v>142</v>
      </c>
      <c r="L29" s="169" t="s">
        <v>142</v>
      </c>
      <c r="M29" s="169" t="s">
        <v>142</v>
      </c>
      <c r="N29" s="78"/>
      <c r="O29" s="78"/>
      <c r="P29" s="78"/>
    </row>
    <row r="30" spans="1:16" ht="18.95" customHeight="1" x14ac:dyDescent="0.2">
      <c r="A30" s="509"/>
      <c r="B30" s="168" t="s">
        <v>15</v>
      </c>
      <c r="C30" s="280">
        <f t="shared" si="2"/>
        <v>1</v>
      </c>
      <c r="D30" s="280">
        <v>0</v>
      </c>
      <c r="E30" s="280">
        <v>1</v>
      </c>
      <c r="F30" s="280">
        <v>0</v>
      </c>
      <c r="G30" s="280">
        <v>0</v>
      </c>
      <c r="H30" s="166"/>
      <c r="I30" s="280">
        <v>1</v>
      </c>
      <c r="J30" s="169" t="s">
        <v>142</v>
      </c>
      <c r="K30" s="169" t="s">
        <v>142</v>
      </c>
      <c r="L30" s="169" t="s">
        <v>142</v>
      </c>
      <c r="M30" s="169" t="s">
        <v>142</v>
      </c>
      <c r="N30" s="78"/>
      <c r="O30" s="78"/>
      <c r="P30" s="78"/>
    </row>
    <row r="31" spans="1:16" ht="18.95" customHeight="1" x14ac:dyDescent="0.2">
      <c r="A31" s="509"/>
      <c r="B31" s="168" t="s">
        <v>16</v>
      </c>
      <c r="C31" s="280">
        <f t="shared" si="2"/>
        <v>13</v>
      </c>
      <c r="D31" s="280">
        <v>12</v>
      </c>
      <c r="E31" s="280">
        <v>1</v>
      </c>
      <c r="F31" s="280">
        <v>0</v>
      </c>
      <c r="G31" s="280">
        <v>0</v>
      </c>
      <c r="H31" s="166"/>
      <c r="I31" s="280">
        <v>9</v>
      </c>
      <c r="J31" s="169" t="s">
        <v>142</v>
      </c>
      <c r="K31" s="169" t="s">
        <v>142</v>
      </c>
      <c r="L31" s="169" t="s">
        <v>142</v>
      </c>
      <c r="M31" s="169" t="s">
        <v>142</v>
      </c>
      <c r="N31" s="78"/>
      <c r="O31" s="78"/>
      <c r="P31" s="78"/>
    </row>
    <row r="32" spans="1:16" ht="18.95" customHeight="1" x14ac:dyDescent="0.2">
      <c r="A32" s="509"/>
      <c r="B32" s="276" t="s">
        <v>179</v>
      </c>
      <c r="C32" s="281">
        <f t="shared" si="2"/>
        <v>20</v>
      </c>
      <c r="D32" s="281">
        <v>3</v>
      </c>
      <c r="E32" s="281">
        <v>17</v>
      </c>
      <c r="F32" s="281">
        <v>0</v>
      </c>
      <c r="G32" s="281">
        <v>0</v>
      </c>
      <c r="H32" s="278"/>
      <c r="I32" s="281">
        <v>55</v>
      </c>
      <c r="J32" s="277" t="s">
        <v>142</v>
      </c>
      <c r="K32" s="277" t="s">
        <v>142</v>
      </c>
      <c r="L32" s="277" t="s">
        <v>142</v>
      </c>
      <c r="M32" s="277" t="s">
        <v>142</v>
      </c>
      <c r="N32" s="78"/>
      <c r="O32" s="78"/>
      <c r="P32" s="78"/>
    </row>
    <row r="33" spans="1:16" ht="10.15" customHeight="1" thickBot="1" x14ac:dyDescent="0.25">
      <c r="A33" s="509"/>
      <c r="B33" s="432"/>
      <c r="C33" s="378"/>
      <c r="D33" s="378"/>
      <c r="E33" s="378"/>
      <c r="F33" s="378"/>
      <c r="G33" s="378"/>
      <c r="H33" s="378"/>
      <c r="I33" s="389"/>
      <c r="J33" s="389"/>
      <c r="K33" s="389"/>
      <c r="L33" s="389"/>
      <c r="M33" s="389"/>
      <c r="N33" s="78"/>
      <c r="O33" s="78"/>
      <c r="P33" s="78"/>
    </row>
    <row r="34" spans="1:16" ht="10.15" customHeight="1" x14ac:dyDescent="0.2">
      <c r="A34" s="509"/>
      <c r="B34" s="108"/>
      <c r="C34" s="108"/>
      <c r="D34" s="108"/>
      <c r="E34" s="108"/>
      <c r="F34" s="108"/>
      <c r="G34" s="108"/>
      <c r="H34" s="108"/>
      <c r="I34" s="609"/>
      <c r="J34" s="609"/>
      <c r="K34" s="609"/>
      <c r="L34" s="609"/>
      <c r="M34" s="609"/>
      <c r="N34" s="108"/>
      <c r="O34" s="108"/>
      <c r="P34" s="108"/>
    </row>
    <row r="35" spans="1:16" s="156" customFormat="1" ht="24.95" customHeight="1" x14ac:dyDescent="0.2">
      <c r="A35" s="509"/>
      <c r="B35" s="745" t="s">
        <v>238</v>
      </c>
      <c r="C35" s="745"/>
      <c r="D35" s="745"/>
      <c r="E35" s="745"/>
      <c r="F35" s="745"/>
      <c r="G35" s="745"/>
      <c r="H35" s="745"/>
      <c r="I35" s="745"/>
      <c r="J35" s="108"/>
      <c r="K35" s="108"/>
      <c r="L35" s="108"/>
      <c r="M35" s="108"/>
      <c r="N35" s="108"/>
      <c r="O35" s="108"/>
      <c r="P35" s="108"/>
    </row>
    <row r="36" spans="1:16" s="156" customFormat="1" ht="43.5" customHeight="1" x14ac:dyDescent="0.2">
      <c r="A36" s="509"/>
      <c r="B36" s="745"/>
      <c r="C36" s="745"/>
      <c r="D36" s="745"/>
      <c r="E36" s="745"/>
      <c r="F36" s="745"/>
      <c r="G36" s="745"/>
      <c r="H36" s="745"/>
      <c r="I36" s="745"/>
      <c r="J36" s="108"/>
      <c r="K36" s="108"/>
      <c r="L36" s="108"/>
      <c r="M36" s="108"/>
      <c r="N36" s="108"/>
      <c r="O36" s="108"/>
      <c r="P36" s="108"/>
    </row>
    <row r="37" spans="1:16" s="156" customFormat="1" ht="15" customHeight="1" x14ac:dyDescent="0.2">
      <c r="A37" s="509"/>
      <c r="B37" s="745" t="s">
        <v>239</v>
      </c>
      <c r="C37" s="745"/>
      <c r="D37" s="745"/>
      <c r="E37" s="745"/>
      <c r="F37" s="745"/>
      <c r="G37" s="745"/>
      <c r="H37" s="608"/>
      <c r="I37" s="608"/>
      <c r="J37" s="608"/>
      <c r="K37" s="608"/>
      <c r="L37" s="608"/>
      <c r="M37" s="608"/>
      <c r="N37" s="608"/>
      <c r="O37" s="608"/>
      <c r="P37" s="608"/>
    </row>
    <row r="38" spans="1:16" s="156" customFormat="1" ht="15" customHeight="1" x14ac:dyDescent="0.2">
      <c r="A38" s="509"/>
      <c r="B38" s="753" t="s">
        <v>240</v>
      </c>
      <c r="C38" s="753"/>
      <c r="D38" s="753"/>
      <c r="E38" s="753"/>
      <c r="F38" s="753"/>
      <c r="G38" s="753"/>
      <c r="H38" s="608"/>
      <c r="I38" s="608"/>
      <c r="J38" s="608"/>
      <c r="K38" s="608"/>
      <c r="L38" s="608"/>
      <c r="M38" s="608"/>
      <c r="N38" s="608"/>
      <c r="O38" s="608"/>
      <c r="P38" s="608"/>
    </row>
    <row r="39" spans="1:16" s="156" customFormat="1" ht="8.1" customHeight="1" x14ac:dyDescent="0.2">
      <c r="A39" s="509"/>
      <c r="B39" s="636"/>
      <c r="C39" s="636"/>
      <c r="D39" s="636"/>
      <c r="E39" s="636"/>
      <c r="F39" s="636"/>
      <c r="G39" s="636"/>
      <c r="H39" s="635"/>
      <c r="I39" s="635"/>
      <c r="J39" s="635"/>
      <c r="K39" s="635"/>
      <c r="L39" s="635"/>
      <c r="M39" s="635"/>
      <c r="N39" s="635"/>
      <c r="O39" s="635"/>
      <c r="P39" s="635"/>
    </row>
    <row r="40" spans="1:16" ht="28.5" customHeight="1" x14ac:dyDescent="0.2">
      <c r="A40" s="509"/>
      <c r="B40" s="753" t="s">
        <v>84</v>
      </c>
      <c r="C40" s="753"/>
      <c r="D40" s="753"/>
      <c r="E40" s="753"/>
      <c r="F40" s="753"/>
      <c r="G40" s="753"/>
      <c r="H40" s="753"/>
      <c r="I40" s="753"/>
      <c r="J40" s="753"/>
      <c r="K40" s="753"/>
      <c r="L40" s="753"/>
      <c r="M40" s="147"/>
      <c r="N40" s="147"/>
      <c r="O40" s="70"/>
      <c r="P40" s="70"/>
    </row>
    <row r="41" spans="1:16" ht="24.95" customHeight="1" x14ac:dyDescent="0.2">
      <c r="A41" s="509"/>
      <c r="B41" s="147"/>
      <c r="C41" s="147"/>
      <c r="D41" s="147"/>
      <c r="E41" s="147"/>
      <c r="F41" s="147"/>
      <c r="G41" s="147"/>
      <c r="H41" s="147"/>
      <c r="I41" s="147"/>
      <c r="J41" s="147"/>
      <c r="K41" s="147"/>
      <c r="L41" s="147"/>
      <c r="M41" s="147"/>
      <c r="N41" s="147"/>
      <c r="O41" s="141"/>
      <c r="P41" s="141"/>
    </row>
    <row r="42" spans="1:16" ht="24.95" customHeight="1" x14ac:dyDescent="0.2">
      <c r="A42" s="113"/>
      <c r="B42" s="746"/>
      <c r="C42" s="746"/>
      <c r="D42" s="746"/>
      <c r="E42" s="746"/>
      <c r="F42" s="746"/>
      <c r="G42" s="746"/>
      <c r="H42" s="746"/>
      <c r="I42" s="746"/>
      <c r="J42" s="746"/>
      <c r="K42" s="746"/>
      <c r="L42" s="746"/>
      <c r="M42" s="746"/>
      <c r="N42" s="746"/>
      <c r="O42" s="746"/>
      <c r="P42" s="746"/>
    </row>
    <row r="43" spans="1:16" ht="24.95" customHeight="1" x14ac:dyDescent="0.2">
      <c r="A43" s="113"/>
      <c r="B43" s="747"/>
      <c r="C43" s="747"/>
      <c r="D43" s="747"/>
      <c r="E43" s="747"/>
      <c r="F43" s="747"/>
      <c r="G43" s="747"/>
      <c r="H43" s="747"/>
      <c r="I43" s="747"/>
      <c r="J43" s="747"/>
      <c r="K43" s="747"/>
      <c r="L43" s="747"/>
      <c r="M43" s="747"/>
      <c r="N43" s="747"/>
      <c r="O43" s="747"/>
      <c r="P43" s="747"/>
    </row>
    <row r="44" spans="1:16" ht="16.5" customHeight="1" x14ac:dyDescent="0.2">
      <c r="A44" s="113"/>
      <c r="B44" s="64"/>
      <c r="C44" s="64"/>
      <c r="D44" s="64"/>
      <c r="E44" s="64"/>
      <c r="F44" s="64"/>
      <c r="G44" s="64"/>
      <c r="H44" s="64"/>
      <c r="I44" s="79"/>
      <c r="J44" s="79"/>
      <c r="K44" s="79"/>
      <c r="L44" s="79"/>
      <c r="M44" s="63"/>
      <c r="N44" s="62"/>
      <c r="O44" s="62"/>
      <c r="P44" s="62"/>
    </row>
    <row r="45" spans="1:16" ht="20.100000000000001" customHeight="1" x14ac:dyDescent="0.2">
      <c r="A45" s="113"/>
      <c r="B45" s="80"/>
      <c r="C45" s="81"/>
      <c r="D45" s="81"/>
      <c r="E45" s="81"/>
      <c r="F45" s="81"/>
      <c r="G45" s="81"/>
      <c r="H45" s="81"/>
      <c r="I45" s="82"/>
      <c r="J45" s="82"/>
      <c r="K45" s="82"/>
      <c r="L45" s="82"/>
      <c r="M45" s="63"/>
      <c r="N45" s="68"/>
      <c r="O45" s="83"/>
      <c r="P45" s="83"/>
    </row>
    <row r="46" spans="1:16" s="4" customFormat="1" ht="12" customHeight="1" x14ac:dyDescent="0.2">
      <c r="A46" s="113"/>
      <c r="B46" s="84"/>
      <c r="C46" s="85"/>
      <c r="D46" s="85"/>
      <c r="E46" s="85"/>
      <c r="F46" s="85"/>
      <c r="G46" s="85"/>
      <c r="H46" s="85"/>
      <c r="I46" s="86"/>
      <c r="J46" s="86"/>
      <c r="K46" s="86"/>
      <c r="L46" s="86"/>
      <c r="M46" s="86"/>
      <c r="N46" s="87"/>
      <c r="O46" s="85"/>
      <c r="P46" s="85"/>
    </row>
    <row r="47" spans="1:16" ht="3.75" customHeight="1" x14ac:dyDescent="0.2">
      <c r="A47" s="113"/>
      <c r="B47" s="71"/>
      <c r="C47" s="71"/>
      <c r="D47" s="71"/>
      <c r="E47" s="71"/>
      <c r="F47" s="71"/>
      <c r="G47" s="71"/>
      <c r="H47" s="71"/>
      <c r="I47" s="72"/>
      <c r="J47" s="72"/>
      <c r="K47" s="72"/>
      <c r="L47" s="72"/>
      <c r="M47" s="72"/>
      <c r="N47" s="73"/>
      <c r="O47" s="72"/>
      <c r="P47" s="72"/>
    </row>
    <row r="48" spans="1:16" ht="15" customHeight="1" x14ac:dyDescent="0.2">
      <c r="A48" s="113"/>
      <c r="B48" s="88"/>
      <c r="C48" s="89"/>
      <c r="D48" s="89"/>
      <c r="E48" s="89"/>
      <c r="F48" s="89"/>
      <c r="G48" s="89"/>
      <c r="H48" s="89"/>
      <c r="I48" s="90"/>
      <c r="J48" s="90"/>
      <c r="K48" s="90"/>
      <c r="L48" s="90"/>
      <c r="M48" s="91"/>
      <c r="N48" s="92"/>
      <c r="O48" s="72"/>
      <c r="P48" s="72"/>
    </row>
    <row r="49" spans="1:16" ht="10.5" customHeight="1" x14ac:dyDescent="0.2">
      <c r="A49" s="113"/>
      <c r="B49" s="93"/>
      <c r="C49" s="89"/>
      <c r="D49" s="89"/>
      <c r="E49" s="89"/>
      <c r="F49" s="89"/>
      <c r="G49" s="89"/>
      <c r="H49" s="89"/>
      <c r="I49" s="90"/>
      <c r="J49" s="90"/>
      <c r="K49" s="90"/>
      <c r="L49" s="90"/>
      <c r="M49" s="91"/>
      <c r="N49" s="92"/>
      <c r="O49" s="72"/>
      <c r="P49" s="72"/>
    </row>
    <row r="50" spans="1:16" ht="12" customHeight="1" x14ac:dyDescent="0.25">
      <c r="A50" s="113"/>
      <c r="B50" s="94"/>
      <c r="C50" s="95"/>
      <c r="D50" s="95"/>
      <c r="E50" s="95"/>
      <c r="F50" s="95"/>
      <c r="G50" s="95"/>
      <c r="H50" s="95"/>
      <c r="I50" s="96"/>
      <c r="J50" s="96"/>
      <c r="K50" s="96"/>
      <c r="L50" s="96"/>
      <c r="M50" s="97"/>
      <c r="N50" s="98"/>
      <c r="O50" s="74"/>
      <c r="P50" s="74"/>
    </row>
    <row r="51" spans="1:16" ht="12" customHeight="1" x14ac:dyDescent="0.25">
      <c r="A51" s="113"/>
      <c r="B51" s="99"/>
      <c r="C51" s="100"/>
      <c r="D51" s="100"/>
      <c r="E51" s="100"/>
      <c r="F51" s="100"/>
      <c r="G51" s="100"/>
      <c r="H51" s="100"/>
      <c r="I51" s="101"/>
      <c r="J51" s="101"/>
      <c r="K51" s="101"/>
      <c r="L51" s="101"/>
      <c r="M51" s="102"/>
      <c r="N51" s="103"/>
      <c r="O51" s="74"/>
      <c r="P51" s="74"/>
    </row>
    <row r="52" spans="1:16" ht="11.25" customHeight="1" x14ac:dyDescent="0.2">
      <c r="A52" s="113"/>
      <c r="B52" s="99"/>
      <c r="C52" s="104"/>
      <c r="D52" s="104"/>
      <c r="E52" s="104"/>
      <c r="F52" s="104"/>
      <c r="G52" s="104"/>
      <c r="H52" s="104"/>
      <c r="I52" s="90"/>
      <c r="J52" s="90"/>
      <c r="K52" s="90"/>
      <c r="L52" s="90"/>
      <c r="M52" s="90"/>
      <c r="N52" s="105"/>
      <c r="O52" s="106"/>
      <c r="P52" s="106"/>
    </row>
    <row r="53" spans="1:16" ht="11.25" customHeight="1" x14ac:dyDescent="0.2">
      <c r="A53" s="51"/>
      <c r="B53" s="19"/>
      <c r="C53" s="9"/>
      <c r="D53" s="9"/>
      <c r="E53" s="9"/>
      <c r="F53" s="9"/>
      <c r="G53" s="9"/>
      <c r="H53" s="9"/>
      <c r="I53" s="49"/>
      <c r="J53" s="49"/>
      <c r="K53" s="49"/>
      <c r="L53" s="49"/>
      <c r="M53" s="50"/>
      <c r="N53" s="15"/>
      <c r="O53" s="13"/>
      <c r="P53" s="13"/>
    </row>
    <row r="54" spans="1:16" x14ac:dyDescent="0.2">
      <c r="B54" s="1"/>
      <c r="C54" s="1"/>
      <c r="D54" s="1"/>
      <c r="E54" s="1"/>
      <c r="F54" s="1"/>
      <c r="G54" s="1"/>
      <c r="H54" s="1"/>
      <c r="O54" s="1"/>
      <c r="P54" s="1"/>
    </row>
    <row r="55" spans="1:16" x14ac:dyDescent="0.2">
      <c r="B55" s="1"/>
      <c r="C55" s="1"/>
      <c r="D55" s="1"/>
      <c r="E55" s="1"/>
      <c r="F55" s="1"/>
      <c r="G55" s="1"/>
      <c r="H55" s="1"/>
      <c r="O55" s="1"/>
      <c r="P55" s="1"/>
    </row>
    <row r="56" spans="1:16" x14ac:dyDescent="0.2">
      <c r="B56" s="1"/>
      <c r="C56" s="1"/>
      <c r="D56" s="1"/>
      <c r="E56" s="1"/>
      <c r="F56" s="1"/>
      <c r="G56" s="1"/>
      <c r="H56" s="1"/>
      <c r="N56" s="17"/>
      <c r="O56" s="1"/>
      <c r="P56" s="1"/>
    </row>
    <row r="57" spans="1:16" ht="14.25" x14ac:dyDescent="0.2">
      <c r="B57" s="1"/>
      <c r="C57" s="9"/>
      <c r="D57" s="9"/>
      <c r="E57" s="9"/>
      <c r="F57" s="9"/>
      <c r="G57" s="9"/>
      <c r="H57" s="9"/>
      <c r="I57" s="49"/>
      <c r="J57" s="49"/>
      <c r="K57" s="49"/>
      <c r="L57" s="49"/>
      <c r="M57" s="50"/>
      <c r="N57" s="14"/>
      <c r="O57" s="2"/>
      <c r="P57" s="2"/>
    </row>
  </sheetData>
  <sheetProtection algorithmName="SHA-512" hashValue="yuJ/41ySmXRUVwgABePf6OZcuWrAF8XBotkVwt2agAeOV6SRyzNzMLn6Z+OwXhc36PtzTVM4VR4v6dHK8Cq3gw==" saltValue="2FYFZeVW5kaY1UAM6airQQ==" spinCount="100000" sheet="1" objects="1" scenarios="1"/>
  <mergeCells count="11">
    <mergeCell ref="B42:P42"/>
    <mergeCell ref="B43:P43"/>
    <mergeCell ref="B2:M2"/>
    <mergeCell ref="B3:M3"/>
    <mergeCell ref="B5:B10"/>
    <mergeCell ref="C5:G6"/>
    <mergeCell ref="I5:M6"/>
    <mergeCell ref="B37:G37"/>
    <mergeCell ref="B38:G38"/>
    <mergeCell ref="B40:L40"/>
    <mergeCell ref="B35:I36"/>
  </mergeCells>
  <pageMargins left="0.39370078740157483" right="0.39370078740157483" top="0.39370078740157483" bottom="0.39370078740157483" header="0.31496062992125984" footer="0.31496062992125984"/>
  <pageSetup paperSize="9" scale="8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FFC000"/>
  </sheetPr>
  <dimension ref="A1:O55"/>
  <sheetViews>
    <sheetView topLeftCell="A10" zoomScale="90" zoomScaleNormal="90" zoomScaleSheetLayoutView="80" workbookViewId="0">
      <selection activeCell="B41" sqref="B41:G41"/>
    </sheetView>
  </sheetViews>
  <sheetFormatPr defaultColWidth="20.7109375" defaultRowHeight="12.75" x14ac:dyDescent="0.2"/>
  <cols>
    <col min="1" max="1" width="2.7109375" style="194" customWidth="1"/>
    <col min="2" max="2" width="45.7109375" style="178" customWidth="1"/>
    <col min="3" max="7" width="25.7109375" style="70" customWidth="1"/>
    <col min="8" max="13" width="20.7109375" style="69"/>
    <col min="14" max="16384" width="20.7109375" style="1"/>
  </cols>
  <sheetData>
    <row r="1" spans="1:15" ht="15" customHeight="1" x14ac:dyDescent="0.2"/>
    <row r="2" spans="1:15" ht="15" customHeight="1" x14ac:dyDescent="0.2">
      <c r="A2" s="192"/>
      <c r="B2" s="754" t="s">
        <v>152</v>
      </c>
      <c r="C2" s="754"/>
      <c r="D2" s="754"/>
      <c r="E2" s="754"/>
      <c r="F2" s="754"/>
      <c r="G2" s="754"/>
    </row>
    <row r="3" spans="1:15" ht="15" customHeight="1" x14ac:dyDescent="0.2">
      <c r="A3" s="192"/>
      <c r="B3" s="786" t="s">
        <v>153</v>
      </c>
      <c r="C3" s="786"/>
      <c r="D3" s="786"/>
      <c r="E3" s="786"/>
      <c r="F3" s="786"/>
      <c r="G3" s="786"/>
    </row>
    <row r="4" spans="1:15" ht="12" customHeight="1" thickBot="1" x14ac:dyDescent="0.25">
      <c r="A4" s="192"/>
      <c r="B4" s="153"/>
      <c r="C4" s="154"/>
      <c r="D4" s="154"/>
      <c r="E4" s="154"/>
      <c r="F4" s="154"/>
      <c r="G4" s="154"/>
    </row>
    <row r="5" spans="1:15" ht="15" customHeight="1" x14ac:dyDescent="0.2">
      <c r="A5" s="192"/>
      <c r="B5" s="739" t="s">
        <v>33</v>
      </c>
      <c r="C5" s="733">
        <v>2025</v>
      </c>
      <c r="D5" s="733"/>
      <c r="E5" s="733"/>
      <c r="F5" s="733"/>
      <c r="G5" s="733"/>
    </row>
    <row r="6" spans="1:15" ht="15" customHeight="1" x14ac:dyDescent="0.2">
      <c r="A6" s="192"/>
      <c r="B6" s="749"/>
      <c r="C6" s="734"/>
      <c r="D6" s="734"/>
      <c r="E6" s="734"/>
      <c r="F6" s="734"/>
      <c r="G6" s="734"/>
    </row>
    <row r="7" spans="1:15" ht="5.0999999999999996" customHeight="1" x14ac:dyDescent="0.2">
      <c r="A7" s="192"/>
      <c r="B7" s="749"/>
      <c r="C7" s="618"/>
      <c r="D7" s="618"/>
      <c r="E7" s="618"/>
      <c r="F7" s="618"/>
      <c r="G7" s="618"/>
    </row>
    <row r="8" spans="1:15" s="36" customFormat="1" ht="18" customHeight="1" x14ac:dyDescent="0.2">
      <c r="A8" s="192"/>
      <c r="B8" s="749"/>
      <c r="C8" s="303" t="s">
        <v>17</v>
      </c>
      <c r="D8" s="216" t="s">
        <v>19</v>
      </c>
      <c r="E8" s="216" t="s">
        <v>20</v>
      </c>
      <c r="F8" s="216" t="s">
        <v>22</v>
      </c>
      <c r="G8" s="261" t="s">
        <v>43</v>
      </c>
      <c r="H8" s="194"/>
      <c r="I8" s="194"/>
      <c r="J8" s="194"/>
      <c r="K8" s="194"/>
      <c r="L8" s="194"/>
      <c r="M8" s="194"/>
      <c r="N8" s="10"/>
      <c r="O8" s="10"/>
    </row>
    <row r="9" spans="1:15" s="36" customFormat="1" ht="18" customHeight="1" x14ac:dyDescent="0.2">
      <c r="A9" s="192"/>
      <c r="B9" s="749"/>
      <c r="C9" s="154" t="s">
        <v>18</v>
      </c>
      <c r="D9" s="186"/>
      <c r="E9" s="339" t="s">
        <v>21</v>
      </c>
      <c r="F9" s="339" t="s">
        <v>149</v>
      </c>
      <c r="G9" s="340" t="s">
        <v>44</v>
      </c>
      <c r="H9" s="194"/>
      <c r="I9" s="194"/>
      <c r="J9" s="194"/>
      <c r="K9" s="194"/>
      <c r="L9" s="194"/>
      <c r="M9" s="194"/>
      <c r="N9" s="10"/>
      <c r="O9" s="10"/>
    </row>
    <row r="10" spans="1:15" s="334" customFormat="1" ht="5.0999999999999996" customHeight="1" thickBot="1" x14ac:dyDescent="0.25">
      <c r="A10" s="192"/>
      <c r="B10" s="750"/>
      <c r="C10" s="436"/>
      <c r="D10" s="381"/>
      <c r="E10" s="386"/>
      <c r="F10" s="386"/>
      <c r="G10" s="380"/>
      <c r="H10" s="337"/>
      <c r="I10" s="337"/>
      <c r="J10" s="337"/>
      <c r="K10" s="337"/>
      <c r="L10" s="337"/>
      <c r="M10" s="337"/>
      <c r="N10" s="336"/>
      <c r="O10" s="336"/>
    </row>
    <row r="11" spans="1:15" s="5" customFormat="1" ht="9.9499999999999993" customHeight="1" x14ac:dyDescent="0.2">
      <c r="A11" s="192"/>
      <c r="B11" s="176"/>
      <c r="C11" s="479"/>
      <c r="D11" s="479"/>
      <c r="E11" s="479"/>
      <c r="F11" s="479"/>
      <c r="G11" s="479"/>
      <c r="H11" s="69"/>
      <c r="I11" s="69"/>
      <c r="J11" s="69"/>
      <c r="K11" s="69"/>
      <c r="L11" s="69"/>
      <c r="M11" s="69"/>
      <c r="N11" s="1"/>
      <c r="O11" s="1"/>
    </row>
    <row r="12" spans="1:15" s="32" customFormat="1" ht="20.100000000000001" customHeight="1" x14ac:dyDescent="0.2">
      <c r="A12" s="192"/>
      <c r="B12" s="163" t="s">
        <v>48</v>
      </c>
      <c r="C12" s="437">
        <f>SUM(C15,C32)</f>
        <v>2516</v>
      </c>
      <c r="D12" s="437">
        <f t="shared" ref="D12:G12" si="0">SUM(D15,D32)</f>
        <v>1030</v>
      </c>
      <c r="E12" s="437">
        <f t="shared" si="0"/>
        <v>1450</v>
      </c>
      <c r="F12" s="437">
        <f t="shared" si="0"/>
        <v>30</v>
      </c>
      <c r="G12" s="437">
        <f t="shared" si="0"/>
        <v>6</v>
      </c>
      <c r="H12" s="65"/>
      <c r="I12" s="65"/>
      <c r="J12" s="65"/>
      <c r="K12" s="65"/>
      <c r="L12" s="65"/>
      <c r="M12" s="65"/>
    </row>
    <row r="13" spans="1:15" s="32" customFormat="1" ht="9.9499999999999993" customHeight="1" x14ac:dyDescent="0.2">
      <c r="A13" s="192"/>
      <c r="B13" s="370"/>
      <c r="C13" s="398"/>
      <c r="D13" s="398"/>
      <c r="E13" s="398"/>
      <c r="F13" s="426"/>
      <c r="G13" s="426"/>
      <c r="H13" s="65"/>
      <c r="I13" s="65"/>
      <c r="J13" s="65"/>
      <c r="K13" s="65"/>
      <c r="L13" s="65"/>
      <c r="M13" s="65"/>
    </row>
    <row r="14" spans="1:15" s="32" customFormat="1" ht="9.9499999999999993" customHeight="1" x14ac:dyDescent="0.2">
      <c r="A14" s="192"/>
      <c r="B14" s="163"/>
      <c r="C14" s="205"/>
      <c r="D14" s="205"/>
      <c r="E14" s="205"/>
      <c r="F14" s="244"/>
      <c r="G14" s="244"/>
      <c r="H14" s="65"/>
      <c r="I14" s="65"/>
      <c r="J14" s="65"/>
      <c r="K14" s="65"/>
      <c r="L14" s="65"/>
      <c r="M14" s="65"/>
    </row>
    <row r="15" spans="1:15" s="32" customFormat="1" ht="20.100000000000001" customHeight="1" x14ac:dyDescent="0.2">
      <c r="A15" s="192"/>
      <c r="B15" s="163" t="s">
        <v>0</v>
      </c>
      <c r="C15" s="205">
        <f>SUM(C16:C31)</f>
        <v>2494</v>
      </c>
      <c r="D15" s="205">
        <f t="shared" ref="D15:G15" si="1">SUM(D16:D31)</f>
        <v>1027</v>
      </c>
      <c r="E15" s="205">
        <f t="shared" si="1"/>
        <v>1431</v>
      </c>
      <c r="F15" s="205">
        <f t="shared" si="1"/>
        <v>30</v>
      </c>
      <c r="G15" s="205">
        <f t="shared" si="1"/>
        <v>6</v>
      </c>
      <c r="H15" s="65"/>
      <c r="I15" s="65"/>
      <c r="J15" s="65"/>
      <c r="K15" s="65"/>
      <c r="L15" s="65"/>
      <c r="M15" s="65"/>
    </row>
    <row r="16" spans="1:15" s="32" customFormat="1" ht="20.100000000000001" customHeight="1" x14ac:dyDescent="0.2">
      <c r="A16" s="192"/>
      <c r="B16" s="168" t="s">
        <v>1</v>
      </c>
      <c r="C16" s="438">
        <f>SUM(D16:G16)</f>
        <v>25</v>
      </c>
      <c r="D16" s="439">
        <v>17</v>
      </c>
      <c r="E16" s="439">
        <v>8</v>
      </c>
      <c r="F16" s="439">
        <v>0</v>
      </c>
      <c r="G16" s="439">
        <v>0</v>
      </c>
      <c r="H16" s="65"/>
      <c r="I16" s="65"/>
      <c r="J16" s="65"/>
      <c r="K16" s="65"/>
      <c r="L16" s="65"/>
      <c r="M16" s="65"/>
    </row>
    <row r="17" spans="1:13" s="32" customFormat="1" ht="20.100000000000001" customHeight="1" x14ac:dyDescent="0.2">
      <c r="A17" s="192"/>
      <c r="B17" s="168" t="s">
        <v>2</v>
      </c>
      <c r="C17" s="438">
        <f t="shared" ref="C17:C32" si="2">SUM(D17:G17)</f>
        <v>49</v>
      </c>
      <c r="D17" s="439">
        <v>37</v>
      </c>
      <c r="E17" s="439">
        <v>12</v>
      </c>
      <c r="F17" s="439">
        <v>0</v>
      </c>
      <c r="G17" s="439">
        <v>0</v>
      </c>
      <c r="H17" s="65"/>
      <c r="I17" s="65"/>
      <c r="J17" s="65"/>
      <c r="K17" s="65"/>
      <c r="L17" s="65"/>
      <c r="M17" s="65"/>
    </row>
    <row r="18" spans="1:13" s="32" customFormat="1" ht="20.100000000000001" customHeight="1" x14ac:dyDescent="0.2">
      <c r="A18" s="192"/>
      <c r="B18" s="168" t="s">
        <v>3</v>
      </c>
      <c r="C18" s="438">
        <f t="shared" si="2"/>
        <v>16</v>
      </c>
      <c r="D18" s="439">
        <v>15</v>
      </c>
      <c r="E18" s="439">
        <v>1</v>
      </c>
      <c r="F18" s="439">
        <v>0</v>
      </c>
      <c r="G18" s="439">
        <v>0</v>
      </c>
      <c r="H18" s="65"/>
      <c r="I18" s="65"/>
      <c r="J18" s="65"/>
      <c r="K18" s="65"/>
      <c r="L18" s="65"/>
      <c r="M18" s="65"/>
    </row>
    <row r="19" spans="1:13" s="32" customFormat="1" ht="20.100000000000001" customHeight="1" x14ac:dyDescent="0.2">
      <c r="A19" s="192"/>
      <c r="B19" s="168" t="s">
        <v>4</v>
      </c>
      <c r="C19" s="438">
        <f t="shared" si="2"/>
        <v>36</v>
      </c>
      <c r="D19" s="439">
        <v>14</v>
      </c>
      <c r="E19" s="439">
        <v>22</v>
      </c>
      <c r="F19" s="439">
        <v>0</v>
      </c>
      <c r="G19" s="439">
        <v>0</v>
      </c>
      <c r="H19" s="65"/>
      <c r="I19" s="65"/>
      <c r="J19" s="65"/>
      <c r="K19" s="65"/>
      <c r="L19" s="65"/>
      <c r="M19" s="65"/>
    </row>
    <row r="20" spans="1:13" s="32" customFormat="1" ht="20.100000000000001" customHeight="1" x14ac:dyDescent="0.2">
      <c r="A20" s="192"/>
      <c r="B20" s="168" t="s">
        <v>5</v>
      </c>
      <c r="C20" s="438">
        <f t="shared" si="2"/>
        <v>32</v>
      </c>
      <c r="D20" s="439">
        <v>22</v>
      </c>
      <c r="E20" s="439">
        <v>9</v>
      </c>
      <c r="F20" s="439">
        <v>1</v>
      </c>
      <c r="G20" s="439">
        <v>0</v>
      </c>
      <c r="H20" s="65"/>
      <c r="I20" s="65"/>
      <c r="J20" s="65"/>
      <c r="K20" s="65"/>
      <c r="L20" s="65"/>
      <c r="M20" s="65"/>
    </row>
    <row r="21" spans="1:13" s="32" customFormat="1" ht="20.100000000000001" customHeight="1" x14ac:dyDescent="0.2">
      <c r="A21" s="192"/>
      <c r="B21" s="168" t="s">
        <v>6</v>
      </c>
      <c r="C21" s="438">
        <f t="shared" si="2"/>
        <v>18</v>
      </c>
      <c r="D21" s="439">
        <v>13</v>
      </c>
      <c r="E21" s="439">
        <v>5</v>
      </c>
      <c r="F21" s="439">
        <v>0</v>
      </c>
      <c r="G21" s="439">
        <v>0</v>
      </c>
      <c r="H21" s="65"/>
      <c r="I21" s="65"/>
      <c r="J21" s="65"/>
      <c r="K21" s="65"/>
      <c r="L21" s="65"/>
      <c r="M21" s="65"/>
    </row>
    <row r="22" spans="1:13" s="32" customFormat="1" ht="20.100000000000001" customHeight="1" x14ac:dyDescent="0.2">
      <c r="A22" s="192"/>
      <c r="B22" s="168" t="s">
        <v>7</v>
      </c>
      <c r="C22" s="438">
        <f t="shared" si="2"/>
        <v>200</v>
      </c>
      <c r="D22" s="439">
        <v>30</v>
      </c>
      <c r="E22" s="439">
        <v>166</v>
      </c>
      <c r="F22" s="439">
        <v>3</v>
      </c>
      <c r="G22" s="439">
        <v>1</v>
      </c>
      <c r="H22" s="65"/>
      <c r="I22" s="65"/>
      <c r="J22" s="65"/>
      <c r="K22" s="65"/>
      <c r="L22" s="65"/>
      <c r="M22" s="65"/>
    </row>
    <row r="23" spans="1:13" s="32" customFormat="1" ht="20.100000000000001" customHeight="1" x14ac:dyDescent="0.2">
      <c r="A23" s="192"/>
      <c r="B23" s="168" t="s">
        <v>8</v>
      </c>
      <c r="C23" s="438">
        <f t="shared" si="2"/>
        <v>32</v>
      </c>
      <c r="D23" s="439">
        <v>11</v>
      </c>
      <c r="E23" s="439">
        <v>20</v>
      </c>
      <c r="F23" s="439">
        <v>1</v>
      </c>
      <c r="G23" s="439">
        <v>0</v>
      </c>
      <c r="H23" s="65"/>
      <c r="I23" s="65"/>
      <c r="J23" s="65"/>
      <c r="K23" s="65"/>
      <c r="L23" s="65"/>
      <c r="M23" s="65"/>
    </row>
    <row r="24" spans="1:13" s="32" customFormat="1" ht="20.100000000000001" customHeight="1" x14ac:dyDescent="0.2">
      <c r="A24" s="192"/>
      <c r="B24" s="168" t="s">
        <v>9</v>
      </c>
      <c r="C24" s="438">
        <f t="shared" si="2"/>
        <v>7</v>
      </c>
      <c r="D24" s="439">
        <v>6</v>
      </c>
      <c r="E24" s="439">
        <v>1</v>
      </c>
      <c r="F24" s="439">
        <v>0</v>
      </c>
      <c r="G24" s="439">
        <v>0</v>
      </c>
      <c r="H24" s="65"/>
      <c r="I24" s="65"/>
      <c r="J24" s="65"/>
      <c r="K24" s="65"/>
      <c r="L24" s="65"/>
      <c r="M24" s="65"/>
    </row>
    <row r="25" spans="1:13" s="32" customFormat="1" ht="20.100000000000001" customHeight="1" x14ac:dyDescent="0.2">
      <c r="A25" s="192"/>
      <c r="B25" s="168" t="s">
        <v>10</v>
      </c>
      <c r="C25" s="438">
        <f t="shared" si="2"/>
        <v>948</v>
      </c>
      <c r="D25" s="439">
        <v>446</v>
      </c>
      <c r="E25" s="439">
        <v>488</v>
      </c>
      <c r="F25" s="439">
        <v>11</v>
      </c>
      <c r="G25" s="439">
        <v>3</v>
      </c>
      <c r="H25" s="65"/>
      <c r="I25" s="65"/>
      <c r="J25" s="65"/>
      <c r="K25" s="65"/>
      <c r="L25" s="65"/>
      <c r="M25" s="65"/>
    </row>
    <row r="26" spans="1:13" s="32" customFormat="1" ht="20.100000000000001" customHeight="1" x14ac:dyDescent="0.2">
      <c r="A26" s="192"/>
      <c r="B26" s="168" t="s">
        <v>11</v>
      </c>
      <c r="C26" s="438">
        <f t="shared" si="2"/>
        <v>28</v>
      </c>
      <c r="D26" s="439">
        <v>24</v>
      </c>
      <c r="E26" s="439">
        <v>4</v>
      </c>
      <c r="F26" s="439">
        <v>0</v>
      </c>
      <c r="G26" s="439">
        <v>0</v>
      </c>
      <c r="H26" s="65"/>
      <c r="I26" s="65"/>
      <c r="J26" s="65"/>
      <c r="K26" s="65"/>
      <c r="L26" s="65"/>
      <c r="M26" s="65"/>
    </row>
    <row r="27" spans="1:13" s="32" customFormat="1" ht="20.100000000000001" customHeight="1" x14ac:dyDescent="0.2">
      <c r="A27" s="192"/>
      <c r="B27" s="168" t="s">
        <v>12</v>
      </c>
      <c r="C27" s="438">
        <f t="shared" si="2"/>
        <v>143</v>
      </c>
      <c r="D27" s="439">
        <v>27</v>
      </c>
      <c r="E27" s="439">
        <v>116</v>
      </c>
      <c r="F27" s="439">
        <v>0</v>
      </c>
      <c r="G27" s="439">
        <v>0</v>
      </c>
      <c r="H27" s="65"/>
      <c r="I27" s="65"/>
      <c r="J27" s="65"/>
      <c r="K27" s="65"/>
      <c r="L27" s="65"/>
      <c r="M27" s="65"/>
    </row>
    <row r="28" spans="1:13" ht="20.100000000000001" customHeight="1" x14ac:dyDescent="0.2">
      <c r="A28" s="192"/>
      <c r="B28" s="168" t="s">
        <v>13</v>
      </c>
      <c r="C28" s="438">
        <f t="shared" si="2"/>
        <v>180</v>
      </c>
      <c r="D28" s="439">
        <v>31</v>
      </c>
      <c r="E28" s="439">
        <v>149</v>
      </c>
      <c r="F28" s="439">
        <v>0</v>
      </c>
      <c r="G28" s="439">
        <v>0</v>
      </c>
    </row>
    <row r="29" spans="1:13" ht="20.100000000000001" customHeight="1" x14ac:dyDescent="0.2">
      <c r="A29" s="192"/>
      <c r="B29" s="168" t="s">
        <v>14</v>
      </c>
      <c r="C29" s="438">
        <f t="shared" si="2"/>
        <v>765</v>
      </c>
      <c r="D29" s="439">
        <v>322</v>
      </c>
      <c r="E29" s="439">
        <v>427</v>
      </c>
      <c r="F29" s="439">
        <v>14</v>
      </c>
      <c r="G29" s="439">
        <v>2</v>
      </c>
    </row>
    <row r="30" spans="1:13" ht="20.100000000000001" customHeight="1" x14ac:dyDescent="0.2">
      <c r="A30" s="192"/>
      <c r="B30" s="168" t="s">
        <v>15</v>
      </c>
      <c r="C30" s="438">
        <f t="shared" si="2"/>
        <v>1</v>
      </c>
      <c r="D30" s="439">
        <v>0</v>
      </c>
      <c r="E30" s="439">
        <v>1</v>
      </c>
      <c r="F30" s="439">
        <v>0</v>
      </c>
      <c r="G30" s="439">
        <v>0</v>
      </c>
    </row>
    <row r="31" spans="1:13" ht="20.100000000000001" customHeight="1" x14ac:dyDescent="0.2">
      <c r="A31" s="192"/>
      <c r="B31" s="168" t="s">
        <v>16</v>
      </c>
      <c r="C31" s="438">
        <f t="shared" si="2"/>
        <v>14</v>
      </c>
      <c r="D31" s="439">
        <v>12</v>
      </c>
      <c r="E31" s="439">
        <v>2</v>
      </c>
      <c r="F31" s="439">
        <v>0</v>
      </c>
      <c r="G31" s="439">
        <v>0</v>
      </c>
    </row>
    <row r="32" spans="1:13" ht="20.100000000000001" customHeight="1" x14ac:dyDescent="0.2">
      <c r="A32" s="192"/>
      <c r="B32" s="276" t="s">
        <v>179</v>
      </c>
      <c r="C32" s="469">
        <f t="shared" si="2"/>
        <v>22</v>
      </c>
      <c r="D32" s="469">
        <v>3</v>
      </c>
      <c r="E32" s="469">
        <v>19</v>
      </c>
      <c r="F32" s="469">
        <v>0</v>
      </c>
      <c r="G32" s="469">
        <v>0</v>
      </c>
    </row>
    <row r="33" spans="1:15" ht="10.15" customHeight="1" thickBot="1" x14ac:dyDescent="0.25">
      <c r="A33" s="192"/>
      <c r="B33" s="432"/>
      <c r="C33" s="389"/>
      <c r="D33" s="389"/>
      <c r="E33" s="389"/>
      <c r="F33" s="389"/>
      <c r="G33" s="389"/>
    </row>
    <row r="34" spans="1:15" ht="10.15" customHeight="1" x14ac:dyDescent="0.2">
      <c r="A34" s="192"/>
      <c r="B34" s="108"/>
      <c r="C34" s="475"/>
      <c r="D34" s="475"/>
      <c r="E34" s="475"/>
      <c r="F34" s="475"/>
      <c r="G34" s="475"/>
    </row>
    <row r="35" spans="1:15" ht="24.95" customHeight="1" x14ac:dyDescent="0.2">
      <c r="A35" s="192"/>
      <c r="B35" s="745" t="s">
        <v>241</v>
      </c>
      <c r="C35" s="745"/>
      <c r="D35" s="745"/>
      <c r="E35" s="745"/>
      <c r="F35" s="745"/>
      <c r="G35" s="745"/>
      <c r="H35" s="108"/>
      <c r="I35" s="108"/>
      <c r="J35" s="108"/>
      <c r="K35" s="108"/>
      <c r="L35" s="108"/>
      <c r="M35" s="108"/>
      <c r="N35" s="108"/>
      <c r="O35" s="108"/>
    </row>
    <row r="36" spans="1:15" ht="45" customHeight="1" x14ac:dyDescent="0.2">
      <c r="A36" s="192"/>
      <c r="B36" s="745"/>
      <c r="C36" s="745"/>
      <c r="D36" s="745"/>
      <c r="E36" s="745"/>
      <c r="F36" s="745"/>
      <c r="G36" s="745"/>
      <c r="H36" s="108"/>
      <c r="I36" s="108"/>
      <c r="J36" s="108"/>
      <c r="K36" s="108"/>
      <c r="L36" s="108"/>
      <c r="M36" s="108"/>
      <c r="N36" s="108"/>
      <c r="O36" s="108"/>
    </row>
    <row r="37" spans="1:15" ht="7.15" customHeight="1" x14ac:dyDescent="0.2">
      <c r="A37" s="192"/>
      <c r="B37" s="472"/>
      <c r="C37" s="472"/>
      <c r="D37" s="472"/>
      <c r="E37" s="472"/>
      <c r="F37" s="472"/>
      <c r="G37" s="472"/>
    </row>
    <row r="38" spans="1:15" ht="29.25" customHeight="1" x14ac:dyDescent="0.2">
      <c r="A38" s="192"/>
      <c r="B38" s="108" t="s">
        <v>85</v>
      </c>
      <c r="C38" s="147"/>
      <c r="D38" s="147"/>
      <c r="E38" s="147"/>
      <c r="F38" s="147"/>
      <c r="G38" s="147"/>
    </row>
    <row r="39" spans="1:15" ht="24.95" customHeight="1" x14ac:dyDescent="0.2">
      <c r="A39" s="192"/>
      <c r="B39" s="147"/>
      <c r="C39" s="147"/>
      <c r="D39" s="147"/>
      <c r="E39" s="147"/>
      <c r="F39" s="147"/>
      <c r="G39" s="147"/>
    </row>
    <row r="40" spans="1:15" ht="24.95" customHeight="1" x14ac:dyDescent="0.2">
      <c r="A40" s="113"/>
      <c r="B40" s="774"/>
      <c r="C40" s="774"/>
      <c r="D40" s="774"/>
      <c r="E40" s="774"/>
      <c r="F40" s="774"/>
      <c r="G40" s="774"/>
    </row>
    <row r="41" spans="1:15" ht="24.95" customHeight="1" x14ac:dyDescent="0.2">
      <c r="A41" s="113"/>
      <c r="B41" s="770"/>
      <c r="C41" s="770"/>
      <c r="D41" s="770"/>
      <c r="E41" s="770"/>
      <c r="F41" s="770"/>
      <c r="G41" s="770"/>
    </row>
    <row r="42" spans="1:15" ht="16.5" customHeight="1" x14ac:dyDescent="0.2">
      <c r="A42" s="113"/>
      <c r="B42" s="220"/>
      <c r="C42" s="221"/>
      <c r="D42" s="221"/>
      <c r="E42" s="221"/>
      <c r="F42" s="221"/>
      <c r="G42" s="222"/>
    </row>
    <row r="43" spans="1:15" ht="20.100000000000001" customHeight="1" x14ac:dyDescent="0.2">
      <c r="A43" s="113"/>
      <c r="B43" s="224"/>
      <c r="C43" s="226"/>
      <c r="D43" s="226"/>
      <c r="E43" s="226"/>
      <c r="F43" s="226"/>
      <c r="G43" s="222"/>
    </row>
    <row r="44" spans="1:15" s="4" customFormat="1" ht="12" customHeight="1" x14ac:dyDescent="0.2">
      <c r="A44" s="113"/>
      <c r="B44" s="228"/>
      <c r="C44" s="143"/>
      <c r="D44" s="143"/>
      <c r="E44" s="143"/>
      <c r="F44" s="143"/>
      <c r="G44" s="143"/>
      <c r="H44" s="109"/>
      <c r="I44" s="109"/>
      <c r="J44" s="109"/>
      <c r="K44" s="109"/>
      <c r="L44" s="109"/>
      <c r="M44" s="109"/>
    </row>
    <row r="45" spans="1:15" ht="3.75" customHeight="1" x14ac:dyDescent="0.2">
      <c r="A45" s="113"/>
    </row>
    <row r="46" spans="1:15" ht="15" customHeight="1" x14ac:dyDescent="0.2">
      <c r="A46" s="113"/>
      <c r="B46" s="88"/>
      <c r="C46" s="204"/>
      <c r="D46" s="204"/>
      <c r="E46" s="204"/>
      <c r="F46" s="204"/>
      <c r="G46" s="204"/>
    </row>
    <row r="47" spans="1:15" ht="10.5" customHeight="1" x14ac:dyDescent="0.2">
      <c r="A47" s="113"/>
      <c r="B47" s="93"/>
      <c r="C47" s="204"/>
      <c r="D47" s="204"/>
      <c r="E47" s="204"/>
      <c r="F47" s="204"/>
      <c r="G47" s="204"/>
    </row>
    <row r="48" spans="1:15" ht="12" customHeight="1" x14ac:dyDescent="0.2">
      <c r="A48" s="113"/>
      <c r="B48" s="214"/>
      <c r="C48" s="96"/>
      <c r="D48" s="96"/>
      <c r="E48" s="96"/>
      <c r="F48" s="96"/>
      <c r="G48" s="96"/>
    </row>
    <row r="49" spans="1:7" ht="12" customHeight="1" x14ac:dyDescent="0.2">
      <c r="A49" s="113"/>
      <c r="B49" s="99"/>
      <c r="C49" s="101"/>
      <c r="D49" s="101"/>
      <c r="E49" s="101"/>
      <c r="F49" s="101"/>
      <c r="G49" s="101"/>
    </row>
    <row r="50" spans="1:7" ht="11.25" customHeight="1" x14ac:dyDescent="0.2">
      <c r="A50" s="113"/>
      <c r="B50" s="99"/>
      <c r="C50" s="204"/>
      <c r="D50" s="204"/>
      <c r="E50" s="204"/>
      <c r="F50" s="204"/>
      <c r="G50" s="204"/>
    </row>
    <row r="51" spans="1:7" ht="11.25" customHeight="1" x14ac:dyDescent="0.2">
      <c r="A51" s="279"/>
      <c r="B51" s="180"/>
      <c r="C51" s="182"/>
      <c r="D51" s="182"/>
      <c r="E51" s="182"/>
      <c r="F51" s="182"/>
      <c r="G51" s="182"/>
    </row>
    <row r="52" spans="1:7" x14ac:dyDescent="0.2">
      <c r="B52" s="69"/>
    </row>
    <row r="53" spans="1:7" x14ac:dyDescent="0.2">
      <c r="B53" s="69"/>
    </row>
    <row r="54" spans="1:7" x14ac:dyDescent="0.2">
      <c r="B54" s="69"/>
    </row>
    <row r="55" spans="1:7" x14ac:dyDescent="0.2">
      <c r="B55" s="69"/>
      <c r="C55" s="182"/>
      <c r="D55" s="182"/>
      <c r="E55" s="182"/>
      <c r="F55" s="182"/>
      <c r="G55" s="182"/>
    </row>
  </sheetData>
  <sheetProtection algorithmName="SHA-512" hashValue="sNDakcFZ19ND25NeyC9ZVBK60oxyoeWa51tznEP9yI/MCyoXQQpxfMpKsbugmwxPmOmsjdkHPx7d1TNnTfccXA==" saltValue="lDbfCwvdXP5mSWHhjru/oA==" spinCount="100000" sheet="1" objects="1" scenarios="1"/>
  <mergeCells count="7">
    <mergeCell ref="B41:G41"/>
    <mergeCell ref="C5:G6"/>
    <mergeCell ref="B5:B10"/>
    <mergeCell ref="B40:G40"/>
    <mergeCell ref="B2:G2"/>
    <mergeCell ref="B3:G3"/>
    <mergeCell ref="B35:G36"/>
  </mergeCells>
  <pageMargins left="0.39370078740157483" right="0.39370078740157483" top="0.39370078740157483" bottom="0.39370078740157483" header="0.31496062992125984" footer="0.31496062992125984"/>
  <pageSetup paperSize="9" scale="8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BECB2-B0D4-47D6-9BD3-42366C1995AD}">
  <sheetPr codeName="Sheet15">
    <tabColor rgb="FF00B0F0"/>
  </sheetPr>
  <dimension ref="A1:S57"/>
  <sheetViews>
    <sheetView view="pageBreakPreview" zoomScale="80" zoomScaleNormal="85" zoomScaleSheetLayoutView="80" workbookViewId="0">
      <selection activeCell="G42" sqref="G42"/>
    </sheetView>
  </sheetViews>
  <sheetFormatPr defaultColWidth="20.7109375" defaultRowHeight="12.75" x14ac:dyDescent="0.2"/>
  <cols>
    <col min="1" max="1" width="2.7109375" style="10" customWidth="1"/>
    <col min="2" max="2" width="35.5703125" style="7" customWidth="1"/>
    <col min="3" max="7" width="13.28515625" style="7" customWidth="1"/>
    <col min="8" max="8" width="5.7109375" style="7" customWidth="1"/>
    <col min="9" max="13" width="13.28515625" style="8" customWidth="1"/>
    <col min="14" max="14" width="15.7109375" style="16" customWidth="1"/>
    <col min="15" max="15" width="15.7109375" style="8" customWidth="1"/>
    <col min="16" max="16" width="5.7109375" style="8" customWidth="1"/>
    <col min="17" max="16384" width="20.7109375" style="1"/>
  </cols>
  <sheetData>
    <row r="1" spans="1:19" ht="15" customHeight="1" x14ac:dyDescent="0.25">
      <c r="N1" s="133"/>
      <c r="O1" s="132"/>
      <c r="P1" s="132"/>
    </row>
    <row r="2" spans="1:19" ht="15" customHeight="1" x14ac:dyDescent="0.2">
      <c r="A2" s="601"/>
      <c r="B2" s="737" t="s">
        <v>245</v>
      </c>
      <c r="C2" s="737"/>
      <c r="D2" s="737"/>
      <c r="E2" s="737"/>
      <c r="F2" s="737"/>
      <c r="G2" s="737"/>
      <c r="H2" s="737"/>
      <c r="I2" s="737"/>
      <c r="J2" s="737"/>
      <c r="K2" s="737"/>
      <c r="L2" s="737"/>
      <c r="M2" s="737"/>
      <c r="N2" s="487"/>
      <c r="O2" s="487"/>
      <c r="P2" s="487"/>
    </row>
    <row r="3" spans="1:19" ht="15" customHeight="1" x14ac:dyDescent="0.2">
      <c r="A3" s="601"/>
      <c r="B3" s="742" t="s">
        <v>246</v>
      </c>
      <c r="C3" s="742"/>
      <c r="D3" s="742"/>
      <c r="E3" s="742"/>
      <c r="F3" s="742"/>
      <c r="G3" s="742"/>
      <c r="H3" s="742"/>
      <c r="I3" s="742"/>
      <c r="J3" s="742"/>
      <c r="K3" s="742"/>
      <c r="L3" s="742"/>
      <c r="M3" s="742"/>
      <c r="N3" s="487"/>
      <c r="O3" s="487"/>
      <c r="P3" s="487"/>
    </row>
    <row r="4" spans="1:19" ht="12" customHeight="1" thickBot="1" x14ac:dyDescent="0.25">
      <c r="A4" s="601"/>
      <c r="B4" s="153"/>
      <c r="C4" s="153"/>
      <c r="D4" s="153"/>
      <c r="E4" s="153"/>
      <c r="F4" s="153"/>
      <c r="G4" s="153"/>
      <c r="H4" s="153"/>
      <c r="I4" s="154"/>
      <c r="J4" s="154"/>
      <c r="K4" s="154"/>
      <c r="L4" s="154"/>
      <c r="M4" s="154"/>
      <c r="N4" s="488"/>
      <c r="O4" s="488"/>
      <c r="P4" s="488"/>
    </row>
    <row r="5" spans="1:19" ht="15" customHeight="1" x14ac:dyDescent="0.2">
      <c r="A5" s="601"/>
      <c r="B5" s="739" t="s">
        <v>33</v>
      </c>
      <c r="C5" s="789" t="s">
        <v>200</v>
      </c>
      <c r="D5" s="789"/>
      <c r="E5" s="789"/>
      <c r="F5" s="789"/>
      <c r="G5" s="789"/>
      <c r="H5" s="375"/>
      <c r="I5" s="733">
        <v>2025</v>
      </c>
      <c r="J5" s="733"/>
      <c r="K5" s="733"/>
      <c r="L5" s="733"/>
      <c r="M5" s="733"/>
      <c r="N5" s="489"/>
      <c r="O5" s="489"/>
      <c r="P5" s="488"/>
      <c r="Q5" s="37"/>
      <c r="R5" s="36"/>
      <c r="S5" s="36"/>
    </row>
    <row r="6" spans="1:19" ht="15" customHeight="1" x14ac:dyDescent="0.2">
      <c r="A6" s="601"/>
      <c r="B6" s="749"/>
      <c r="C6" s="790"/>
      <c r="D6" s="790"/>
      <c r="E6" s="790"/>
      <c r="F6" s="790"/>
      <c r="G6" s="790"/>
      <c r="H6" s="157"/>
      <c r="I6" s="734"/>
      <c r="J6" s="734"/>
      <c r="K6" s="734"/>
      <c r="L6" s="734"/>
      <c r="M6" s="734"/>
      <c r="N6" s="489"/>
      <c r="O6" s="489"/>
      <c r="P6" s="488"/>
      <c r="Q6" s="37"/>
      <c r="R6" s="36"/>
      <c r="S6" s="36"/>
    </row>
    <row r="7" spans="1:19" ht="5.0999999999999996" customHeight="1" x14ac:dyDescent="0.2">
      <c r="A7" s="601"/>
      <c r="B7" s="749"/>
      <c r="C7" s="476"/>
      <c r="D7" s="476"/>
      <c r="E7" s="476"/>
      <c r="F7" s="476"/>
      <c r="G7" s="476"/>
      <c r="H7" s="157"/>
      <c r="I7" s="275"/>
      <c r="J7" s="275"/>
      <c r="K7" s="275"/>
      <c r="L7" s="275"/>
      <c r="M7" s="275"/>
      <c r="N7" s="489"/>
      <c r="O7" s="489"/>
      <c r="P7" s="488"/>
      <c r="Q7" s="37"/>
      <c r="R7" s="36"/>
      <c r="S7" s="36"/>
    </row>
    <row r="8" spans="1:19" s="36" customFormat="1" ht="18" customHeight="1" x14ac:dyDescent="0.2">
      <c r="A8" s="601"/>
      <c r="B8" s="749"/>
      <c r="C8" s="655" t="s">
        <v>17</v>
      </c>
      <c r="D8" s="329" t="s">
        <v>19</v>
      </c>
      <c r="E8" s="655" t="s">
        <v>20</v>
      </c>
      <c r="F8" s="335" t="s">
        <v>22</v>
      </c>
      <c r="G8" s="329" t="s">
        <v>97</v>
      </c>
      <c r="H8" s="261"/>
      <c r="I8" s="655" t="s">
        <v>17</v>
      </c>
      <c r="J8" s="329" t="s">
        <v>19</v>
      </c>
      <c r="K8" s="655" t="s">
        <v>20</v>
      </c>
      <c r="L8" s="335" t="s">
        <v>22</v>
      </c>
      <c r="M8" s="329" t="s">
        <v>97</v>
      </c>
      <c r="N8" s="489"/>
      <c r="O8" s="489"/>
      <c r="P8" s="490"/>
    </row>
    <row r="9" spans="1:19" s="36" customFormat="1" ht="18" customHeight="1" x14ac:dyDescent="0.2">
      <c r="A9" s="634"/>
      <c r="B9" s="749"/>
      <c r="C9" s="652" t="s">
        <v>18</v>
      </c>
      <c r="D9" s="177"/>
      <c r="E9" s="653" t="s">
        <v>21</v>
      </c>
      <c r="F9" s="653" t="s">
        <v>149</v>
      </c>
      <c r="G9" s="653" t="s">
        <v>44</v>
      </c>
      <c r="H9" s="340"/>
      <c r="I9" s="652" t="s">
        <v>18</v>
      </c>
      <c r="J9" s="177"/>
      <c r="K9" s="653" t="s">
        <v>21</v>
      </c>
      <c r="L9" s="653" t="s">
        <v>149</v>
      </c>
      <c r="M9" s="653" t="s">
        <v>44</v>
      </c>
      <c r="N9" s="489"/>
      <c r="O9" s="489"/>
      <c r="P9" s="490"/>
    </row>
    <row r="10" spans="1:19" s="334" customFormat="1" ht="5.0999999999999996" customHeight="1" thickBot="1" x14ac:dyDescent="0.25">
      <c r="A10" s="601"/>
      <c r="B10" s="750"/>
      <c r="C10" s="485"/>
      <c r="D10" s="400"/>
      <c r="E10" s="486"/>
      <c r="F10" s="486"/>
      <c r="G10" s="486"/>
      <c r="H10" s="380"/>
      <c r="I10" s="485"/>
      <c r="J10" s="400"/>
      <c r="K10" s="486"/>
      <c r="L10" s="486"/>
      <c r="M10" s="486"/>
      <c r="N10" s="491"/>
      <c r="O10" s="488"/>
      <c r="P10" s="492"/>
    </row>
    <row r="11" spans="1:19" s="5" customFormat="1" ht="15" customHeight="1" x14ac:dyDescent="0.2">
      <c r="A11" s="601"/>
      <c r="B11" s="176"/>
      <c r="C11" s="275"/>
      <c r="D11" s="275"/>
      <c r="E11" s="275"/>
      <c r="F11" s="275"/>
      <c r="G11" s="275"/>
      <c r="H11" s="275"/>
      <c r="I11" s="479"/>
      <c r="J11" s="479"/>
      <c r="K11" s="479"/>
      <c r="L11" s="479"/>
      <c r="M11" s="479"/>
      <c r="N11" s="493"/>
      <c r="O11" s="493"/>
      <c r="P11" s="493"/>
    </row>
    <row r="12" spans="1:19" s="32" customFormat="1" ht="20.100000000000001" customHeight="1" x14ac:dyDescent="0.2">
      <c r="A12" s="601"/>
      <c r="B12" s="163" t="s">
        <v>48</v>
      </c>
      <c r="C12" s="205">
        <f>SUM(C15,C32)</f>
        <v>2807</v>
      </c>
      <c r="D12" s="205">
        <f>SUM(D15,D32)</f>
        <v>0</v>
      </c>
      <c r="E12" s="205">
        <f>SUM(E15,E32)</f>
        <v>0</v>
      </c>
      <c r="F12" s="205">
        <f>SUM(F15,F32)</f>
        <v>0</v>
      </c>
      <c r="G12" s="205">
        <f>SUM(G15,G32)</f>
        <v>118</v>
      </c>
      <c r="H12" s="166"/>
      <c r="I12" s="164">
        <f>SUM(I15,I32)</f>
        <v>2675</v>
      </c>
      <c r="J12" s="164">
        <f t="shared" ref="J12:M12" si="0">SUM(J15,J32)</f>
        <v>1623</v>
      </c>
      <c r="K12" s="164">
        <f t="shared" si="0"/>
        <v>1010</v>
      </c>
      <c r="L12" s="164">
        <f t="shared" si="0"/>
        <v>24</v>
      </c>
      <c r="M12" s="164">
        <f t="shared" si="0"/>
        <v>18</v>
      </c>
      <c r="N12" s="494"/>
      <c r="O12" s="494"/>
      <c r="P12" s="494"/>
    </row>
    <row r="13" spans="1:19" s="32" customFormat="1" ht="9.9499999999999993" customHeight="1" x14ac:dyDescent="0.2">
      <c r="A13" s="601"/>
      <c r="B13" s="441"/>
      <c r="C13" s="442"/>
      <c r="D13" s="442"/>
      <c r="E13" s="442"/>
      <c r="F13" s="443"/>
      <c r="G13" s="443"/>
      <c r="H13" s="373"/>
      <c r="I13" s="444"/>
      <c r="J13" s="444"/>
      <c r="K13" s="443"/>
      <c r="L13" s="443"/>
      <c r="M13" s="443"/>
      <c r="N13" s="494"/>
      <c r="O13" s="494"/>
      <c r="P13" s="494"/>
    </row>
    <row r="14" spans="1:19" s="32" customFormat="1" ht="9.9499999999999993" customHeight="1" x14ac:dyDescent="0.2">
      <c r="A14" s="601"/>
      <c r="B14" s="440"/>
      <c r="C14" s="206"/>
      <c r="D14" s="206"/>
      <c r="E14" s="206"/>
      <c r="F14" s="174"/>
      <c r="G14" s="174"/>
      <c r="H14" s="166"/>
      <c r="I14" s="219"/>
      <c r="J14" s="219"/>
      <c r="K14" s="174"/>
      <c r="L14" s="174"/>
      <c r="M14" s="174"/>
      <c r="N14" s="494"/>
      <c r="O14" s="494"/>
      <c r="P14" s="494"/>
    </row>
    <row r="15" spans="1:19" s="567" customFormat="1" ht="18" customHeight="1" x14ac:dyDescent="0.2">
      <c r="A15" s="601"/>
      <c r="B15" s="163" t="s">
        <v>0</v>
      </c>
      <c r="C15" s="205">
        <f>SUM(C16:C31)</f>
        <v>2798</v>
      </c>
      <c r="D15" s="205">
        <f>SUM(D16:D31)</f>
        <v>0</v>
      </c>
      <c r="E15" s="205">
        <f>SUM(E16:E31)</f>
        <v>0</v>
      </c>
      <c r="F15" s="205">
        <f>SUM(F16:F31)</f>
        <v>0</v>
      </c>
      <c r="G15" s="513">
        <v>118</v>
      </c>
      <c r="H15" s="278"/>
      <c r="I15" s="164">
        <f>SUM(I16:I31)</f>
        <v>2654</v>
      </c>
      <c r="J15" s="164">
        <f t="shared" ref="J15:M15" si="1">SUM(J16:J31)</f>
        <v>1622</v>
      </c>
      <c r="K15" s="164">
        <f t="shared" si="1"/>
        <v>1006</v>
      </c>
      <c r="L15" s="164">
        <f t="shared" si="1"/>
        <v>24</v>
      </c>
      <c r="M15" s="164">
        <f t="shared" si="1"/>
        <v>2</v>
      </c>
      <c r="N15" s="494"/>
      <c r="O15" s="494"/>
      <c r="P15" s="494"/>
    </row>
    <row r="16" spans="1:19" s="32" customFormat="1" ht="18" customHeight="1" x14ac:dyDescent="0.2">
      <c r="A16" s="601"/>
      <c r="B16" s="168" t="s">
        <v>1</v>
      </c>
      <c r="C16" s="288">
        <v>189</v>
      </c>
      <c r="D16" s="169" t="s">
        <v>142</v>
      </c>
      <c r="E16" s="169" t="s">
        <v>142</v>
      </c>
      <c r="F16" s="169" t="s">
        <v>142</v>
      </c>
      <c r="G16" s="169" t="s">
        <v>142</v>
      </c>
      <c r="H16" s="166"/>
      <c r="I16" s="169">
        <f>SUM(J16,K16,L16,M16)</f>
        <v>125</v>
      </c>
      <c r="J16" s="169">
        <v>76</v>
      </c>
      <c r="K16" s="169">
        <v>49</v>
      </c>
      <c r="L16" s="169">
        <v>0</v>
      </c>
      <c r="M16" s="169">
        <v>0</v>
      </c>
      <c r="N16" s="494"/>
      <c r="O16" s="494"/>
      <c r="P16" s="494"/>
    </row>
    <row r="17" spans="1:16" s="32" customFormat="1" ht="18" customHeight="1" x14ac:dyDescent="0.2">
      <c r="A17" s="601"/>
      <c r="B17" s="168" t="s">
        <v>2</v>
      </c>
      <c r="C17" s="288">
        <v>86</v>
      </c>
      <c r="D17" s="169" t="s">
        <v>142</v>
      </c>
      <c r="E17" s="169" t="s">
        <v>142</v>
      </c>
      <c r="F17" s="169" t="s">
        <v>142</v>
      </c>
      <c r="G17" s="169" t="s">
        <v>142</v>
      </c>
      <c r="H17" s="166"/>
      <c r="I17" s="169">
        <f t="shared" ref="I17:I32" si="2">SUM(J17,K17,L17,M17)</f>
        <v>78</v>
      </c>
      <c r="J17" s="169">
        <v>58</v>
      </c>
      <c r="K17" s="169">
        <v>20</v>
      </c>
      <c r="L17" s="169">
        <v>0</v>
      </c>
      <c r="M17" s="169">
        <v>0</v>
      </c>
      <c r="N17" s="121"/>
      <c r="O17" s="121"/>
      <c r="P17" s="121"/>
    </row>
    <row r="18" spans="1:16" s="32" customFormat="1" ht="18" customHeight="1" x14ac:dyDescent="0.2">
      <c r="A18" s="601"/>
      <c r="B18" s="168" t="s">
        <v>3</v>
      </c>
      <c r="C18" s="288">
        <v>54</v>
      </c>
      <c r="D18" s="169" t="s">
        <v>142</v>
      </c>
      <c r="E18" s="169" t="s">
        <v>142</v>
      </c>
      <c r="F18" s="169" t="s">
        <v>142</v>
      </c>
      <c r="G18" s="169" t="s">
        <v>142</v>
      </c>
      <c r="H18" s="170"/>
      <c r="I18" s="169">
        <f t="shared" si="2"/>
        <v>55</v>
      </c>
      <c r="J18" s="169">
        <v>53</v>
      </c>
      <c r="K18" s="169">
        <v>2</v>
      </c>
      <c r="L18" s="169">
        <v>0</v>
      </c>
      <c r="M18" s="169">
        <v>0</v>
      </c>
      <c r="N18" s="495"/>
      <c r="O18" s="495"/>
      <c r="P18" s="495"/>
    </row>
    <row r="19" spans="1:16" s="32" customFormat="1" ht="18" customHeight="1" x14ac:dyDescent="0.2">
      <c r="A19" s="601"/>
      <c r="B19" s="168" t="s">
        <v>4</v>
      </c>
      <c r="C19" s="288">
        <v>32</v>
      </c>
      <c r="D19" s="169" t="s">
        <v>142</v>
      </c>
      <c r="E19" s="169" t="s">
        <v>142</v>
      </c>
      <c r="F19" s="169" t="s">
        <v>142</v>
      </c>
      <c r="G19" s="169" t="s">
        <v>142</v>
      </c>
      <c r="H19" s="166"/>
      <c r="I19" s="169">
        <f t="shared" si="2"/>
        <v>30</v>
      </c>
      <c r="J19" s="169">
        <v>19</v>
      </c>
      <c r="K19" s="169">
        <v>11</v>
      </c>
      <c r="L19" s="169">
        <v>0</v>
      </c>
      <c r="M19" s="169">
        <v>0</v>
      </c>
      <c r="N19" s="495"/>
      <c r="O19" s="495"/>
      <c r="P19" s="495"/>
    </row>
    <row r="20" spans="1:16" s="32" customFormat="1" ht="18" customHeight="1" x14ac:dyDescent="0.2">
      <c r="A20" s="601"/>
      <c r="B20" s="168" t="s">
        <v>5</v>
      </c>
      <c r="C20" s="288">
        <v>63</v>
      </c>
      <c r="D20" s="169" t="s">
        <v>142</v>
      </c>
      <c r="E20" s="169" t="s">
        <v>142</v>
      </c>
      <c r="F20" s="169" t="s">
        <v>142</v>
      </c>
      <c r="G20" s="169" t="s">
        <v>142</v>
      </c>
      <c r="H20" s="166"/>
      <c r="I20" s="169">
        <f t="shared" si="2"/>
        <v>70</v>
      </c>
      <c r="J20" s="169">
        <v>47</v>
      </c>
      <c r="K20" s="169">
        <v>21</v>
      </c>
      <c r="L20" s="169">
        <v>2</v>
      </c>
      <c r="M20" s="169">
        <v>0</v>
      </c>
      <c r="N20" s="495"/>
      <c r="O20" s="495"/>
      <c r="P20" s="495"/>
    </row>
    <row r="21" spans="1:16" s="32" customFormat="1" ht="18" customHeight="1" x14ac:dyDescent="0.2">
      <c r="A21" s="601"/>
      <c r="B21" s="168" t="s">
        <v>6</v>
      </c>
      <c r="C21" s="288">
        <v>36</v>
      </c>
      <c r="D21" s="169" t="s">
        <v>142</v>
      </c>
      <c r="E21" s="169" t="s">
        <v>142</v>
      </c>
      <c r="F21" s="169" t="s">
        <v>142</v>
      </c>
      <c r="G21" s="169" t="s">
        <v>142</v>
      </c>
      <c r="H21" s="166"/>
      <c r="I21" s="169">
        <f t="shared" si="2"/>
        <v>40</v>
      </c>
      <c r="J21" s="169">
        <v>23</v>
      </c>
      <c r="K21" s="169">
        <v>17</v>
      </c>
      <c r="L21" s="169">
        <v>0</v>
      </c>
      <c r="M21" s="169">
        <v>0</v>
      </c>
      <c r="N21" s="495"/>
      <c r="O21" s="495"/>
      <c r="P21" s="495"/>
    </row>
    <row r="22" spans="1:16" s="32" customFormat="1" ht="18" customHeight="1" x14ac:dyDescent="0.2">
      <c r="A22" s="601"/>
      <c r="B22" s="168" t="s">
        <v>7</v>
      </c>
      <c r="C22" s="288">
        <v>189</v>
      </c>
      <c r="D22" s="169" t="s">
        <v>142</v>
      </c>
      <c r="E22" s="169" t="s">
        <v>142</v>
      </c>
      <c r="F22" s="169" t="s">
        <v>142</v>
      </c>
      <c r="G22" s="169" t="s">
        <v>142</v>
      </c>
      <c r="H22" s="166"/>
      <c r="I22" s="169">
        <f t="shared" si="2"/>
        <v>181</v>
      </c>
      <c r="J22" s="169">
        <v>59</v>
      </c>
      <c r="K22" s="169">
        <v>116</v>
      </c>
      <c r="L22" s="169">
        <v>4</v>
      </c>
      <c r="M22" s="169">
        <v>2</v>
      </c>
      <c r="N22" s="495"/>
      <c r="O22" s="495"/>
      <c r="P22" s="495"/>
    </row>
    <row r="23" spans="1:16" s="32" customFormat="1" ht="18" customHeight="1" x14ac:dyDescent="0.2">
      <c r="A23" s="601"/>
      <c r="B23" s="168" t="s">
        <v>8</v>
      </c>
      <c r="C23" s="288">
        <v>103</v>
      </c>
      <c r="D23" s="169" t="s">
        <v>142</v>
      </c>
      <c r="E23" s="169" t="s">
        <v>142</v>
      </c>
      <c r="F23" s="169" t="s">
        <v>142</v>
      </c>
      <c r="G23" s="169" t="s">
        <v>142</v>
      </c>
      <c r="H23" s="166"/>
      <c r="I23" s="169">
        <f t="shared" si="2"/>
        <v>109</v>
      </c>
      <c r="J23" s="169">
        <v>69</v>
      </c>
      <c r="K23" s="169">
        <v>40</v>
      </c>
      <c r="L23" s="169">
        <v>0</v>
      </c>
      <c r="M23" s="169">
        <v>0</v>
      </c>
      <c r="N23" s="121"/>
      <c r="O23" s="121"/>
      <c r="P23" s="121"/>
    </row>
    <row r="24" spans="1:16" s="32" customFormat="1" ht="18" customHeight="1" x14ac:dyDescent="0.2">
      <c r="A24" s="601"/>
      <c r="B24" s="168" t="s">
        <v>9</v>
      </c>
      <c r="C24" s="288">
        <v>10</v>
      </c>
      <c r="D24" s="169" t="s">
        <v>142</v>
      </c>
      <c r="E24" s="169" t="s">
        <v>142</v>
      </c>
      <c r="F24" s="169" t="s">
        <v>142</v>
      </c>
      <c r="G24" s="169" t="s">
        <v>142</v>
      </c>
      <c r="H24" s="166"/>
      <c r="I24" s="169">
        <f t="shared" si="2"/>
        <v>10</v>
      </c>
      <c r="J24" s="169">
        <v>9</v>
      </c>
      <c r="K24" s="169">
        <v>1</v>
      </c>
      <c r="L24" s="169">
        <v>0</v>
      </c>
      <c r="M24" s="169">
        <v>0</v>
      </c>
      <c r="N24" s="495"/>
      <c r="O24" s="495"/>
      <c r="P24" s="495"/>
    </row>
    <row r="25" spans="1:16" s="32" customFormat="1" ht="18" customHeight="1" x14ac:dyDescent="0.2">
      <c r="A25" s="601"/>
      <c r="B25" s="168" t="s">
        <v>10</v>
      </c>
      <c r="C25" s="288">
        <v>1069</v>
      </c>
      <c r="D25" s="169" t="s">
        <v>142</v>
      </c>
      <c r="E25" s="169" t="s">
        <v>142</v>
      </c>
      <c r="F25" s="169" t="s">
        <v>142</v>
      </c>
      <c r="G25" s="169" t="s">
        <v>142</v>
      </c>
      <c r="H25" s="166"/>
      <c r="I25" s="263">
        <f t="shared" si="2"/>
        <v>1012</v>
      </c>
      <c r="J25" s="169">
        <v>676</v>
      </c>
      <c r="K25" s="169">
        <v>324</v>
      </c>
      <c r="L25" s="169">
        <v>12</v>
      </c>
      <c r="M25" s="169">
        <v>0</v>
      </c>
      <c r="N25" s="495"/>
      <c r="O25" s="495"/>
      <c r="P25" s="495"/>
    </row>
    <row r="26" spans="1:16" s="32" customFormat="1" ht="18" customHeight="1" x14ac:dyDescent="0.2">
      <c r="A26" s="601"/>
      <c r="B26" s="168" t="s">
        <v>11</v>
      </c>
      <c r="C26" s="288">
        <v>67</v>
      </c>
      <c r="D26" s="169" t="s">
        <v>142</v>
      </c>
      <c r="E26" s="169" t="s">
        <v>142</v>
      </c>
      <c r="F26" s="169" t="s">
        <v>142</v>
      </c>
      <c r="G26" s="169" t="s">
        <v>142</v>
      </c>
      <c r="H26" s="166"/>
      <c r="I26" s="169">
        <f t="shared" si="2"/>
        <v>65</v>
      </c>
      <c r="J26" s="169">
        <v>63</v>
      </c>
      <c r="K26" s="169">
        <v>2</v>
      </c>
      <c r="L26" s="169">
        <v>0</v>
      </c>
      <c r="M26" s="169">
        <v>0</v>
      </c>
      <c r="N26" s="495"/>
      <c r="O26" s="495"/>
      <c r="P26" s="495"/>
    </row>
    <row r="27" spans="1:16" s="32" customFormat="1" ht="18" customHeight="1" x14ac:dyDescent="0.2">
      <c r="A27" s="601"/>
      <c r="B27" s="168" t="s">
        <v>12</v>
      </c>
      <c r="C27" s="288">
        <v>78</v>
      </c>
      <c r="D27" s="169" t="s">
        <v>142</v>
      </c>
      <c r="E27" s="169" t="s">
        <v>142</v>
      </c>
      <c r="F27" s="169" t="s">
        <v>142</v>
      </c>
      <c r="G27" s="169" t="s">
        <v>142</v>
      </c>
      <c r="H27" s="166"/>
      <c r="I27" s="169">
        <f t="shared" si="2"/>
        <v>83</v>
      </c>
      <c r="J27" s="169">
        <v>31</v>
      </c>
      <c r="K27" s="169">
        <v>52</v>
      </c>
      <c r="L27" s="169">
        <v>0</v>
      </c>
      <c r="M27" s="169">
        <v>0</v>
      </c>
      <c r="N27" s="121"/>
      <c r="O27" s="121"/>
      <c r="P27" s="121"/>
    </row>
    <row r="28" spans="1:16" ht="18" customHeight="1" x14ac:dyDescent="0.2">
      <c r="A28" s="601"/>
      <c r="B28" s="168" t="s">
        <v>13</v>
      </c>
      <c r="C28" s="288">
        <v>182</v>
      </c>
      <c r="D28" s="169" t="s">
        <v>142</v>
      </c>
      <c r="E28" s="169" t="s">
        <v>142</v>
      </c>
      <c r="F28" s="169" t="s">
        <v>142</v>
      </c>
      <c r="G28" s="169" t="s">
        <v>142</v>
      </c>
      <c r="H28" s="166"/>
      <c r="I28" s="169">
        <f t="shared" si="2"/>
        <v>191</v>
      </c>
      <c r="J28" s="169">
        <v>61</v>
      </c>
      <c r="K28" s="169">
        <v>129</v>
      </c>
      <c r="L28" s="169">
        <v>1</v>
      </c>
      <c r="M28" s="169">
        <v>0</v>
      </c>
      <c r="N28" s="141"/>
      <c r="O28" s="141"/>
      <c r="P28" s="141"/>
    </row>
    <row r="29" spans="1:16" ht="18" customHeight="1" x14ac:dyDescent="0.2">
      <c r="A29" s="601"/>
      <c r="B29" s="168" t="s">
        <v>14</v>
      </c>
      <c r="C29" s="288">
        <v>597</v>
      </c>
      <c r="D29" s="169" t="s">
        <v>142</v>
      </c>
      <c r="E29" s="169" t="s">
        <v>142</v>
      </c>
      <c r="F29" s="169" t="s">
        <v>142</v>
      </c>
      <c r="G29" s="169" t="s">
        <v>142</v>
      </c>
      <c r="H29" s="166"/>
      <c r="I29" s="169">
        <f t="shared" si="2"/>
        <v>560</v>
      </c>
      <c r="J29" s="169">
        <v>335</v>
      </c>
      <c r="K29" s="169">
        <v>220</v>
      </c>
      <c r="L29" s="169">
        <v>5</v>
      </c>
      <c r="M29" s="169">
        <v>0</v>
      </c>
      <c r="N29" s="141"/>
      <c r="O29" s="141"/>
      <c r="P29" s="141"/>
    </row>
    <row r="30" spans="1:16" ht="18" customHeight="1" x14ac:dyDescent="0.2">
      <c r="A30" s="601"/>
      <c r="B30" s="168" t="s">
        <v>15</v>
      </c>
      <c r="C30" s="288">
        <v>5</v>
      </c>
      <c r="D30" s="169" t="s">
        <v>142</v>
      </c>
      <c r="E30" s="169" t="s">
        <v>142</v>
      </c>
      <c r="F30" s="169" t="s">
        <v>142</v>
      </c>
      <c r="G30" s="169" t="s">
        <v>142</v>
      </c>
      <c r="H30" s="166"/>
      <c r="I30" s="169">
        <f t="shared" si="2"/>
        <v>7</v>
      </c>
      <c r="J30" s="169">
        <v>6</v>
      </c>
      <c r="K30" s="169">
        <v>1</v>
      </c>
      <c r="L30" s="169">
        <v>0</v>
      </c>
      <c r="M30" s="169">
        <v>0</v>
      </c>
      <c r="N30" s="141"/>
      <c r="O30" s="141"/>
      <c r="P30" s="141"/>
    </row>
    <row r="31" spans="1:16" ht="18" customHeight="1" x14ac:dyDescent="0.2">
      <c r="A31" s="601"/>
      <c r="B31" s="168" t="s">
        <v>16</v>
      </c>
      <c r="C31" s="288">
        <v>38</v>
      </c>
      <c r="D31" s="169" t="s">
        <v>142</v>
      </c>
      <c r="E31" s="169" t="s">
        <v>142</v>
      </c>
      <c r="F31" s="169" t="s">
        <v>142</v>
      </c>
      <c r="G31" s="169" t="s">
        <v>142</v>
      </c>
      <c r="H31" s="166"/>
      <c r="I31" s="169">
        <f t="shared" si="2"/>
        <v>38</v>
      </c>
      <c r="J31" s="174">
        <v>37</v>
      </c>
      <c r="K31" s="174">
        <v>1</v>
      </c>
      <c r="L31" s="174">
        <v>0</v>
      </c>
      <c r="M31" s="174">
        <v>0</v>
      </c>
      <c r="N31" s="141"/>
      <c r="O31" s="141"/>
      <c r="P31" s="141"/>
    </row>
    <row r="32" spans="1:16" ht="18" customHeight="1" x14ac:dyDescent="0.2">
      <c r="A32" s="601"/>
      <c r="B32" s="198" t="s">
        <v>179</v>
      </c>
      <c r="C32" s="205">
        <v>9</v>
      </c>
      <c r="D32" s="169" t="s">
        <v>142</v>
      </c>
      <c r="E32" s="169" t="s">
        <v>142</v>
      </c>
      <c r="F32" s="169" t="s">
        <v>142</v>
      </c>
      <c r="G32" s="169" t="s">
        <v>142</v>
      </c>
      <c r="H32" s="278"/>
      <c r="I32" s="174">
        <f t="shared" si="2"/>
        <v>21</v>
      </c>
      <c r="J32" s="221">
        <v>1</v>
      </c>
      <c r="K32" s="221">
        <v>4</v>
      </c>
      <c r="L32" s="221">
        <v>0</v>
      </c>
      <c r="M32" s="221">
        <v>16</v>
      </c>
      <c r="N32" s="141"/>
      <c r="O32" s="141"/>
      <c r="P32" s="141"/>
    </row>
    <row r="33" spans="1:16" ht="10.15" customHeight="1" thickBot="1" x14ac:dyDescent="0.25">
      <c r="A33" s="601"/>
      <c r="B33" s="432"/>
      <c r="C33" s="378"/>
      <c r="D33" s="378"/>
      <c r="E33" s="378"/>
      <c r="F33" s="378"/>
      <c r="G33" s="378"/>
      <c r="H33" s="378"/>
      <c r="I33" s="389"/>
      <c r="J33" s="389"/>
      <c r="K33" s="389"/>
      <c r="L33" s="389"/>
      <c r="M33" s="389"/>
      <c r="N33" s="141"/>
      <c r="O33" s="141"/>
      <c r="P33" s="141"/>
    </row>
    <row r="34" spans="1:16" ht="10.15" customHeight="1" x14ac:dyDescent="0.2">
      <c r="A34" s="601"/>
      <c r="B34" s="108"/>
      <c r="C34" s="108"/>
      <c r="D34" s="108"/>
      <c r="E34" s="108"/>
      <c r="F34" s="108"/>
      <c r="G34" s="108"/>
      <c r="H34" s="108"/>
      <c r="I34" s="475"/>
      <c r="J34" s="475"/>
      <c r="K34" s="475"/>
      <c r="L34" s="475"/>
      <c r="M34" s="475"/>
      <c r="N34" s="108"/>
      <c r="O34" s="108"/>
      <c r="P34" s="108"/>
    </row>
    <row r="35" spans="1:16" ht="24.95" customHeight="1" x14ac:dyDescent="0.2">
      <c r="A35" s="601"/>
      <c r="B35" s="745" t="s">
        <v>242</v>
      </c>
      <c r="C35" s="745"/>
      <c r="D35" s="745"/>
      <c r="E35" s="745"/>
      <c r="F35" s="745"/>
      <c r="G35" s="745"/>
      <c r="H35" s="745"/>
      <c r="I35" s="745"/>
      <c r="J35" s="745"/>
      <c r="K35" s="745"/>
      <c r="L35" s="745"/>
      <c r="M35" s="745"/>
      <c r="N35" s="108"/>
      <c r="O35" s="108"/>
      <c r="P35" s="108"/>
    </row>
    <row r="36" spans="1:16" ht="44.1" customHeight="1" x14ac:dyDescent="0.2">
      <c r="A36" s="601"/>
      <c r="B36" s="745"/>
      <c r="C36" s="745"/>
      <c r="D36" s="745"/>
      <c r="E36" s="745"/>
      <c r="F36" s="745"/>
      <c r="G36" s="745"/>
      <c r="H36" s="745"/>
      <c r="I36" s="745"/>
      <c r="J36" s="745"/>
      <c r="K36" s="745"/>
      <c r="L36" s="745"/>
      <c r="M36" s="745"/>
      <c r="N36" s="108"/>
      <c r="O36" s="108"/>
      <c r="P36" s="108"/>
    </row>
    <row r="37" spans="1:16" ht="15" customHeight="1" x14ac:dyDescent="0.2">
      <c r="A37" s="108"/>
      <c r="B37" s="745" t="s">
        <v>244</v>
      </c>
      <c r="C37" s="745"/>
      <c r="D37" s="745"/>
      <c r="E37" s="745"/>
      <c r="F37" s="745"/>
      <c r="G37" s="745"/>
      <c r="H37" s="745"/>
      <c r="I37" s="745"/>
      <c r="J37" s="745"/>
      <c r="K37" s="608"/>
      <c r="L37" s="608"/>
      <c r="M37" s="608"/>
      <c r="N37" s="472"/>
      <c r="O37" s="472"/>
      <c r="P37" s="472"/>
    </row>
    <row r="38" spans="1:16" ht="15" customHeight="1" x14ac:dyDescent="0.2">
      <c r="A38" s="147"/>
      <c r="B38" s="753" t="s">
        <v>243</v>
      </c>
      <c r="C38" s="753"/>
      <c r="D38" s="753"/>
      <c r="E38" s="753"/>
      <c r="F38" s="753"/>
      <c r="G38" s="753"/>
      <c r="H38" s="753"/>
      <c r="I38" s="753"/>
      <c r="J38" s="753"/>
      <c r="K38" s="608"/>
      <c r="L38" s="608"/>
      <c r="M38" s="608"/>
      <c r="N38" s="602"/>
      <c r="O38" s="70"/>
      <c r="P38" s="70"/>
    </row>
    <row r="39" spans="1:16" ht="8.1" customHeight="1" x14ac:dyDescent="0.2">
      <c r="A39" s="147"/>
      <c r="B39" s="603"/>
      <c r="C39" s="603"/>
      <c r="D39" s="603"/>
      <c r="E39" s="603"/>
      <c r="F39" s="603"/>
      <c r="G39" s="603"/>
      <c r="H39" s="603"/>
      <c r="I39" s="603"/>
      <c r="J39" s="603"/>
      <c r="K39" s="602"/>
      <c r="L39" s="602"/>
      <c r="M39" s="602"/>
      <c r="N39" s="602"/>
      <c r="O39" s="70"/>
      <c r="P39" s="70"/>
    </row>
    <row r="40" spans="1:16" ht="31.5" customHeight="1" x14ac:dyDescent="0.2">
      <c r="A40" s="601"/>
      <c r="B40" s="745" t="s">
        <v>85</v>
      </c>
      <c r="C40" s="745"/>
      <c r="D40" s="745"/>
      <c r="E40" s="745"/>
      <c r="F40" s="602"/>
      <c r="G40" s="604"/>
      <c r="H40" s="604"/>
      <c r="I40" s="604"/>
      <c r="J40" s="604"/>
      <c r="K40" s="604"/>
      <c r="L40" s="604"/>
      <c r="M40" s="604"/>
      <c r="N40" s="604"/>
      <c r="O40" s="604"/>
      <c r="P40" s="604"/>
    </row>
    <row r="41" spans="1:16" ht="24.95" customHeight="1" x14ac:dyDescent="0.2">
      <c r="A41" s="192"/>
      <c r="B41" s="602"/>
      <c r="C41" s="602"/>
      <c r="D41" s="602"/>
      <c r="E41" s="602"/>
      <c r="F41" s="602"/>
      <c r="G41" s="605"/>
      <c r="H41" s="605"/>
      <c r="I41" s="605"/>
      <c r="J41" s="605"/>
      <c r="K41" s="605"/>
      <c r="L41" s="605"/>
      <c r="M41" s="605"/>
      <c r="N41" s="605"/>
      <c r="O41" s="605"/>
      <c r="P41" s="605"/>
    </row>
    <row r="42" spans="1:16" ht="16.5" customHeight="1" x14ac:dyDescent="0.2">
      <c r="A42" s="192"/>
      <c r="B42" s="604"/>
      <c r="C42" s="604"/>
      <c r="D42" s="604"/>
      <c r="E42" s="604"/>
      <c r="F42" s="604"/>
      <c r="G42" s="294"/>
      <c r="H42" s="294"/>
      <c r="I42" s="295"/>
      <c r="J42" s="295"/>
      <c r="K42" s="295"/>
      <c r="L42" s="295"/>
      <c r="M42" s="292"/>
      <c r="N42" s="52"/>
      <c r="O42" s="52"/>
      <c r="P42" s="52"/>
    </row>
    <row r="43" spans="1:16" ht="20.100000000000001" customHeight="1" x14ac:dyDescent="0.2">
      <c r="A43" s="192"/>
      <c r="B43" s="605"/>
      <c r="C43" s="605"/>
      <c r="D43" s="605"/>
      <c r="E43" s="605"/>
      <c r="F43" s="605"/>
      <c r="G43" s="297"/>
      <c r="H43" s="297"/>
      <c r="I43" s="298"/>
      <c r="J43" s="298"/>
      <c r="K43" s="298"/>
      <c r="L43" s="298"/>
      <c r="M43" s="292"/>
      <c r="N43" s="53"/>
      <c r="O43" s="18"/>
      <c r="P43" s="18"/>
    </row>
    <row r="44" spans="1:16" s="4" customFormat="1" ht="12" customHeight="1" x14ac:dyDescent="0.2">
      <c r="A44" s="192"/>
      <c r="B44" s="294"/>
      <c r="C44" s="294"/>
      <c r="D44" s="294"/>
      <c r="E44" s="294"/>
      <c r="F44" s="294"/>
      <c r="I44" s="300"/>
      <c r="J44" s="300"/>
      <c r="K44" s="300"/>
      <c r="L44" s="300"/>
      <c r="M44" s="300"/>
      <c r="N44" s="34"/>
      <c r="O44" s="33"/>
      <c r="P44" s="33"/>
    </row>
    <row r="45" spans="1:16" ht="3.75" customHeight="1" x14ac:dyDescent="0.2">
      <c r="A45" s="192"/>
      <c r="B45" s="296"/>
      <c r="C45" s="297"/>
      <c r="D45" s="297"/>
      <c r="E45" s="297"/>
      <c r="F45" s="297"/>
      <c r="N45" s="14"/>
      <c r="O45" s="2"/>
      <c r="P45" s="2"/>
    </row>
    <row r="46" spans="1:16" ht="15" customHeight="1" x14ac:dyDescent="0.2">
      <c r="A46" s="192"/>
      <c r="B46" s="299"/>
      <c r="C46" s="4"/>
      <c r="D46" s="4"/>
      <c r="E46" s="4"/>
      <c r="F46" s="4"/>
      <c r="G46" s="284"/>
      <c r="H46" s="284"/>
      <c r="I46" s="285"/>
      <c r="J46" s="285"/>
      <c r="K46" s="285"/>
      <c r="L46" s="285"/>
      <c r="M46" s="285"/>
      <c r="N46" s="22"/>
      <c r="O46" s="2"/>
      <c r="P46" s="2"/>
    </row>
    <row r="47" spans="1:16" ht="10.5" customHeight="1" x14ac:dyDescent="0.2">
      <c r="A47" s="192"/>
      <c r="G47" s="284"/>
      <c r="H47" s="284"/>
      <c r="I47" s="285"/>
      <c r="J47" s="285"/>
      <c r="K47" s="285"/>
      <c r="L47" s="285"/>
      <c r="M47" s="285"/>
      <c r="N47" s="22"/>
      <c r="O47" s="2"/>
      <c r="P47" s="2"/>
    </row>
    <row r="48" spans="1:16" ht="12" customHeight="1" x14ac:dyDescent="0.25">
      <c r="A48" s="192"/>
      <c r="B48" s="20"/>
      <c r="C48" s="284"/>
      <c r="D48" s="284"/>
      <c r="E48" s="284"/>
      <c r="F48" s="284"/>
      <c r="G48" s="25"/>
      <c r="H48" s="25"/>
      <c r="I48" s="45"/>
      <c r="J48" s="45"/>
      <c r="K48" s="45"/>
      <c r="L48" s="45"/>
      <c r="M48" s="45"/>
      <c r="N48" s="26"/>
      <c r="O48" s="12"/>
      <c r="P48" s="12"/>
    </row>
    <row r="49" spans="1:16" ht="12" customHeight="1" x14ac:dyDescent="0.25">
      <c r="A49" s="192"/>
      <c r="B49" s="23"/>
      <c r="C49" s="284"/>
      <c r="D49" s="284"/>
      <c r="E49" s="284"/>
      <c r="F49" s="284"/>
      <c r="G49" s="28"/>
      <c r="H49" s="28"/>
      <c r="I49" s="47"/>
      <c r="J49" s="47"/>
      <c r="K49" s="47"/>
      <c r="L49" s="47"/>
      <c r="M49" s="47"/>
      <c r="N49" s="29"/>
      <c r="O49" s="12"/>
      <c r="P49" s="12"/>
    </row>
    <row r="50" spans="1:16" ht="11.25" customHeight="1" x14ac:dyDescent="0.2">
      <c r="A50" s="192"/>
      <c r="B50" s="286"/>
      <c r="C50" s="25"/>
      <c r="D50" s="25"/>
      <c r="E50" s="25"/>
      <c r="F50" s="25"/>
      <c r="G50" s="287"/>
      <c r="H50" s="287"/>
      <c r="I50" s="285"/>
      <c r="J50" s="285"/>
      <c r="K50" s="285"/>
      <c r="L50" s="285"/>
      <c r="M50" s="285"/>
      <c r="N50" s="31"/>
      <c r="O50" s="13"/>
      <c r="P50" s="13"/>
    </row>
    <row r="51" spans="1:16" ht="11.25" customHeight="1" x14ac:dyDescent="0.2">
      <c r="A51" s="192"/>
      <c r="B51" s="27"/>
      <c r="C51" s="28"/>
      <c r="D51" s="28"/>
      <c r="E51" s="28"/>
      <c r="F51" s="28"/>
      <c r="G51" s="9"/>
      <c r="H51" s="9"/>
      <c r="I51" s="49"/>
      <c r="J51" s="49"/>
      <c r="K51" s="49"/>
      <c r="L51" s="49"/>
      <c r="M51" s="49"/>
      <c r="N51" s="15"/>
      <c r="O51" s="13"/>
      <c r="P51" s="13"/>
    </row>
    <row r="52" spans="1:16" x14ac:dyDescent="0.2">
      <c r="A52" s="192"/>
      <c r="B52" s="27"/>
      <c r="C52" s="287"/>
      <c r="D52" s="287"/>
      <c r="E52" s="287"/>
      <c r="F52" s="287"/>
      <c r="G52" s="1"/>
      <c r="H52" s="1"/>
      <c r="O52" s="1"/>
      <c r="P52" s="1"/>
    </row>
    <row r="53" spans="1:16" x14ac:dyDescent="0.2">
      <c r="A53" s="265"/>
      <c r="B53" s="19"/>
      <c r="C53" s="9"/>
      <c r="D53" s="9"/>
      <c r="E53" s="9"/>
      <c r="F53" s="9"/>
      <c r="G53" s="1"/>
      <c r="H53" s="1"/>
      <c r="O53" s="1"/>
      <c r="P53" s="1"/>
    </row>
    <row r="54" spans="1:16" x14ac:dyDescent="0.2">
      <c r="B54" s="1"/>
      <c r="C54" s="1"/>
      <c r="D54" s="1"/>
      <c r="E54" s="1"/>
      <c r="F54" s="1"/>
      <c r="G54" s="1"/>
      <c r="H54" s="1"/>
      <c r="N54" s="17"/>
      <c r="O54" s="1"/>
      <c r="P54" s="1"/>
    </row>
    <row r="55" spans="1:16" ht="14.25" x14ac:dyDescent="0.2">
      <c r="B55" s="1"/>
      <c r="C55" s="1"/>
      <c r="D55" s="1"/>
      <c r="E55" s="1"/>
      <c r="F55" s="1"/>
      <c r="G55" s="9"/>
      <c r="H55" s="9"/>
      <c r="I55" s="49"/>
      <c r="J55" s="49"/>
      <c r="K55" s="49"/>
      <c r="L55" s="49"/>
      <c r="M55" s="49"/>
      <c r="N55" s="14"/>
      <c r="O55" s="2"/>
      <c r="P55" s="2"/>
    </row>
    <row r="56" spans="1:16" x14ac:dyDescent="0.2">
      <c r="B56" s="1"/>
      <c r="C56" s="1"/>
      <c r="D56" s="1"/>
      <c r="E56" s="1"/>
      <c r="F56" s="1"/>
    </row>
    <row r="57" spans="1:16" x14ac:dyDescent="0.2">
      <c r="B57" s="1"/>
      <c r="C57" s="9"/>
      <c r="D57" s="9"/>
      <c r="E57" s="9"/>
      <c r="F57" s="9"/>
    </row>
  </sheetData>
  <sheetProtection algorithmName="SHA-512" hashValue="sXMVN/GTmfw0lQTxYVo/A4TQE9WLpcOCgd6Lagg3YqbSpsawLPAbYPzyEhVaiZvwMHdXBzCo149hd67FAQcLRQ==" saltValue="casieo0mjoA4y/7dF5CsFQ==" spinCount="100000" sheet="1" objects="1" scenarios="1"/>
  <mergeCells count="9">
    <mergeCell ref="B38:J38"/>
    <mergeCell ref="B40:E40"/>
    <mergeCell ref="B2:M2"/>
    <mergeCell ref="B3:M3"/>
    <mergeCell ref="B5:B10"/>
    <mergeCell ref="C5:G6"/>
    <mergeCell ref="I5:M6"/>
    <mergeCell ref="B37:J37"/>
    <mergeCell ref="B35:M36"/>
  </mergeCells>
  <pageMargins left="0.39370078740157483" right="0.39370078740157483" top="0.39370078740157483" bottom="0.39370078740157483" header="0.31496062992125984" footer="0.31496062992125984"/>
  <pageSetup paperSize="9" scale="8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F70A2-4342-46EC-8BF0-FFD72300FF64}">
  <sheetPr codeName="Sheet17">
    <tabColor rgb="FF7030A0"/>
  </sheetPr>
  <dimension ref="A1:S57"/>
  <sheetViews>
    <sheetView view="pageBreakPreview" topLeftCell="A25" zoomScale="80" zoomScaleNormal="85" zoomScaleSheetLayoutView="80" workbookViewId="0">
      <selection activeCell="O36" sqref="O36"/>
    </sheetView>
  </sheetViews>
  <sheetFormatPr defaultColWidth="20.7109375" defaultRowHeight="12.75" x14ac:dyDescent="0.2"/>
  <cols>
    <col min="1" max="1" width="2.7109375" style="194" customWidth="1"/>
    <col min="2" max="2" width="36.140625" style="178" customWidth="1"/>
    <col min="3" max="7" width="13.28515625" style="178" customWidth="1"/>
    <col min="8" max="8" width="5.7109375" style="178" customWidth="1"/>
    <col min="9" max="13" width="13.28515625" style="70" customWidth="1"/>
    <col min="14" max="14" width="15.7109375" style="16" customWidth="1"/>
    <col min="15" max="15" width="15.7109375" style="8" customWidth="1"/>
    <col min="16" max="16" width="5.7109375" style="8" customWidth="1"/>
    <col min="17" max="16384" width="20.7109375" style="1"/>
  </cols>
  <sheetData>
    <row r="1" spans="1:19" ht="15" customHeight="1" x14ac:dyDescent="0.25">
      <c r="O1" s="132"/>
      <c r="P1" s="132"/>
    </row>
    <row r="2" spans="1:19" ht="15" customHeight="1" x14ac:dyDescent="0.2">
      <c r="A2" s="113"/>
      <c r="B2" s="737" t="s">
        <v>154</v>
      </c>
      <c r="C2" s="737"/>
      <c r="D2" s="737"/>
      <c r="E2" s="737"/>
      <c r="F2" s="737"/>
      <c r="G2" s="737"/>
      <c r="H2" s="737"/>
      <c r="I2" s="737"/>
      <c r="J2" s="737"/>
      <c r="K2" s="737"/>
      <c r="L2" s="737"/>
      <c r="M2" s="737"/>
      <c r="N2" s="152"/>
      <c r="O2" s="116"/>
      <c r="P2" s="116"/>
    </row>
    <row r="3" spans="1:19" ht="15" customHeight="1" x14ac:dyDescent="0.2">
      <c r="A3" s="113"/>
      <c r="B3" s="742" t="s">
        <v>155</v>
      </c>
      <c r="C3" s="742"/>
      <c r="D3" s="742"/>
      <c r="E3" s="742"/>
      <c r="F3" s="742"/>
      <c r="G3" s="742"/>
      <c r="H3" s="742"/>
      <c r="I3" s="742"/>
      <c r="J3" s="742"/>
      <c r="K3" s="742"/>
      <c r="L3" s="742"/>
      <c r="M3" s="742"/>
      <c r="N3" s="152"/>
      <c r="O3" s="116"/>
      <c r="P3" s="116"/>
    </row>
    <row r="4" spans="1:19" ht="12" customHeight="1" thickBot="1" x14ac:dyDescent="0.25">
      <c r="A4" s="113"/>
      <c r="B4" s="153"/>
      <c r="C4" s="153"/>
      <c r="D4" s="153"/>
      <c r="E4" s="153"/>
      <c r="F4" s="153"/>
      <c r="G4" s="153"/>
      <c r="H4" s="153"/>
      <c r="I4" s="154"/>
      <c r="J4" s="154"/>
      <c r="K4" s="154"/>
      <c r="L4" s="154"/>
      <c r="M4" s="154"/>
      <c r="N4" s="153"/>
      <c r="O4" s="117"/>
      <c r="P4" s="117"/>
    </row>
    <row r="5" spans="1:19" ht="15" customHeight="1" x14ac:dyDescent="0.2">
      <c r="A5" s="113"/>
      <c r="B5" s="739" t="s">
        <v>33</v>
      </c>
      <c r="C5" s="735">
        <v>2023</v>
      </c>
      <c r="D5" s="735"/>
      <c r="E5" s="735"/>
      <c r="F5" s="735"/>
      <c r="G5" s="735"/>
      <c r="H5" s="375"/>
      <c r="I5" s="789" t="s">
        <v>200</v>
      </c>
      <c r="J5" s="789"/>
      <c r="K5" s="789"/>
      <c r="L5" s="789"/>
      <c r="M5" s="789"/>
      <c r="N5" s="155"/>
      <c r="O5" s="118"/>
      <c r="P5" s="117"/>
      <c r="Q5" s="37"/>
      <c r="R5" s="36"/>
      <c r="S5" s="36"/>
    </row>
    <row r="6" spans="1:19" ht="15" customHeight="1" x14ac:dyDescent="0.2">
      <c r="A6" s="113"/>
      <c r="B6" s="749"/>
      <c r="C6" s="736"/>
      <c r="D6" s="736"/>
      <c r="E6" s="736"/>
      <c r="F6" s="736"/>
      <c r="G6" s="736"/>
      <c r="H6" s="157"/>
      <c r="I6" s="790"/>
      <c r="J6" s="790"/>
      <c r="K6" s="790"/>
      <c r="L6" s="790"/>
      <c r="M6" s="790"/>
      <c r="N6" s="155"/>
      <c r="O6" s="118"/>
      <c r="P6" s="117"/>
      <c r="Q6" s="37"/>
      <c r="R6" s="36"/>
      <c r="S6" s="36"/>
    </row>
    <row r="7" spans="1:19" ht="5.0999999999999996" customHeight="1" x14ac:dyDescent="0.2">
      <c r="A7" s="113"/>
      <c r="B7" s="749"/>
      <c r="C7" s="638"/>
      <c r="D7" s="638"/>
      <c r="E7" s="638"/>
      <c r="F7" s="638"/>
      <c r="G7" s="638"/>
      <c r="H7" s="157"/>
      <c r="I7" s="618"/>
      <c r="J7" s="618"/>
      <c r="K7" s="618"/>
      <c r="L7" s="618"/>
      <c r="M7" s="618"/>
      <c r="N7" s="155"/>
      <c r="O7" s="118"/>
      <c r="P7" s="117"/>
      <c r="Q7" s="37"/>
      <c r="R7" s="36"/>
      <c r="S7" s="36"/>
    </row>
    <row r="8" spans="1:19" s="36" customFormat="1" ht="15" customHeight="1" x14ac:dyDescent="0.2">
      <c r="A8" s="113"/>
      <c r="B8" s="749"/>
      <c r="C8" s="655" t="s">
        <v>17</v>
      </c>
      <c r="D8" s="329" t="s">
        <v>19</v>
      </c>
      <c r="E8" s="655" t="s">
        <v>20</v>
      </c>
      <c r="F8" s="335" t="s">
        <v>22</v>
      </c>
      <c r="G8" s="329" t="s">
        <v>97</v>
      </c>
      <c r="H8" s="261"/>
      <c r="I8" s="655" t="s">
        <v>17</v>
      </c>
      <c r="J8" s="329" t="s">
        <v>19</v>
      </c>
      <c r="K8" s="655" t="s">
        <v>20</v>
      </c>
      <c r="L8" s="335" t="s">
        <v>22</v>
      </c>
      <c r="M8" s="329" t="s">
        <v>97</v>
      </c>
      <c r="N8" s="155"/>
      <c r="O8" s="118"/>
      <c r="P8" s="355"/>
    </row>
    <row r="9" spans="1:19" s="36" customFormat="1" ht="15" customHeight="1" x14ac:dyDescent="0.2">
      <c r="A9" s="113"/>
      <c r="B9" s="749"/>
      <c r="C9" s="652" t="s">
        <v>18</v>
      </c>
      <c r="D9" s="177"/>
      <c r="E9" s="653" t="s">
        <v>21</v>
      </c>
      <c r="F9" s="653" t="s">
        <v>149</v>
      </c>
      <c r="G9" s="383" t="s">
        <v>44</v>
      </c>
      <c r="H9" s="340"/>
      <c r="I9" s="657" t="s">
        <v>18</v>
      </c>
      <c r="J9" s="177"/>
      <c r="K9" s="342" t="s">
        <v>21</v>
      </c>
      <c r="L9" s="342" t="s">
        <v>149</v>
      </c>
      <c r="M9" s="461" t="s">
        <v>44</v>
      </c>
      <c r="N9" s="155"/>
      <c r="O9" s="118"/>
      <c r="P9" s="355"/>
    </row>
    <row r="10" spans="1:19" s="334" customFormat="1" ht="5.0999999999999996" customHeight="1" thickBot="1" x14ac:dyDescent="0.25">
      <c r="A10" s="113"/>
      <c r="B10" s="750"/>
      <c r="C10" s="485"/>
      <c r="D10" s="400"/>
      <c r="E10" s="486"/>
      <c r="F10" s="486"/>
      <c r="G10" s="401"/>
      <c r="H10" s="380"/>
      <c r="I10" s="399"/>
      <c r="J10" s="400"/>
      <c r="K10" s="402"/>
      <c r="L10" s="402"/>
      <c r="M10" s="464"/>
      <c r="N10" s="161"/>
      <c r="O10" s="117"/>
      <c r="P10" s="119"/>
    </row>
    <row r="11" spans="1:19" s="5" customFormat="1" ht="15" customHeight="1" x14ac:dyDescent="0.2">
      <c r="A11" s="113"/>
      <c r="B11" s="176"/>
      <c r="C11" s="618"/>
      <c r="D11" s="618"/>
      <c r="E11" s="618"/>
      <c r="F11" s="618"/>
      <c r="G11" s="618"/>
      <c r="H11" s="618"/>
      <c r="I11" s="642"/>
      <c r="J11" s="642"/>
      <c r="K11" s="642"/>
      <c r="L11" s="642"/>
      <c r="M11" s="642"/>
      <c r="N11" s="618"/>
      <c r="O11" s="258"/>
      <c r="P11" s="258"/>
    </row>
    <row r="12" spans="1:19" s="32" customFormat="1" ht="20.100000000000001" customHeight="1" x14ac:dyDescent="0.2">
      <c r="A12" s="113"/>
      <c r="B12" s="163" t="s">
        <v>48</v>
      </c>
      <c r="C12" s="164">
        <f>SUM(C15,C32)</f>
        <v>636</v>
      </c>
      <c r="D12" s="164">
        <f t="shared" ref="D12:G12" si="0">SUM(D15,D32)</f>
        <v>334</v>
      </c>
      <c r="E12" s="164">
        <f t="shared" si="0"/>
        <v>293</v>
      </c>
      <c r="F12" s="164">
        <f t="shared" si="0"/>
        <v>7</v>
      </c>
      <c r="G12" s="164">
        <f t="shared" si="0"/>
        <v>2</v>
      </c>
      <c r="H12" s="166"/>
      <c r="I12" s="164">
        <f>SUM(I15,I32)</f>
        <v>657</v>
      </c>
      <c r="J12" s="164">
        <f>SUM(J15,J32)</f>
        <v>335</v>
      </c>
      <c r="K12" s="164">
        <f>SUM(K15,K32)</f>
        <v>313</v>
      </c>
      <c r="L12" s="164">
        <f>SUM(L15,L32)</f>
        <v>7</v>
      </c>
      <c r="M12" s="164">
        <f>SUM(M15,M32)</f>
        <v>2</v>
      </c>
      <c r="N12" s="210"/>
      <c r="O12" s="138"/>
      <c r="P12" s="138"/>
    </row>
    <row r="13" spans="1:19" s="32" customFormat="1" ht="9.9499999999999993" customHeight="1" x14ac:dyDescent="0.2">
      <c r="A13" s="113"/>
      <c r="B13" s="370"/>
      <c r="C13" s="398"/>
      <c r="D13" s="398"/>
      <c r="E13" s="398"/>
      <c r="F13" s="426"/>
      <c r="G13" s="426"/>
      <c r="H13" s="373"/>
      <c r="I13" s="372"/>
      <c r="J13" s="372"/>
      <c r="K13" s="372"/>
      <c r="L13" s="372"/>
      <c r="M13" s="372"/>
      <c r="N13" s="210"/>
      <c r="O13" s="138"/>
      <c r="P13" s="138"/>
    </row>
    <row r="14" spans="1:19" s="32" customFormat="1" ht="9.9499999999999993" customHeight="1" x14ac:dyDescent="0.2">
      <c r="A14" s="113"/>
      <c r="B14" s="163"/>
      <c r="C14" s="205"/>
      <c r="D14" s="205"/>
      <c r="E14" s="205"/>
      <c r="F14" s="244"/>
      <c r="G14" s="244"/>
      <c r="H14" s="166"/>
      <c r="I14" s="643"/>
      <c r="J14" s="643"/>
      <c r="K14" s="643"/>
      <c r="L14" s="643"/>
      <c r="M14" s="643"/>
      <c r="N14" s="210"/>
      <c r="O14" s="138"/>
      <c r="P14" s="138"/>
    </row>
    <row r="15" spans="1:19" s="32" customFormat="1" ht="18" customHeight="1" x14ac:dyDescent="0.2">
      <c r="A15" s="113"/>
      <c r="B15" s="163" t="s">
        <v>0</v>
      </c>
      <c r="C15" s="205">
        <f>SUM(C16:C31)</f>
        <v>634</v>
      </c>
      <c r="D15" s="205">
        <f t="shared" ref="D15:G15" si="1">SUM(D16:D31)</f>
        <v>334</v>
      </c>
      <c r="E15" s="205">
        <f t="shared" si="1"/>
        <v>291</v>
      </c>
      <c r="F15" s="205">
        <f t="shared" si="1"/>
        <v>7</v>
      </c>
      <c r="G15" s="205">
        <f t="shared" si="1"/>
        <v>2</v>
      </c>
      <c r="H15" s="166"/>
      <c r="I15" s="643">
        <f>SUM(J15:M15)</f>
        <v>657</v>
      </c>
      <c r="J15" s="643">
        <v>335</v>
      </c>
      <c r="K15" s="643">
        <v>313</v>
      </c>
      <c r="L15" s="643">
        <v>7</v>
      </c>
      <c r="M15" s="643">
        <v>2</v>
      </c>
      <c r="N15" s="210"/>
      <c r="O15" s="138"/>
      <c r="P15" s="138"/>
    </row>
    <row r="16" spans="1:19" s="32" customFormat="1" ht="18" customHeight="1" x14ac:dyDescent="0.2">
      <c r="A16" s="113"/>
      <c r="B16" s="168" t="s">
        <v>1</v>
      </c>
      <c r="C16" s="169">
        <f>SUM(D16:G16)</f>
        <v>19</v>
      </c>
      <c r="D16" s="169">
        <v>13</v>
      </c>
      <c r="E16" s="169">
        <v>5</v>
      </c>
      <c r="F16" s="169">
        <v>1</v>
      </c>
      <c r="G16" s="169">
        <v>0</v>
      </c>
      <c r="H16" s="166"/>
      <c r="I16" s="169">
        <v>20</v>
      </c>
      <c r="J16" s="169" t="s">
        <v>142</v>
      </c>
      <c r="K16" s="169" t="s">
        <v>142</v>
      </c>
      <c r="L16" s="169" t="s">
        <v>142</v>
      </c>
      <c r="M16" s="169" t="s">
        <v>142</v>
      </c>
      <c r="N16" s="210"/>
      <c r="O16" s="138"/>
      <c r="P16" s="138"/>
    </row>
    <row r="17" spans="1:16" s="32" customFormat="1" ht="18" customHeight="1" x14ac:dyDescent="0.2">
      <c r="A17" s="113"/>
      <c r="B17" s="168" t="s">
        <v>2</v>
      </c>
      <c r="C17" s="169">
        <f t="shared" ref="C17:C32" si="2">SUM(D17:G17)</f>
        <v>10</v>
      </c>
      <c r="D17" s="169">
        <v>9</v>
      </c>
      <c r="E17" s="169">
        <v>1</v>
      </c>
      <c r="F17" s="169">
        <v>0</v>
      </c>
      <c r="G17" s="169">
        <v>0</v>
      </c>
      <c r="H17" s="166"/>
      <c r="I17" s="169">
        <v>10</v>
      </c>
      <c r="J17" s="169" t="s">
        <v>142</v>
      </c>
      <c r="K17" s="169" t="s">
        <v>142</v>
      </c>
      <c r="L17" s="169" t="s">
        <v>142</v>
      </c>
      <c r="M17" s="169" t="s">
        <v>142</v>
      </c>
      <c r="N17" s="65"/>
      <c r="O17" s="121"/>
      <c r="P17" s="121"/>
    </row>
    <row r="18" spans="1:16" s="32" customFormat="1" ht="18" customHeight="1" x14ac:dyDescent="0.2">
      <c r="A18" s="113"/>
      <c r="B18" s="168" t="s">
        <v>3</v>
      </c>
      <c r="C18" s="169">
        <f t="shared" si="2"/>
        <v>1</v>
      </c>
      <c r="D18" s="169">
        <v>1</v>
      </c>
      <c r="E18" s="169">
        <v>0</v>
      </c>
      <c r="F18" s="169">
        <v>0</v>
      </c>
      <c r="G18" s="169">
        <v>0</v>
      </c>
      <c r="H18" s="170"/>
      <c r="I18" s="169">
        <v>1</v>
      </c>
      <c r="J18" s="169" t="s">
        <v>142</v>
      </c>
      <c r="K18" s="169" t="s">
        <v>142</v>
      </c>
      <c r="L18" s="169" t="s">
        <v>142</v>
      </c>
      <c r="M18" s="169" t="s">
        <v>142</v>
      </c>
      <c r="N18" s="211"/>
      <c r="O18" s="139"/>
      <c r="P18" s="139"/>
    </row>
    <row r="19" spans="1:16" s="32" customFormat="1" ht="18" customHeight="1" x14ac:dyDescent="0.2">
      <c r="A19" s="113"/>
      <c r="B19" s="168" t="s">
        <v>4</v>
      </c>
      <c r="C19" s="169">
        <f t="shared" si="2"/>
        <v>6</v>
      </c>
      <c r="D19" s="169">
        <v>3</v>
      </c>
      <c r="E19" s="169">
        <v>3</v>
      </c>
      <c r="F19" s="169">
        <v>0</v>
      </c>
      <c r="G19" s="169">
        <v>0</v>
      </c>
      <c r="H19" s="166"/>
      <c r="I19" s="169">
        <v>7</v>
      </c>
      <c r="J19" s="169" t="s">
        <v>142</v>
      </c>
      <c r="K19" s="169" t="s">
        <v>142</v>
      </c>
      <c r="L19" s="169" t="s">
        <v>142</v>
      </c>
      <c r="M19" s="169" t="s">
        <v>142</v>
      </c>
      <c r="N19" s="211"/>
      <c r="O19" s="139"/>
      <c r="P19" s="139"/>
    </row>
    <row r="20" spans="1:16" s="32" customFormat="1" ht="18" customHeight="1" x14ac:dyDescent="0.2">
      <c r="A20" s="113"/>
      <c r="B20" s="168" t="s">
        <v>5</v>
      </c>
      <c r="C20" s="169">
        <f t="shared" si="2"/>
        <v>6</v>
      </c>
      <c r="D20" s="169">
        <v>6</v>
      </c>
      <c r="E20" s="169">
        <v>0</v>
      </c>
      <c r="F20" s="169">
        <v>0</v>
      </c>
      <c r="G20" s="169">
        <v>0</v>
      </c>
      <c r="H20" s="166"/>
      <c r="I20" s="169">
        <v>8</v>
      </c>
      <c r="J20" s="169" t="s">
        <v>142</v>
      </c>
      <c r="K20" s="169" t="s">
        <v>142</v>
      </c>
      <c r="L20" s="169" t="s">
        <v>142</v>
      </c>
      <c r="M20" s="169" t="s">
        <v>142</v>
      </c>
      <c r="N20" s="211"/>
      <c r="O20" s="139"/>
      <c r="P20" s="139"/>
    </row>
    <row r="21" spans="1:16" s="32" customFormat="1" ht="18" customHeight="1" x14ac:dyDescent="0.2">
      <c r="A21" s="113"/>
      <c r="B21" s="168" t="s">
        <v>6</v>
      </c>
      <c r="C21" s="169">
        <f t="shared" si="2"/>
        <v>3</v>
      </c>
      <c r="D21" s="169">
        <v>3</v>
      </c>
      <c r="E21" s="169">
        <v>0</v>
      </c>
      <c r="F21" s="169">
        <v>0</v>
      </c>
      <c r="G21" s="169">
        <v>0</v>
      </c>
      <c r="H21" s="166"/>
      <c r="I21" s="169">
        <v>2</v>
      </c>
      <c r="J21" s="169" t="s">
        <v>142</v>
      </c>
      <c r="K21" s="169" t="s">
        <v>142</v>
      </c>
      <c r="L21" s="169" t="s">
        <v>142</v>
      </c>
      <c r="M21" s="169" t="s">
        <v>142</v>
      </c>
      <c r="N21" s="211"/>
      <c r="O21" s="139"/>
      <c r="P21" s="139"/>
    </row>
    <row r="22" spans="1:16" s="32" customFormat="1" ht="18" customHeight="1" x14ac:dyDescent="0.2">
      <c r="A22" s="113"/>
      <c r="B22" s="168" t="s">
        <v>7</v>
      </c>
      <c r="C22" s="169">
        <f t="shared" si="2"/>
        <v>27</v>
      </c>
      <c r="D22" s="169">
        <v>8</v>
      </c>
      <c r="E22" s="169">
        <v>19</v>
      </c>
      <c r="F22" s="169">
        <v>0</v>
      </c>
      <c r="G22" s="169">
        <v>0</v>
      </c>
      <c r="H22" s="166"/>
      <c r="I22" s="169">
        <v>28</v>
      </c>
      <c r="J22" s="169" t="s">
        <v>142</v>
      </c>
      <c r="K22" s="169" t="s">
        <v>142</v>
      </c>
      <c r="L22" s="169" t="s">
        <v>142</v>
      </c>
      <c r="M22" s="169" t="s">
        <v>142</v>
      </c>
      <c r="N22" s="211"/>
      <c r="O22" s="139"/>
      <c r="P22" s="139"/>
    </row>
    <row r="23" spans="1:16" s="32" customFormat="1" ht="18" customHeight="1" x14ac:dyDescent="0.2">
      <c r="A23" s="113"/>
      <c r="B23" s="168" t="s">
        <v>8</v>
      </c>
      <c r="C23" s="169">
        <f t="shared" si="2"/>
        <v>14</v>
      </c>
      <c r="D23" s="169">
        <v>10</v>
      </c>
      <c r="E23" s="169">
        <v>4</v>
      </c>
      <c r="F23" s="169">
        <v>0</v>
      </c>
      <c r="G23" s="169">
        <v>0</v>
      </c>
      <c r="H23" s="166"/>
      <c r="I23" s="169">
        <v>14</v>
      </c>
      <c r="J23" s="169" t="s">
        <v>142</v>
      </c>
      <c r="K23" s="169" t="s">
        <v>142</v>
      </c>
      <c r="L23" s="169" t="s">
        <v>142</v>
      </c>
      <c r="M23" s="169" t="s">
        <v>142</v>
      </c>
      <c r="N23" s="65"/>
      <c r="O23" s="121"/>
      <c r="P23" s="121"/>
    </row>
    <row r="24" spans="1:16" s="32" customFormat="1" ht="18" customHeight="1" x14ac:dyDescent="0.2">
      <c r="A24" s="113"/>
      <c r="B24" s="168" t="s">
        <v>9</v>
      </c>
      <c r="C24" s="169">
        <f t="shared" si="2"/>
        <v>2</v>
      </c>
      <c r="D24" s="169">
        <v>1</v>
      </c>
      <c r="E24" s="169">
        <v>1</v>
      </c>
      <c r="F24" s="169">
        <v>0</v>
      </c>
      <c r="G24" s="169">
        <v>0</v>
      </c>
      <c r="H24" s="166"/>
      <c r="I24" s="169">
        <v>1</v>
      </c>
      <c r="J24" s="169" t="s">
        <v>142</v>
      </c>
      <c r="K24" s="169" t="s">
        <v>142</v>
      </c>
      <c r="L24" s="169" t="s">
        <v>142</v>
      </c>
      <c r="M24" s="169" t="s">
        <v>142</v>
      </c>
      <c r="N24" s="211"/>
      <c r="O24" s="139"/>
      <c r="P24" s="139"/>
    </row>
    <row r="25" spans="1:16" s="32" customFormat="1" ht="18" customHeight="1" x14ac:dyDescent="0.2">
      <c r="A25" s="113"/>
      <c r="B25" s="168" t="s">
        <v>10</v>
      </c>
      <c r="C25" s="169">
        <f t="shared" si="2"/>
        <v>263</v>
      </c>
      <c r="D25" s="169">
        <v>151</v>
      </c>
      <c r="E25" s="169">
        <v>109</v>
      </c>
      <c r="F25" s="169">
        <v>2</v>
      </c>
      <c r="G25" s="169">
        <v>1</v>
      </c>
      <c r="H25" s="166"/>
      <c r="I25" s="169">
        <v>267</v>
      </c>
      <c r="J25" s="169" t="s">
        <v>142</v>
      </c>
      <c r="K25" s="169" t="s">
        <v>142</v>
      </c>
      <c r="L25" s="169" t="s">
        <v>142</v>
      </c>
      <c r="M25" s="169" t="s">
        <v>142</v>
      </c>
      <c r="N25" s="211"/>
      <c r="O25" s="139"/>
      <c r="P25" s="139"/>
    </row>
    <row r="26" spans="1:16" s="32" customFormat="1" ht="18" customHeight="1" x14ac:dyDescent="0.2">
      <c r="A26" s="113"/>
      <c r="B26" s="168" t="s">
        <v>11</v>
      </c>
      <c r="C26" s="169">
        <f t="shared" si="2"/>
        <v>6</v>
      </c>
      <c r="D26" s="169">
        <v>6</v>
      </c>
      <c r="E26" s="169">
        <v>0</v>
      </c>
      <c r="F26" s="169">
        <v>0</v>
      </c>
      <c r="G26" s="169">
        <v>0</v>
      </c>
      <c r="H26" s="166"/>
      <c r="I26" s="169">
        <v>6</v>
      </c>
      <c r="J26" s="169" t="s">
        <v>142</v>
      </c>
      <c r="K26" s="169" t="s">
        <v>142</v>
      </c>
      <c r="L26" s="169" t="s">
        <v>142</v>
      </c>
      <c r="M26" s="169" t="s">
        <v>142</v>
      </c>
      <c r="N26" s="211"/>
      <c r="O26" s="139"/>
      <c r="P26" s="139"/>
    </row>
    <row r="27" spans="1:16" s="32" customFormat="1" ht="18" customHeight="1" x14ac:dyDescent="0.2">
      <c r="A27" s="113"/>
      <c r="B27" s="168" t="s">
        <v>12</v>
      </c>
      <c r="C27" s="169">
        <f t="shared" si="2"/>
        <v>30</v>
      </c>
      <c r="D27" s="169">
        <v>6</v>
      </c>
      <c r="E27" s="169">
        <v>24</v>
      </c>
      <c r="F27" s="169">
        <v>0</v>
      </c>
      <c r="G27" s="169">
        <v>0</v>
      </c>
      <c r="H27" s="166"/>
      <c r="I27" s="169">
        <v>28</v>
      </c>
      <c r="J27" s="169" t="s">
        <v>142</v>
      </c>
      <c r="K27" s="169" t="s">
        <v>142</v>
      </c>
      <c r="L27" s="169" t="s">
        <v>142</v>
      </c>
      <c r="M27" s="169" t="s">
        <v>142</v>
      </c>
      <c r="N27" s="65"/>
      <c r="O27" s="121"/>
      <c r="P27" s="121"/>
    </row>
    <row r="28" spans="1:16" ht="18" customHeight="1" x14ac:dyDescent="0.2">
      <c r="A28" s="113"/>
      <c r="B28" s="168" t="s">
        <v>13</v>
      </c>
      <c r="C28" s="169">
        <f t="shared" si="2"/>
        <v>45</v>
      </c>
      <c r="D28" s="169">
        <v>12</v>
      </c>
      <c r="E28" s="169">
        <v>33</v>
      </c>
      <c r="F28" s="169">
        <v>0</v>
      </c>
      <c r="G28" s="169">
        <v>0</v>
      </c>
      <c r="H28" s="166"/>
      <c r="I28" s="169">
        <v>52</v>
      </c>
      <c r="J28" s="169" t="s">
        <v>142</v>
      </c>
      <c r="K28" s="169" t="s">
        <v>142</v>
      </c>
      <c r="L28" s="169" t="s">
        <v>142</v>
      </c>
      <c r="M28" s="169" t="s">
        <v>142</v>
      </c>
      <c r="N28" s="78"/>
      <c r="O28" s="140"/>
      <c r="P28" s="140"/>
    </row>
    <row r="29" spans="1:16" ht="18" customHeight="1" x14ac:dyDescent="0.2">
      <c r="A29" s="113"/>
      <c r="B29" s="168" t="s">
        <v>14</v>
      </c>
      <c r="C29" s="169">
        <f t="shared" si="2"/>
        <v>201</v>
      </c>
      <c r="D29" s="169">
        <v>105</v>
      </c>
      <c r="E29" s="169">
        <v>91</v>
      </c>
      <c r="F29" s="169">
        <v>4</v>
      </c>
      <c r="G29" s="169">
        <v>1</v>
      </c>
      <c r="H29" s="166"/>
      <c r="I29" s="169">
        <v>211</v>
      </c>
      <c r="J29" s="169" t="s">
        <v>142</v>
      </c>
      <c r="K29" s="169" t="s">
        <v>142</v>
      </c>
      <c r="L29" s="169" t="s">
        <v>142</v>
      </c>
      <c r="M29" s="169" t="s">
        <v>142</v>
      </c>
      <c r="N29" s="78"/>
      <c r="O29" s="140"/>
      <c r="P29" s="140"/>
    </row>
    <row r="30" spans="1:16" ht="18" customHeight="1" x14ac:dyDescent="0.2">
      <c r="A30" s="113"/>
      <c r="B30" s="168" t="s">
        <v>15</v>
      </c>
      <c r="C30" s="169">
        <f t="shared" si="2"/>
        <v>0</v>
      </c>
      <c r="D30" s="169">
        <v>0</v>
      </c>
      <c r="E30" s="169">
        <v>0</v>
      </c>
      <c r="F30" s="169">
        <v>0</v>
      </c>
      <c r="G30" s="169">
        <v>0</v>
      </c>
      <c r="H30" s="166"/>
      <c r="I30" s="169">
        <v>0</v>
      </c>
      <c r="J30" s="169" t="s">
        <v>142</v>
      </c>
      <c r="K30" s="169" t="s">
        <v>142</v>
      </c>
      <c r="L30" s="169" t="s">
        <v>142</v>
      </c>
      <c r="M30" s="169" t="s">
        <v>142</v>
      </c>
      <c r="N30" s="78"/>
      <c r="O30" s="140"/>
      <c r="P30" s="140"/>
    </row>
    <row r="31" spans="1:16" ht="18" customHeight="1" x14ac:dyDescent="0.2">
      <c r="A31" s="113"/>
      <c r="B31" s="168" t="s">
        <v>16</v>
      </c>
      <c r="C31" s="169">
        <f t="shared" si="2"/>
        <v>1</v>
      </c>
      <c r="D31" s="169">
        <v>0</v>
      </c>
      <c r="E31" s="169">
        <v>1</v>
      </c>
      <c r="F31" s="169">
        <v>0</v>
      </c>
      <c r="G31" s="169">
        <v>0</v>
      </c>
      <c r="H31" s="166"/>
      <c r="I31" s="169">
        <v>2</v>
      </c>
      <c r="J31" s="169" t="s">
        <v>142</v>
      </c>
      <c r="K31" s="169" t="s">
        <v>142</v>
      </c>
      <c r="L31" s="169" t="s">
        <v>142</v>
      </c>
      <c r="M31" s="169" t="s">
        <v>142</v>
      </c>
      <c r="N31" s="78"/>
      <c r="O31" s="140"/>
      <c r="P31" s="140"/>
    </row>
    <row r="32" spans="1:16" ht="18" customHeight="1" x14ac:dyDescent="0.2">
      <c r="A32" s="113"/>
      <c r="B32" s="198" t="s">
        <v>179</v>
      </c>
      <c r="C32" s="277">
        <f t="shared" si="2"/>
        <v>2</v>
      </c>
      <c r="D32" s="277">
        <v>0</v>
      </c>
      <c r="E32" s="277">
        <v>2</v>
      </c>
      <c r="F32" s="277">
        <v>0</v>
      </c>
      <c r="G32" s="277">
        <v>0</v>
      </c>
      <c r="H32" s="278"/>
      <c r="I32" s="277">
        <v>0</v>
      </c>
      <c r="J32" s="169" t="s">
        <v>142</v>
      </c>
      <c r="K32" s="169" t="s">
        <v>142</v>
      </c>
      <c r="L32" s="169" t="s">
        <v>142</v>
      </c>
      <c r="M32" s="169" t="s">
        <v>142</v>
      </c>
      <c r="N32" s="78"/>
      <c r="O32" s="140"/>
      <c r="P32" s="140"/>
    </row>
    <row r="33" spans="1:16" ht="9.9499999999999993" customHeight="1" thickBot="1" x14ac:dyDescent="0.25">
      <c r="A33" s="113"/>
      <c r="B33" s="432"/>
      <c r="C33" s="378"/>
      <c r="D33" s="378"/>
      <c r="E33" s="378"/>
      <c r="F33" s="378"/>
      <c r="G33" s="378"/>
      <c r="H33" s="378"/>
      <c r="I33" s="389"/>
      <c r="J33" s="389"/>
      <c r="K33" s="389"/>
      <c r="L33" s="389"/>
      <c r="M33" s="389"/>
      <c r="N33" s="78"/>
      <c r="O33" s="140"/>
      <c r="P33" s="140"/>
    </row>
    <row r="34" spans="1:16" ht="9.9499999999999993" customHeight="1" x14ac:dyDescent="0.2">
      <c r="A34" s="113"/>
      <c r="B34" s="108"/>
      <c r="C34" s="108"/>
      <c r="D34" s="108"/>
      <c r="E34" s="108"/>
      <c r="F34" s="108"/>
      <c r="G34" s="108"/>
      <c r="H34" s="108"/>
      <c r="I34" s="637"/>
      <c r="J34" s="637"/>
      <c r="K34" s="637"/>
      <c r="L34" s="637"/>
      <c r="M34" s="637"/>
      <c r="N34" s="108"/>
      <c r="O34" s="122"/>
      <c r="P34" s="122"/>
    </row>
    <row r="35" spans="1:16" ht="24.95" customHeight="1" x14ac:dyDescent="0.2">
      <c r="A35" s="113"/>
      <c r="B35" s="745" t="s">
        <v>249</v>
      </c>
      <c r="C35" s="745"/>
      <c r="D35" s="745"/>
      <c r="E35" s="745"/>
      <c r="F35" s="745"/>
      <c r="G35" s="745"/>
      <c r="H35" s="745"/>
      <c r="I35" s="745"/>
      <c r="J35" s="745"/>
      <c r="K35" s="745"/>
      <c r="L35" s="745"/>
      <c r="M35" s="745"/>
      <c r="N35" s="108"/>
      <c r="O35" s="108"/>
      <c r="P35" s="108"/>
    </row>
    <row r="36" spans="1:16" ht="48.75" customHeight="1" x14ac:dyDescent="0.2">
      <c r="A36" s="113"/>
      <c r="B36" s="745"/>
      <c r="C36" s="745"/>
      <c r="D36" s="745"/>
      <c r="E36" s="745"/>
      <c r="F36" s="745"/>
      <c r="G36" s="745"/>
      <c r="H36" s="745"/>
      <c r="I36" s="745"/>
      <c r="J36" s="745"/>
      <c r="K36" s="745"/>
      <c r="L36" s="745"/>
      <c r="M36" s="745"/>
      <c r="N36" s="108"/>
      <c r="O36" s="108"/>
      <c r="P36" s="108"/>
    </row>
    <row r="37" spans="1:16" ht="15" customHeight="1" x14ac:dyDescent="0.2">
      <c r="A37" s="113"/>
      <c r="B37" s="745" t="s">
        <v>247</v>
      </c>
      <c r="C37" s="745"/>
      <c r="D37" s="745"/>
      <c r="E37" s="745"/>
      <c r="F37" s="745"/>
      <c r="G37" s="745"/>
      <c r="H37" s="745"/>
      <c r="I37" s="745"/>
      <c r="J37" s="745"/>
      <c r="K37" s="635"/>
      <c r="L37" s="635"/>
      <c r="M37" s="635"/>
      <c r="N37" s="108"/>
      <c r="O37" s="108"/>
      <c r="P37" s="108"/>
    </row>
    <row r="38" spans="1:16" ht="15" customHeight="1" x14ac:dyDescent="0.2">
      <c r="A38" s="113"/>
      <c r="B38" s="753" t="s">
        <v>248</v>
      </c>
      <c r="C38" s="753"/>
      <c r="D38" s="753"/>
      <c r="E38" s="753"/>
      <c r="F38" s="753"/>
      <c r="G38" s="753"/>
      <c r="H38" s="753"/>
      <c r="I38" s="753"/>
      <c r="J38" s="753"/>
      <c r="K38" s="753"/>
      <c r="L38" s="635"/>
      <c r="M38" s="635"/>
      <c r="N38" s="635"/>
      <c r="O38" s="273"/>
      <c r="P38" s="273"/>
    </row>
    <row r="39" spans="1:16" ht="8.1" customHeight="1" x14ac:dyDescent="0.2">
      <c r="A39" s="113"/>
      <c r="B39" s="635"/>
      <c r="C39" s="635"/>
      <c r="D39" s="635"/>
      <c r="E39" s="635"/>
      <c r="F39" s="635"/>
      <c r="G39" s="635"/>
      <c r="H39" s="635"/>
      <c r="I39" s="635"/>
      <c r="J39" s="635"/>
      <c r="K39" s="635"/>
      <c r="L39" s="635"/>
      <c r="M39" s="635"/>
      <c r="N39" s="635"/>
      <c r="O39" s="273"/>
      <c r="P39" s="273"/>
    </row>
    <row r="40" spans="1:16" ht="32.25" customHeight="1" x14ac:dyDescent="0.25">
      <c r="A40" s="113"/>
      <c r="B40" s="108" t="s">
        <v>85</v>
      </c>
      <c r="C40" s="147"/>
      <c r="D40" s="147"/>
      <c r="E40" s="147"/>
      <c r="F40" s="147"/>
      <c r="G40" s="147"/>
      <c r="H40" s="147"/>
      <c r="I40" s="147"/>
      <c r="J40" s="147"/>
      <c r="K40" s="147"/>
      <c r="L40" s="147"/>
      <c r="M40" s="147"/>
      <c r="N40" s="147"/>
      <c r="O40" s="124"/>
      <c r="P40" s="124"/>
    </row>
    <row r="41" spans="1:16" ht="24.95" customHeight="1" x14ac:dyDescent="0.2">
      <c r="A41" s="113"/>
      <c r="B41" s="147"/>
      <c r="C41" s="147"/>
      <c r="D41" s="147"/>
      <c r="E41" s="147"/>
      <c r="F41" s="147"/>
      <c r="G41" s="147"/>
      <c r="H41" s="147"/>
      <c r="I41" s="147"/>
      <c r="J41" s="147"/>
      <c r="K41" s="147"/>
      <c r="L41" s="147"/>
      <c r="M41" s="147"/>
      <c r="N41" s="147"/>
      <c r="O41" s="141"/>
      <c r="P41" s="141"/>
    </row>
    <row r="42" spans="1:16" ht="24.95" customHeight="1" x14ac:dyDescent="0.2">
      <c r="A42" s="113"/>
      <c r="B42" s="746"/>
      <c r="C42" s="746"/>
      <c r="D42" s="746"/>
      <c r="E42" s="746"/>
      <c r="F42" s="746"/>
      <c r="G42" s="746"/>
      <c r="H42" s="746"/>
      <c r="I42" s="746"/>
      <c r="J42" s="746"/>
      <c r="K42" s="746"/>
      <c r="L42" s="746"/>
      <c r="M42" s="746"/>
      <c r="N42" s="746"/>
      <c r="O42" s="746"/>
      <c r="P42" s="746"/>
    </row>
    <row r="43" spans="1:16" ht="24.95" customHeight="1" x14ac:dyDescent="0.2">
      <c r="A43" s="113"/>
      <c r="B43" s="747"/>
      <c r="C43" s="747"/>
      <c r="D43" s="747"/>
      <c r="E43" s="747"/>
      <c r="F43" s="747"/>
      <c r="G43" s="747"/>
      <c r="H43" s="747"/>
      <c r="I43" s="747"/>
      <c r="J43" s="747"/>
      <c r="K43" s="747"/>
      <c r="L43" s="747"/>
      <c r="M43" s="747"/>
      <c r="N43" s="747"/>
      <c r="O43" s="747"/>
      <c r="P43" s="747"/>
    </row>
    <row r="44" spans="1:16" ht="16.5" customHeight="1" x14ac:dyDescent="0.2">
      <c r="A44" s="113"/>
      <c r="B44" s="220"/>
      <c r="C44" s="220"/>
      <c r="D44" s="220"/>
      <c r="E44" s="220"/>
      <c r="F44" s="220"/>
      <c r="G44" s="220"/>
      <c r="H44" s="220"/>
      <c r="I44" s="221"/>
      <c r="J44" s="221"/>
      <c r="K44" s="221"/>
      <c r="L44" s="221"/>
      <c r="M44" s="222"/>
      <c r="N44" s="62"/>
      <c r="O44" s="62"/>
      <c r="P44" s="62"/>
    </row>
    <row r="45" spans="1:16" ht="20.100000000000001" customHeight="1" x14ac:dyDescent="0.2">
      <c r="A45" s="113"/>
      <c r="B45" s="224"/>
      <c r="C45" s="225"/>
      <c r="D45" s="225"/>
      <c r="E45" s="225"/>
      <c r="F45" s="225"/>
      <c r="G45" s="225"/>
      <c r="H45" s="225"/>
      <c r="I45" s="226"/>
      <c r="J45" s="226"/>
      <c r="K45" s="226"/>
      <c r="L45" s="226"/>
      <c r="M45" s="222"/>
      <c r="N45" s="68"/>
      <c r="O45" s="83"/>
      <c r="P45" s="83"/>
    </row>
    <row r="46" spans="1:16" s="4" customFormat="1" ht="12" customHeight="1" x14ac:dyDescent="0.2">
      <c r="A46" s="113"/>
      <c r="B46" s="228"/>
      <c r="C46" s="109"/>
      <c r="D46" s="109"/>
      <c r="E46" s="109"/>
      <c r="F46" s="109"/>
      <c r="G46" s="109"/>
      <c r="H46" s="109"/>
      <c r="I46" s="143"/>
      <c r="J46" s="143"/>
      <c r="K46" s="143"/>
      <c r="L46" s="143"/>
      <c r="M46" s="143"/>
      <c r="N46" s="87"/>
      <c r="O46" s="85"/>
      <c r="P46" s="85"/>
    </row>
    <row r="47" spans="1:16" ht="3.75" customHeight="1" x14ac:dyDescent="0.2">
      <c r="A47" s="113"/>
      <c r="N47" s="14"/>
      <c r="O47" s="2"/>
      <c r="P47" s="2"/>
    </row>
    <row r="48" spans="1:16" ht="15" customHeight="1" x14ac:dyDescent="0.2">
      <c r="A48" s="113"/>
      <c r="B48" s="88"/>
      <c r="C48" s="213"/>
      <c r="D48" s="213"/>
      <c r="E48" s="213"/>
      <c r="F48" s="213"/>
      <c r="G48" s="213"/>
      <c r="H48" s="213"/>
      <c r="I48" s="204"/>
      <c r="J48" s="204"/>
      <c r="K48" s="204"/>
      <c r="L48" s="204"/>
      <c r="M48" s="204"/>
      <c r="N48" s="22"/>
      <c r="O48" s="2"/>
      <c r="P48" s="2"/>
    </row>
    <row r="49" spans="1:16" ht="10.5" customHeight="1" x14ac:dyDescent="0.2">
      <c r="A49" s="113"/>
      <c r="B49" s="93"/>
      <c r="C49" s="213"/>
      <c r="D49" s="213"/>
      <c r="E49" s="213"/>
      <c r="F49" s="213"/>
      <c r="G49" s="213"/>
      <c r="H49" s="213"/>
      <c r="I49" s="204"/>
      <c r="J49" s="204"/>
      <c r="K49" s="204"/>
      <c r="L49" s="204"/>
      <c r="M49" s="204"/>
      <c r="N49" s="22"/>
      <c r="O49" s="2"/>
      <c r="P49" s="2"/>
    </row>
    <row r="50" spans="1:16" ht="12" customHeight="1" x14ac:dyDescent="0.25">
      <c r="A50" s="113"/>
      <c r="B50" s="214"/>
      <c r="C50" s="95"/>
      <c r="D50" s="95"/>
      <c r="E50" s="95"/>
      <c r="F50" s="95"/>
      <c r="G50" s="95"/>
      <c r="H50" s="95"/>
      <c r="I50" s="96"/>
      <c r="J50" s="96"/>
      <c r="K50" s="96"/>
      <c r="L50" s="96"/>
      <c r="M50" s="96"/>
      <c r="N50" s="26"/>
      <c r="O50" s="12"/>
      <c r="P50" s="12"/>
    </row>
    <row r="51" spans="1:16" ht="12" customHeight="1" x14ac:dyDescent="0.25">
      <c r="A51" s="113"/>
      <c r="B51" s="99"/>
      <c r="C51" s="100"/>
      <c r="D51" s="100"/>
      <c r="E51" s="100"/>
      <c r="F51" s="100"/>
      <c r="G51" s="100"/>
      <c r="H51" s="100"/>
      <c r="I51" s="101"/>
      <c r="J51" s="101"/>
      <c r="K51" s="101"/>
      <c r="L51" s="101"/>
      <c r="M51" s="101"/>
      <c r="N51" s="29"/>
      <c r="O51" s="12"/>
      <c r="P51" s="12"/>
    </row>
    <row r="52" spans="1:16" ht="11.25" customHeight="1" x14ac:dyDescent="0.2">
      <c r="A52" s="113"/>
      <c r="B52" s="99"/>
      <c r="C52" s="200"/>
      <c r="D52" s="200"/>
      <c r="E52" s="200"/>
      <c r="F52" s="200"/>
      <c r="G52" s="200"/>
      <c r="H52" s="200"/>
      <c r="I52" s="204"/>
      <c r="J52" s="204"/>
      <c r="K52" s="204"/>
      <c r="L52" s="204"/>
      <c r="M52" s="204"/>
      <c r="N52" s="302"/>
      <c r="O52" s="13"/>
      <c r="P52" s="13"/>
    </row>
    <row r="53" spans="1:16" ht="11.25" customHeight="1" x14ac:dyDescent="0.2">
      <c r="A53" s="279"/>
      <c r="B53" s="180"/>
      <c r="C53" s="181"/>
      <c r="D53" s="181"/>
      <c r="E53" s="181"/>
      <c r="F53" s="181"/>
      <c r="G53" s="181"/>
      <c r="H53" s="181"/>
      <c r="I53" s="182"/>
      <c r="J53" s="182"/>
      <c r="K53" s="182"/>
      <c r="L53" s="182"/>
      <c r="M53" s="182"/>
      <c r="N53" s="15"/>
      <c r="O53" s="13"/>
      <c r="P53" s="13"/>
    </row>
    <row r="54" spans="1:16" x14ac:dyDescent="0.2">
      <c r="B54" s="69"/>
      <c r="C54" s="69"/>
      <c r="D54" s="69"/>
      <c r="E54" s="69"/>
      <c r="F54" s="69"/>
      <c r="G54" s="69"/>
      <c r="H54" s="69"/>
      <c r="O54" s="1"/>
      <c r="P54" s="1"/>
    </row>
    <row r="55" spans="1:16" x14ac:dyDescent="0.2">
      <c r="B55" s="69"/>
      <c r="C55" s="69"/>
      <c r="D55" s="69"/>
      <c r="E55" s="69"/>
      <c r="F55" s="69"/>
      <c r="G55" s="69"/>
      <c r="H55" s="69"/>
      <c r="O55" s="1"/>
      <c r="P55" s="1"/>
    </row>
    <row r="56" spans="1:16" x14ac:dyDescent="0.2">
      <c r="B56" s="69"/>
      <c r="C56" s="69"/>
      <c r="D56" s="69"/>
      <c r="E56" s="69"/>
      <c r="F56" s="69"/>
      <c r="G56" s="69"/>
      <c r="H56" s="69"/>
      <c r="N56" s="17"/>
      <c r="O56" s="1"/>
      <c r="P56" s="1"/>
    </row>
    <row r="57" spans="1:16" ht="14.25" x14ac:dyDescent="0.2">
      <c r="B57" s="69"/>
      <c r="C57" s="181"/>
      <c r="D57" s="181"/>
      <c r="E57" s="181"/>
      <c r="F57" s="181"/>
      <c r="G57" s="181"/>
      <c r="H57" s="181"/>
      <c r="I57" s="182"/>
      <c r="J57" s="182"/>
      <c r="K57" s="182"/>
      <c r="L57" s="182"/>
      <c r="M57" s="182"/>
      <c r="N57" s="14"/>
      <c r="O57" s="2"/>
      <c r="P57" s="2"/>
    </row>
  </sheetData>
  <sheetProtection algorithmName="SHA-512" hashValue="81D0WFmtwV00sDt37Cb79XAkQoLJuj9ZN+gqFNzPlRQuIAozYK6CWSAr8J8F5enazDtRosyPED4BAwp4s8w0Pw==" saltValue="Y21ivQDHwQkQUZGSJFP0Kw==" spinCount="100000" sheet="1" objects="1" scenarios="1"/>
  <mergeCells count="10">
    <mergeCell ref="B42:P42"/>
    <mergeCell ref="B43:P43"/>
    <mergeCell ref="B2:M2"/>
    <mergeCell ref="B3:M3"/>
    <mergeCell ref="B5:B10"/>
    <mergeCell ref="C5:G6"/>
    <mergeCell ref="I5:M6"/>
    <mergeCell ref="B35:M36"/>
    <mergeCell ref="B37:J37"/>
    <mergeCell ref="B38:K38"/>
  </mergeCells>
  <pageMargins left="0.39370078740157483" right="0.39370078740157483" top="0.39370078740157483" bottom="0.39370078740157483" header="0.31496062992125984" footer="0.39370078740157483"/>
  <pageSetup paperSize="9" scale="8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8">
    <tabColor rgb="FF7030A0"/>
  </sheetPr>
  <dimension ref="A1:M53"/>
  <sheetViews>
    <sheetView view="pageBreakPreview" topLeftCell="A7" zoomScale="80" zoomScaleNormal="85" zoomScaleSheetLayoutView="80" workbookViewId="0">
      <selection activeCell="I17" sqref="I17"/>
    </sheetView>
  </sheetViews>
  <sheetFormatPr defaultColWidth="20.7109375" defaultRowHeight="12.75" x14ac:dyDescent="0.2"/>
  <cols>
    <col min="1" max="1" width="2.7109375" style="194" customWidth="1"/>
    <col min="2" max="2" width="51.140625" style="178" customWidth="1"/>
    <col min="3" max="7" width="24.7109375" style="70" customWidth="1"/>
    <col min="8" max="13" width="20.7109375" style="69"/>
    <col min="14" max="16384" width="20.7109375" style="1"/>
  </cols>
  <sheetData>
    <row r="1" spans="1:13" ht="15" customHeight="1" x14ac:dyDescent="0.2"/>
    <row r="2" spans="1:13" ht="15" customHeight="1" x14ac:dyDescent="0.2">
      <c r="A2" s="755"/>
      <c r="B2" s="754" t="s">
        <v>156</v>
      </c>
      <c r="C2" s="754"/>
      <c r="D2" s="754"/>
      <c r="E2" s="754"/>
      <c r="F2" s="754"/>
      <c r="G2" s="754"/>
    </row>
    <row r="3" spans="1:13" ht="15" customHeight="1" x14ac:dyDescent="0.2">
      <c r="A3" s="755"/>
      <c r="B3" s="786" t="s">
        <v>157</v>
      </c>
      <c r="C3" s="786"/>
      <c r="D3" s="786"/>
      <c r="E3" s="786"/>
      <c r="F3" s="786"/>
      <c r="G3" s="786"/>
    </row>
    <row r="4" spans="1:13" ht="12" customHeight="1" thickBot="1" x14ac:dyDescent="0.25">
      <c r="A4" s="755"/>
      <c r="B4" s="153"/>
      <c r="C4" s="154"/>
      <c r="D4" s="154"/>
      <c r="E4" s="154"/>
      <c r="F4" s="154"/>
      <c r="G4" s="154"/>
    </row>
    <row r="5" spans="1:13" ht="14.1" customHeight="1" x14ac:dyDescent="0.2">
      <c r="A5" s="755"/>
      <c r="B5" s="739" t="s">
        <v>33</v>
      </c>
      <c r="C5" s="733">
        <v>2025</v>
      </c>
      <c r="D5" s="733"/>
      <c r="E5" s="733"/>
      <c r="F5" s="733"/>
      <c r="G5" s="733"/>
    </row>
    <row r="6" spans="1:13" ht="14.1" customHeight="1" x14ac:dyDescent="0.2">
      <c r="A6" s="755"/>
      <c r="B6" s="749"/>
      <c r="C6" s="734"/>
      <c r="D6" s="734"/>
      <c r="E6" s="734"/>
      <c r="F6" s="734"/>
      <c r="G6" s="734"/>
    </row>
    <row r="7" spans="1:13" s="36" customFormat="1" ht="18" customHeight="1" x14ac:dyDescent="0.2">
      <c r="A7" s="755"/>
      <c r="B7" s="749"/>
      <c r="C7" s="303" t="s">
        <v>17</v>
      </c>
      <c r="D7" s="216" t="s">
        <v>19</v>
      </c>
      <c r="E7" s="216" t="s">
        <v>20</v>
      </c>
      <c r="F7" s="216" t="s">
        <v>22</v>
      </c>
      <c r="G7" s="261" t="s">
        <v>43</v>
      </c>
      <c r="H7" s="268"/>
      <c r="I7" s="268"/>
      <c r="J7" s="268"/>
      <c r="K7" s="268"/>
      <c r="L7" s="268"/>
      <c r="M7" s="268"/>
    </row>
    <row r="8" spans="1:13" s="334" customFormat="1" ht="18" customHeight="1" thickBot="1" x14ac:dyDescent="0.25">
      <c r="A8" s="755"/>
      <c r="B8" s="750"/>
      <c r="C8" s="436" t="s">
        <v>18</v>
      </c>
      <c r="D8" s="381"/>
      <c r="E8" s="386" t="s">
        <v>21</v>
      </c>
      <c r="F8" s="386" t="s">
        <v>23</v>
      </c>
      <c r="G8" s="380" t="s">
        <v>44</v>
      </c>
      <c r="H8" s="354"/>
      <c r="I8" s="354"/>
      <c r="J8" s="354"/>
      <c r="K8" s="354"/>
      <c r="L8" s="354"/>
      <c r="M8" s="354"/>
    </row>
    <row r="9" spans="1:13" s="5" customFormat="1" ht="15" customHeight="1" x14ac:dyDescent="0.2">
      <c r="A9" s="755"/>
      <c r="B9" s="176"/>
      <c r="C9" s="479"/>
      <c r="D9" s="479"/>
      <c r="E9" s="479"/>
      <c r="F9" s="479"/>
      <c r="G9" s="479"/>
      <c r="H9" s="269"/>
      <c r="I9" s="269"/>
      <c r="J9" s="269"/>
      <c r="K9" s="269"/>
      <c r="L9" s="269"/>
      <c r="M9" s="269"/>
    </row>
    <row r="10" spans="1:13" s="32" customFormat="1" ht="20.100000000000001" customHeight="1" x14ac:dyDescent="0.2">
      <c r="A10" s="755"/>
      <c r="B10" s="163" t="s">
        <v>48</v>
      </c>
      <c r="C10" s="164">
        <f>SUM(C13,C30)</f>
        <v>684</v>
      </c>
      <c r="D10" s="164">
        <f t="shared" ref="D10:G10" si="0">SUM(D13,D30)</f>
        <v>340</v>
      </c>
      <c r="E10" s="164">
        <f t="shared" si="0"/>
        <v>334</v>
      </c>
      <c r="F10" s="164">
        <f t="shared" si="0"/>
        <v>8</v>
      </c>
      <c r="G10" s="164">
        <f t="shared" si="0"/>
        <v>2</v>
      </c>
      <c r="H10" s="65"/>
      <c r="I10" s="65"/>
      <c r="J10" s="65"/>
      <c r="K10" s="65"/>
      <c r="L10" s="65"/>
      <c r="M10" s="65"/>
    </row>
    <row r="11" spans="1:13" s="32" customFormat="1" ht="9.9499999999999993" customHeight="1" x14ac:dyDescent="0.2">
      <c r="A11" s="755"/>
      <c r="B11" s="370"/>
      <c r="C11" s="398"/>
      <c r="D11" s="398"/>
      <c r="E11" s="398"/>
      <c r="F11" s="426"/>
      <c r="G11" s="426"/>
      <c r="H11" s="65"/>
      <c r="I11" s="65"/>
      <c r="J11" s="65"/>
      <c r="K11" s="65"/>
      <c r="L11" s="65"/>
      <c r="M11" s="65"/>
    </row>
    <row r="12" spans="1:13" s="32" customFormat="1" ht="9.9499999999999993" customHeight="1" x14ac:dyDescent="0.2">
      <c r="A12" s="755"/>
      <c r="B12" s="163"/>
      <c r="C12" s="205"/>
      <c r="D12" s="205"/>
      <c r="E12" s="205"/>
      <c r="F12" s="244"/>
      <c r="G12" s="244"/>
      <c r="H12" s="65"/>
      <c r="I12" s="65"/>
      <c r="J12" s="65"/>
      <c r="K12" s="65"/>
      <c r="L12" s="65"/>
      <c r="M12" s="65"/>
    </row>
    <row r="13" spans="1:13" s="32" customFormat="1" ht="20.100000000000001" customHeight="1" x14ac:dyDescent="0.2">
      <c r="A13" s="755"/>
      <c r="B13" s="163" t="s">
        <v>0</v>
      </c>
      <c r="C13" s="205">
        <f>SUM(C14:C29)</f>
        <v>684</v>
      </c>
      <c r="D13" s="205">
        <f t="shared" ref="D13:G13" si="1">SUM(D14:D29)</f>
        <v>340</v>
      </c>
      <c r="E13" s="205">
        <f t="shared" si="1"/>
        <v>334</v>
      </c>
      <c r="F13" s="205">
        <f t="shared" si="1"/>
        <v>8</v>
      </c>
      <c r="G13" s="205">
        <f t="shared" si="1"/>
        <v>2</v>
      </c>
      <c r="H13" s="65"/>
      <c r="I13" s="65"/>
      <c r="J13" s="65"/>
      <c r="K13" s="65"/>
      <c r="L13" s="65"/>
      <c r="M13" s="65"/>
    </row>
    <row r="14" spans="1:13" s="32" customFormat="1" ht="20.100000000000001" customHeight="1" x14ac:dyDescent="0.2">
      <c r="A14" s="755"/>
      <c r="B14" s="168" t="s">
        <v>1</v>
      </c>
      <c r="C14" s="169">
        <f>SUM(D14:G14)</f>
        <v>23</v>
      </c>
      <c r="D14" s="169">
        <v>15</v>
      </c>
      <c r="E14" s="169">
        <v>7</v>
      </c>
      <c r="F14" s="169">
        <v>1</v>
      </c>
      <c r="G14" s="169">
        <v>0</v>
      </c>
      <c r="H14" s="65"/>
      <c r="I14" s="65"/>
      <c r="J14" s="65"/>
      <c r="K14" s="65"/>
      <c r="L14" s="65"/>
      <c r="M14" s="65"/>
    </row>
    <row r="15" spans="1:13" s="32" customFormat="1" ht="20.100000000000001" customHeight="1" x14ac:dyDescent="0.2">
      <c r="A15" s="755"/>
      <c r="B15" s="168" t="s">
        <v>2</v>
      </c>
      <c r="C15" s="169">
        <f t="shared" ref="C15:C30" si="2">SUM(D15:G15)</f>
        <v>10</v>
      </c>
      <c r="D15" s="169">
        <v>9</v>
      </c>
      <c r="E15" s="169">
        <v>1</v>
      </c>
      <c r="F15" s="169">
        <v>0</v>
      </c>
      <c r="G15" s="169">
        <v>0</v>
      </c>
      <c r="H15" s="65"/>
      <c r="I15" s="65"/>
      <c r="J15" s="65"/>
      <c r="K15" s="65"/>
      <c r="L15" s="65"/>
      <c r="M15" s="65"/>
    </row>
    <row r="16" spans="1:13" s="32" customFormat="1" ht="20.100000000000001" customHeight="1" x14ac:dyDescent="0.2">
      <c r="A16" s="755"/>
      <c r="B16" s="168" t="s">
        <v>3</v>
      </c>
      <c r="C16" s="169">
        <f t="shared" si="2"/>
        <v>2</v>
      </c>
      <c r="D16" s="169">
        <v>2</v>
      </c>
      <c r="E16" s="169">
        <v>0</v>
      </c>
      <c r="F16" s="169">
        <v>0</v>
      </c>
      <c r="G16" s="169">
        <v>0</v>
      </c>
      <c r="H16" s="65"/>
      <c r="I16" s="65"/>
      <c r="J16" s="65"/>
      <c r="K16" s="65"/>
      <c r="L16" s="65"/>
      <c r="M16" s="65"/>
    </row>
    <row r="17" spans="1:13" s="32" customFormat="1" ht="20.100000000000001" customHeight="1" x14ac:dyDescent="0.2">
      <c r="A17" s="755"/>
      <c r="B17" s="168" t="s">
        <v>4</v>
      </c>
      <c r="C17" s="169">
        <f t="shared" si="2"/>
        <v>6</v>
      </c>
      <c r="D17" s="169">
        <v>6</v>
      </c>
      <c r="E17" s="169">
        <v>0</v>
      </c>
      <c r="F17" s="169">
        <v>0</v>
      </c>
      <c r="G17" s="169">
        <v>0</v>
      </c>
      <c r="H17" s="65"/>
      <c r="I17" s="65"/>
      <c r="J17" s="65"/>
      <c r="K17" s="65"/>
      <c r="L17" s="65"/>
      <c r="M17" s="65"/>
    </row>
    <row r="18" spans="1:13" s="32" customFormat="1" ht="20.100000000000001" customHeight="1" x14ac:dyDescent="0.2">
      <c r="A18" s="755"/>
      <c r="B18" s="168" t="s">
        <v>5</v>
      </c>
      <c r="C18" s="169">
        <f t="shared" si="2"/>
        <v>8</v>
      </c>
      <c r="D18" s="169">
        <v>6</v>
      </c>
      <c r="E18" s="169">
        <v>2</v>
      </c>
      <c r="F18" s="169">
        <v>0</v>
      </c>
      <c r="G18" s="169">
        <v>0</v>
      </c>
      <c r="H18" s="65"/>
      <c r="I18" s="65"/>
      <c r="J18" s="65"/>
      <c r="K18" s="65"/>
      <c r="L18" s="65"/>
      <c r="M18" s="65"/>
    </row>
    <row r="19" spans="1:13" s="32" customFormat="1" ht="20.100000000000001" customHeight="1" x14ac:dyDescent="0.2">
      <c r="A19" s="755"/>
      <c r="B19" s="168" t="s">
        <v>6</v>
      </c>
      <c r="C19" s="169">
        <f t="shared" si="2"/>
        <v>4</v>
      </c>
      <c r="D19" s="169">
        <v>3</v>
      </c>
      <c r="E19" s="169">
        <v>1</v>
      </c>
      <c r="F19" s="169">
        <v>0</v>
      </c>
      <c r="G19" s="169">
        <v>0</v>
      </c>
      <c r="H19" s="65"/>
      <c r="I19" s="65"/>
      <c r="J19" s="65"/>
      <c r="K19" s="65"/>
      <c r="L19" s="65"/>
      <c r="M19" s="65"/>
    </row>
    <row r="20" spans="1:13" s="32" customFormat="1" ht="20.100000000000001" customHeight="1" x14ac:dyDescent="0.2">
      <c r="A20" s="755"/>
      <c r="B20" s="168" t="s">
        <v>7</v>
      </c>
      <c r="C20" s="169">
        <f t="shared" si="2"/>
        <v>27</v>
      </c>
      <c r="D20" s="169">
        <v>6</v>
      </c>
      <c r="E20" s="169">
        <v>21</v>
      </c>
      <c r="F20" s="169">
        <v>0</v>
      </c>
      <c r="G20" s="169">
        <v>0</v>
      </c>
      <c r="H20" s="65"/>
      <c r="I20" s="65"/>
      <c r="J20" s="65"/>
      <c r="K20" s="65"/>
      <c r="L20" s="65"/>
      <c r="M20" s="65"/>
    </row>
    <row r="21" spans="1:13" s="32" customFormat="1" ht="20.100000000000001" customHeight="1" x14ac:dyDescent="0.2">
      <c r="A21" s="755"/>
      <c r="B21" s="168" t="s">
        <v>8</v>
      </c>
      <c r="C21" s="169">
        <f t="shared" si="2"/>
        <v>12</v>
      </c>
      <c r="D21" s="169">
        <v>8</v>
      </c>
      <c r="E21" s="169">
        <v>4</v>
      </c>
      <c r="F21" s="169">
        <v>0</v>
      </c>
      <c r="G21" s="169">
        <v>0</v>
      </c>
      <c r="H21" s="65"/>
      <c r="I21" s="65"/>
      <c r="J21" s="65"/>
      <c r="K21" s="65"/>
      <c r="L21" s="65"/>
      <c r="M21" s="65"/>
    </row>
    <row r="22" spans="1:13" s="32" customFormat="1" ht="20.100000000000001" customHeight="1" x14ac:dyDescent="0.2">
      <c r="A22" s="755"/>
      <c r="B22" s="168" t="s">
        <v>9</v>
      </c>
      <c r="C22" s="169">
        <f t="shared" si="2"/>
        <v>1</v>
      </c>
      <c r="D22" s="169">
        <v>1</v>
      </c>
      <c r="E22" s="169">
        <v>0</v>
      </c>
      <c r="F22" s="169">
        <v>0</v>
      </c>
      <c r="G22" s="169">
        <v>0</v>
      </c>
      <c r="H22" s="65"/>
      <c r="I22" s="65"/>
      <c r="J22" s="65"/>
      <c r="K22" s="65"/>
      <c r="L22" s="65"/>
      <c r="M22" s="65"/>
    </row>
    <row r="23" spans="1:13" s="32" customFormat="1" ht="20.100000000000001" customHeight="1" x14ac:dyDescent="0.2">
      <c r="A23" s="755"/>
      <c r="B23" s="168" t="s">
        <v>10</v>
      </c>
      <c r="C23" s="169">
        <f t="shared" si="2"/>
        <v>278</v>
      </c>
      <c r="D23" s="169">
        <v>149</v>
      </c>
      <c r="E23" s="169">
        <v>128</v>
      </c>
      <c r="F23" s="169">
        <v>1</v>
      </c>
      <c r="G23" s="169">
        <v>0</v>
      </c>
      <c r="H23" s="65"/>
      <c r="I23" s="65"/>
      <c r="J23" s="65"/>
      <c r="K23" s="65"/>
      <c r="L23" s="65"/>
      <c r="M23" s="65"/>
    </row>
    <row r="24" spans="1:13" s="32" customFormat="1" ht="20.100000000000001" customHeight="1" x14ac:dyDescent="0.2">
      <c r="A24" s="755"/>
      <c r="B24" s="168" t="s">
        <v>11</v>
      </c>
      <c r="C24" s="169">
        <f t="shared" si="2"/>
        <v>6</v>
      </c>
      <c r="D24" s="169">
        <v>6</v>
      </c>
      <c r="E24" s="169">
        <v>0</v>
      </c>
      <c r="F24" s="169">
        <v>0</v>
      </c>
      <c r="G24" s="169">
        <v>0</v>
      </c>
      <c r="H24" s="65"/>
      <c r="I24" s="65"/>
      <c r="J24" s="65"/>
      <c r="K24" s="65"/>
      <c r="L24" s="65"/>
      <c r="M24" s="65"/>
    </row>
    <row r="25" spans="1:13" s="32" customFormat="1" ht="20.100000000000001" customHeight="1" x14ac:dyDescent="0.2">
      <c r="A25" s="755"/>
      <c r="B25" s="168" t="s">
        <v>12</v>
      </c>
      <c r="C25" s="169">
        <f t="shared" si="2"/>
        <v>31</v>
      </c>
      <c r="D25" s="169">
        <v>7</v>
      </c>
      <c r="E25" s="169">
        <v>24</v>
      </c>
      <c r="F25" s="169">
        <v>0</v>
      </c>
      <c r="G25" s="169">
        <v>0</v>
      </c>
      <c r="H25" s="65"/>
      <c r="I25" s="65"/>
      <c r="J25" s="65"/>
      <c r="K25" s="65"/>
      <c r="L25" s="65"/>
      <c r="M25" s="65"/>
    </row>
    <row r="26" spans="1:13" ht="20.100000000000001" customHeight="1" x14ac:dyDescent="0.2">
      <c r="A26" s="755"/>
      <c r="B26" s="168" t="s">
        <v>13</v>
      </c>
      <c r="C26" s="169">
        <f t="shared" si="2"/>
        <v>54</v>
      </c>
      <c r="D26" s="169">
        <v>17</v>
      </c>
      <c r="E26" s="169">
        <v>37</v>
      </c>
      <c r="F26" s="169">
        <v>0</v>
      </c>
      <c r="G26" s="169">
        <v>0</v>
      </c>
    </row>
    <row r="27" spans="1:13" ht="20.100000000000001" customHeight="1" x14ac:dyDescent="0.2">
      <c r="A27" s="755"/>
      <c r="B27" s="168" t="s">
        <v>14</v>
      </c>
      <c r="C27" s="169">
        <f t="shared" si="2"/>
        <v>220</v>
      </c>
      <c r="D27" s="169">
        <v>104</v>
      </c>
      <c r="E27" s="169">
        <v>108</v>
      </c>
      <c r="F27" s="169">
        <v>6</v>
      </c>
      <c r="G27" s="169">
        <v>2</v>
      </c>
    </row>
    <row r="28" spans="1:13" ht="20.100000000000001" customHeight="1" x14ac:dyDescent="0.2">
      <c r="A28" s="755"/>
      <c r="B28" s="168" t="s">
        <v>15</v>
      </c>
      <c r="C28" s="169">
        <f t="shared" si="2"/>
        <v>0</v>
      </c>
      <c r="D28" s="169">
        <v>0</v>
      </c>
      <c r="E28" s="169">
        <v>0</v>
      </c>
      <c r="F28" s="169">
        <v>0</v>
      </c>
      <c r="G28" s="169">
        <v>0</v>
      </c>
    </row>
    <row r="29" spans="1:13" ht="20.100000000000001" customHeight="1" x14ac:dyDescent="0.2">
      <c r="A29" s="755"/>
      <c r="B29" s="168" t="s">
        <v>16</v>
      </c>
      <c r="C29" s="169">
        <f t="shared" si="2"/>
        <v>2</v>
      </c>
      <c r="D29" s="169">
        <v>1</v>
      </c>
      <c r="E29" s="169">
        <v>1</v>
      </c>
      <c r="F29" s="169">
        <v>0</v>
      </c>
      <c r="G29" s="169">
        <v>0</v>
      </c>
    </row>
    <row r="30" spans="1:13" ht="20.100000000000001" customHeight="1" x14ac:dyDescent="0.2">
      <c r="A30" s="755"/>
      <c r="B30" s="198" t="s">
        <v>179</v>
      </c>
      <c r="C30" s="478">
        <f t="shared" si="2"/>
        <v>0</v>
      </c>
      <c r="D30" s="478">
        <v>0</v>
      </c>
      <c r="E30" s="478">
        <v>0</v>
      </c>
      <c r="F30" s="478">
        <v>0</v>
      </c>
      <c r="G30" s="478">
        <v>0</v>
      </c>
    </row>
    <row r="31" spans="1:13" ht="10.15" customHeight="1" thickBot="1" x14ac:dyDescent="0.25">
      <c r="A31" s="755"/>
      <c r="B31" s="432"/>
      <c r="C31" s="389"/>
      <c r="D31" s="389"/>
      <c r="E31" s="389"/>
      <c r="F31" s="389"/>
      <c r="G31" s="389"/>
    </row>
    <row r="32" spans="1:13" ht="10.15" customHeight="1" x14ac:dyDescent="0.2">
      <c r="A32" s="755"/>
      <c r="B32" s="108"/>
      <c r="C32" s="475"/>
      <c r="D32" s="475"/>
      <c r="E32" s="475"/>
      <c r="F32" s="475"/>
      <c r="G32" s="475"/>
    </row>
    <row r="33" spans="1:13" ht="26.1" customHeight="1" x14ac:dyDescent="0.2">
      <c r="A33" s="755"/>
      <c r="B33" s="745" t="s">
        <v>250</v>
      </c>
      <c r="C33" s="745"/>
      <c r="D33" s="745"/>
      <c r="E33" s="745"/>
      <c r="F33" s="745"/>
      <c r="G33" s="745"/>
    </row>
    <row r="34" spans="1:13" ht="45.75" customHeight="1" x14ac:dyDescent="0.2">
      <c r="A34" s="755"/>
      <c r="B34" s="745"/>
      <c r="C34" s="745"/>
      <c r="D34" s="745"/>
      <c r="E34" s="745"/>
      <c r="F34" s="745"/>
      <c r="G34" s="745"/>
    </row>
    <row r="35" spans="1:13" ht="10.5" customHeight="1" x14ac:dyDescent="0.2">
      <c r="A35" s="755"/>
      <c r="B35" s="472"/>
      <c r="C35" s="472"/>
      <c r="D35" s="472"/>
      <c r="E35" s="472"/>
      <c r="F35" s="472"/>
      <c r="G35" s="472"/>
    </row>
    <row r="36" spans="1:13" ht="15" customHeight="1" x14ac:dyDescent="0.2">
      <c r="A36" s="755"/>
      <c r="B36" s="745" t="s">
        <v>85</v>
      </c>
      <c r="C36" s="753"/>
      <c r="D36" s="753"/>
      <c r="E36" s="753"/>
      <c r="F36" s="753"/>
      <c r="G36" s="753"/>
    </row>
    <row r="37" spans="1:13" ht="15" customHeight="1" x14ac:dyDescent="0.2">
      <c r="A37" s="755"/>
      <c r="B37" s="753"/>
      <c r="C37" s="753"/>
      <c r="D37" s="753"/>
      <c r="E37" s="753"/>
      <c r="F37" s="753"/>
      <c r="G37" s="753"/>
    </row>
    <row r="38" spans="1:13" ht="24.95" customHeight="1" x14ac:dyDescent="0.2">
      <c r="A38" s="113"/>
      <c r="B38" s="774"/>
      <c r="C38" s="774"/>
      <c r="D38" s="774"/>
      <c r="E38" s="774"/>
      <c r="F38" s="774"/>
      <c r="G38" s="774"/>
    </row>
    <row r="39" spans="1:13" ht="24.95" customHeight="1" x14ac:dyDescent="0.2">
      <c r="A39" s="113"/>
      <c r="B39" s="770"/>
      <c r="C39" s="770"/>
      <c r="D39" s="770"/>
      <c r="E39" s="770"/>
      <c r="F39" s="770"/>
      <c r="G39" s="770"/>
    </row>
    <row r="40" spans="1:13" ht="16.5" customHeight="1" x14ac:dyDescent="0.2">
      <c r="A40" s="113"/>
      <c r="B40" s="220"/>
      <c r="C40" s="221"/>
      <c r="D40" s="221"/>
      <c r="E40" s="221"/>
      <c r="F40" s="221"/>
      <c r="G40" s="222"/>
    </row>
    <row r="41" spans="1:13" ht="20.100000000000001" customHeight="1" x14ac:dyDescent="0.2">
      <c r="A41" s="113"/>
      <c r="B41" s="224"/>
      <c r="C41" s="226"/>
      <c r="D41" s="226"/>
      <c r="E41" s="226"/>
      <c r="F41" s="226"/>
      <c r="G41" s="222"/>
    </row>
    <row r="42" spans="1:13" s="4" customFormat="1" ht="12" customHeight="1" x14ac:dyDescent="0.2">
      <c r="A42" s="113"/>
      <c r="B42" s="228"/>
      <c r="C42" s="143"/>
      <c r="D42" s="143"/>
      <c r="E42" s="143"/>
      <c r="F42" s="143"/>
      <c r="G42" s="143"/>
      <c r="H42" s="109"/>
      <c r="I42" s="109"/>
      <c r="J42" s="109"/>
      <c r="K42" s="109"/>
      <c r="L42" s="109"/>
      <c r="M42" s="109"/>
    </row>
    <row r="43" spans="1:13" ht="3.75" customHeight="1" x14ac:dyDescent="0.2">
      <c r="A43" s="113"/>
    </row>
    <row r="44" spans="1:13" ht="15" customHeight="1" x14ac:dyDescent="0.2">
      <c r="A44" s="113"/>
      <c r="B44" s="88"/>
      <c r="C44" s="204"/>
      <c r="D44" s="204"/>
      <c r="E44" s="204"/>
      <c r="F44" s="204"/>
      <c r="G44" s="204"/>
    </row>
    <row r="45" spans="1:13" ht="10.5" customHeight="1" x14ac:dyDescent="0.2">
      <c r="A45" s="113"/>
      <c r="B45" s="93"/>
      <c r="C45" s="204"/>
      <c r="D45" s="204"/>
      <c r="E45" s="204"/>
      <c r="F45" s="204"/>
      <c r="G45" s="204"/>
    </row>
    <row r="46" spans="1:13" ht="12" customHeight="1" x14ac:dyDescent="0.2">
      <c r="A46" s="113"/>
      <c r="B46" s="214"/>
      <c r="C46" s="96"/>
      <c r="D46" s="96"/>
      <c r="E46" s="96"/>
      <c r="F46" s="96"/>
      <c r="G46" s="96"/>
    </row>
    <row r="47" spans="1:13" ht="12" customHeight="1" x14ac:dyDescent="0.2">
      <c r="A47" s="113"/>
      <c r="B47" s="99"/>
      <c r="C47" s="101"/>
      <c r="D47" s="101"/>
      <c r="E47" s="101"/>
      <c r="F47" s="101"/>
      <c r="G47" s="101"/>
    </row>
    <row r="48" spans="1:13" ht="11.25" customHeight="1" x14ac:dyDescent="0.2">
      <c r="A48" s="113"/>
      <c r="B48" s="99"/>
      <c r="C48" s="204"/>
      <c r="D48" s="204"/>
      <c r="E48" s="204"/>
      <c r="F48" s="204"/>
      <c r="G48" s="204"/>
    </row>
    <row r="49" spans="1:7" ht="11.25" customHeight="1" x14ac:dyDescent="0.2">
      <c r="A49" s="279"/>
      <c r="B49" s="180"/>
      <c r="C49" s="182"/>
      <c r="D49" s="182"/>
      <c r="E49" s="182"/>
      <c r="F49" s="182"/>
      <c r="G49" s="182"/>
    </row>
    <row r="50" spans="1:7" x14ac:dyDescent="0.2">
      <c r="B50" s="69"/>
    </row>
    <row r="51" spans="1:7" x14ac:dyDescent="0.2">
      <c r="B51" s="69"/>
    </row>
    <row r="52" spans="1:7" x14ac:dyDescent="0.2">
      <c r="B52" s="69"/>
    </row>
    <row r="53" spans="1:7" x14ac:dyDescent="0.2">
      <c r="B53" s="69"/>
      <c r="C53" s="182"/>
      <c r="D53" s="182"/>
      <c r="E53" s="182"/>
      <c r="F53" s="182"/>
      <c r="G53" s="182"/>
    </row>
  </sheetData>
  <sheetProtection algorithmName="SHA-512" hashValue="7iKNOttn0jh6AH40lRXh24OjdEZWJS0PgFPQesHTCEsObLuO2/pDHz0I0yh0HA3eFzKU0u9nZ2w1iOeqlRmVFA==" saltValue="OO+1klEmycA46IcpbxhsTw==" spinCount="100000" sheet="1" objects="1" scenarios="1"/>
  <mergeCells count="9">
    <mergeCell ref="B38:G38"/>
    <mergeCell ref="B39:G39"/>
    <mergeCell ref="A2:A37"/>
    <mergeCell ref="B2:G2"/>
    <mergeCell ref="B3:G3"/>
    <mergeCell ref="B5:B8"/>
    <mergeCell ref="C5:G6"/>
    <mergeCell ref="B33:G34"/>
    <mergeCell ref="B36:G37"/>
  </mergeCells>
  <pageMargins left="0.39370078740157483" right="0.39370078740157483" top="0.39370078740157483" bottom="0.39370078740157483" header="0.31496062992125984" footer="0.31496062992125984"/>
  <pageSetup paperSize="9" scale="8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2BEC0-2716-4822-9979-F5D8A0E8D8BF}">
  <sheetPr codeName="Sheet20">
    <tabColor rgb="FFFF0000"/>
  </sheetPr>
  <dimension ref="A1:S56"/>
  <sheetViews>
    <sheetView view="pageBreakPreview" zoomScale="80" zoomScaleNormal="90" zoomScaleSheetLayoutView="80" workbookViewId="0">
      <selection activeCell="M40" sqref="M40"/>
    </sheetView>
  </sheetViews>
  <sheetFormatPr defaultColWidth="20.7109375" defaultRowHeight="12.75" x14ac:dyDescent="0.2"/>
  <cols>
    <col min="1" max="1" width="2.7109375" style="10" customWidth="1"/>
    <col min="2" max="2" width="34.85546875" style="7" customWidth="1"/>
    <col min="3" max="7" width="13.28515625" style="7" customWidth="1"/>
    <col min="8" max="8" width="6.7109375" style="7" customWidth="1"/>
    <col min="9" max="13" width="13.28515625" style="8" customWidth="1"/>
    <col min="14" max="14" width="15.7109375" style="16" customWidth="1"/>
    <col min="15" max="15" width="15.7109375" style="8" customWidth="1"/>
    <col min="16" max="16" width="5.7109375" style="8" customWidth="1"/>
    <col min="17" max="16384" width="20.7109375" style="1"/>
  </cols>
  <sheetData>
    <row r="1" spans="1:19" ht="15" customHeight="1" x14ac:dyDescent="0.25">
      <c r="N1" s="133"/>
      <c r="O1" s="132"/>
      <c r="P1" s="132"/>
    </row>
    <row r="2" spans="1:19" ht="15" customHeight="1" x14ac:dyDescent="0.2">
      <c r="A2" s="192"/>
      <c r="B2" s="737" t="s">
        <v>158</v>
      </c>
      <c r="C2" s="737"/>
      <c r="D2" s="737"/>
      <c r="E2" s="737"/>
      <c r="F2" s="737"/>
      <c r="G2" s="737"/>
      <c r="H2" s="737"/>
      <c r="I2" s="737"/>
      <c r="J2" s="737"/>
      <c r="K2" s="737"/>
      <c r="L2" s="737"/>
      <c r="M2" s="737"/>
      <c r="N2" s="116"/>
      <c r="O2" s="116"/>
      <c r="P2" s="116"/>
    </row>
    <row r="3" spans="1:19" ht="15" customHeight="1" x14ac:dyDescent="0.2">
      <c r="A3" s="192"/>
      <c r="B3" s="742" t="s">
        <v>159</v>
      </c>
      <c r="C3" s="742"/>
      <c r="D3" s="742"/>
      <c r="E3" s="742"/>
      <c r="F3" s="742"/>
      <c r="G3" s="742"/>
      <c r="H3" s="742"/>
      <c r="I3" s="742"/>
      <c r="J3" s="742"/>
      <c r="K3" s="742"/>
      <c r="L3" s="742"/>
      <c r="M3" s="742"/>
      <c r="N3" s="116"/>
      <c r="O3" s="116"/>
      <c r="P3" s="116"/>
    </row>
    <row r="4" spans="1:19" ht="12" customHeight="1" thickBot="1" x14ac:dyDescent="0.25">
      <c r="A4" s="192"/>
      <c r="B4" s="153"/>
      <c r="C4" s="153"/>
      <c r="D4" s="153"/>
      <c r="E4" s="153"/>
      <c r="F4" s="153"/>
      <c r="G4" s="153"/>
      <c r="H4" s="153"/>
      <c r="I4" s="154"/>
      <c r="J4" s="154"/>
      <c r="K4" s="154"/>
      <c r="L4" s="154"/>
      <c r="M4" s="154"/>
      <c r="N4" s="117"/>
      <c r="O4" s="117"/>
      <c r="P4" s="117"/>
    </row>
    <row r="5" spans="1:19" ht="15" customHeight="1" x14ac:dyDescent="0.2">
      <c r="A5" s="192"/>
      <c r="B5" s="739" t="s">
        <v>33</v>
      </c>
      <c r="C5" s="735">
        <v>2023</v>
      </c>
      <c r="D5" s="735"/>
      <c r="E5" s="735"/>
      <c r="F5" s="735"/>
      <c r="G5" s="735"/>
      <c r="H5" s="375"/>
      <c r="I5" s="789" t="s">
        <v>200</v>
      </c>
      <c r="J5" s="789"/>
      <c r="K5" s="789"/>
      <c r="L5" s="789"/>
      <c r="M5" s="789"/>
      <c r="N5" s="118"/>
      <c r="O5" s="118"/>
      <c r="P5" s="117"/>
      <c r="Q5" s="37"/>
      <c r="R5" s="36"/>
      <c r="S5" s="36"/>
    </row>
    <row r="6" spans="1:19" ht="15" customHeight="1" x14ac:dyDescent="0.2">
      <c r="A6" s="192"/>
      <c r="B6" s="749"/>
      <c r="C6" s="736"/>
      <c r="D6" s="736"/>
      <c r="E6" s="736"/>
      <c r="F6" s="736"/>
      <c r="G6" s="736"/>
      <c r="H6" s="157"/>
      <c r="I6" s="790"/>
      <c r="J6" s="790"/>
      <c r="K6" s="790"/>
      <c r="L6" s="790"/>
      <c r="M6" s="790"/>
      <c r="N6" s="118"/>
      <c r="O6" s="118"/>
      <c r="P6" s="117"/>
      <c r="Q6" s="37"/>
      <c r="R6" s="36"/>
      <c r="S6" s="36"/>
    </row>
    <row r="7" spans="1:19" ht="5.0999999999999996" customHeight="1" x14ac:dyDescent="0.2">
      <c r="A7" s="192"/>
      <c r="B7" s="749"/>
      <c r="C7" s="476"/>
      <c r="D7" s="476"/>
      <c r="E7" s="476"/>
      <c r="F7" s="476"/>
      <c r="G7" s="476"/>
      <c r="H7" s="157"/>
      <c r="I7" s="275"/>
      <c r="J7" s="275"/>
      <c r="K7" s="275"/>
      <c r="L7" s="275"/>
      <c r="M7" s="275"/>
      <c r="N7" s="118"/>
      <c r="O7" s="118"/>
      <c r="P7" s="117"/>
      <c r="Q7" s="37"/>
      <c r="R7" s="36"/>
      <c r="S7" s="36"/>
    </row>
    <row r="8" spans="1:19" s="36" customFormat="1" ht="15" customHeight="1" x14ac:dyDescent="0.2">
      <c r="A8" s="192"/>
      <c r="B8" s="749"/>
      <c r="C8" s="654" t="s">
        <v>17</v>
      </c>
      <c r="D8" s="329" t="s">
        <v>19</v>
      </c>
      <c r="E8" s="329" t="s">
        <v>20</v>
      </c>
      <c r="F8" s="329" t="s">
        <v>176</v>
      </c>
      <c r="G8" s="329" t="s">
        <v>97</v>
      </c>
      <c r="H8" s="261"/>
      <c r="I8" s="303" t="s">
        <v>174</v>
      </c>
      <c r="J8" s="329" t="s">
        <v>19</v>
      </c>
      <c r="K8" s="335" t="s">
        <v>175</v>
      </c>
      <c r="L8" s="335" t="s">
        <v>176</v>
      </c>
      <c r="M8" s="329" t="s">
        <v>97</v>
      </c>
      <c r="N8" s="118"/>
      <c r="O8" s="118"/>
      <c r="P8" s="355"/>
    </row>
    <row r="9" spans="1:19" s="334" customFormat="1" ht="15" customHeight="1" thickBot="1" x14ac:dyDescent="0.25">
      <c r="A9" s="192"/>
      <c r="B9" s="750"/>
      <c r="C9" s="399" t="s">
        <v>18</v>
      </c>
      <c r="D9" s="403"/>
      <c r="E9" s="401" t="s">
        <v>21</v>
      </c>
      <c r="F9" s="401" t="s">
        <v>149</v>
      </c>
      <c r="G9" s="401" t="s">
        <v>44</v>
      </c>
      <c r="H9" s="380"/>
      <c r="I9" s="399" t="s">
        <v>18</v>
      </c>
      <c r="J9" s="403"/>
      <c r="K9" s="401" t="s">
        <v>21</v>
      </c>
      <c r="L9" s="401" t="s">
        <v>149</v>
      </c>
      <c r="M9" s="401" t="s">
        <v>44</v>
      </c>
      <c r="N9" s="120"/>
      <c r="O9" s="117"/>
      <c r="P9" s="119"/>
    </row>
    <row r="10" spans="1:19" s="5" customFormat="1" ht="9.9499999999999993" customHeight="1" x14ac:dyDescent="0.2">
      <c r="A10" s="192"/>
      <c r="B10" s="404"/>
      <c r="C10" s="470"/>
      <c r="D10" s="470"/>
      <c r="E10" s="470"/>
      <c r="F10" s="470"/>
      <c r="G10" s="470"/>
      <c r="H10" s="470"/>
      <c r="I10" s="446"/>
      <c r="J10" s="446"/>
      <c r="K10" s="446"/>
      <c r="L10" s="446"/>
      <c r="M10" s="446"/>
      <c r="N10" s="258"/>
      <c r="O10" s="258"/>
      <c r="P10" s="258"/>
    </row>
    <row r="11" spans="1:19" s="32" customFormat="1" ht="20.100000000000001" customHeight="1" x14ac:dyDescent="0.2">
      <c r="A11" s="192"/>
      <c r="B11" s="163" t="s">
        <v>48</v>
      </c>
      <c r="C11" s="164">
        <f>SUM(C14,C31)</f>
        <v>111</v>
      </c>
      <c r="D11" s="164">
        <f t="shared" ref="D11:G11" si="0">SUM(D14,D31)</f>
        <v>58</v>
      </c>
      <c r="E11" s="164">
        <f t="shared" si="0"/>
        <v>48</v>
      </c>
      <c r="F11" s="164">
        <f t="shared" si="0"/>
        <v>5</v>
      </c>
      <c r="G11" s="164">
        <f t="shared" si="0"/>
        <v>0</v>
      </c>
      <c r="H11" s="166"/>
      <c r="I11" s="478">
        <f>SUM(I14,I31)</f>
        <v>106</v>
      </c>
      <c r="J11" s="513">
        <f>SUM(J14,J31)</f>
        <v>54</v>
      </c>
      <c r="K11" s="513">
        <f>SUM(K14,K31)</f>
        <v>47</v>
      </c>
      <c r="L11" s="513">
        <f>SUM(L14,L31)</f>
        <v>5</v>
      </c>
      <c r="M11" s="513">
        <f>SUM(M14,M31)</f>
        <v>0</v>
      </c>
      <c r="N11" s="138"/>
      <c r="O11" s="138"/>
      <c r="P11" s="138"/>
    </row>
    <row r="12" spans="1:19" s="32" customFormat="1" ht="9.9499999999999993" customHeight="1" x14ac:dyDescent="0.2">
      <c r="A12" s="192"/>
      <c r="B12" s="370"/>
      <c r="C12" s="398"/>
      <c r="D12" s="398"/>
      <c r="E12" s="398"/>
      <c r="F12" s="426"/>
      <c r="G12" s="426"/>
      <c r="H12" s="373"/>
      <c r="I12" s="372"/>
      <c r="J12" s="372"/>
      <c r="K12" s="372"/>
      <c r="L12" s="372"/>
      <c r="M12" s="372"/>
      <c r="N12" s="138"/>
      <c r="O12" s="138"/>
      <c r="P12" s="138"/>
    </row>
    <row r="13" spans="1:19" s="32" customFormat="1" ht="9.9499999999999993" customHeight="1" x14ac:dyDescent="0.2">
      <c r="A13" s="192"/>
      <c r="B13" s="163"/>
      <c r="C13" s="205"/>
      <c r="D13" s="205"/>
      <c r="E13" s="205"/>
      <c r="F13" s="244"/>
      <c r="G13" s="244"/>
      <c r="H13" s="166"/>
      <c r="I13" s="478"/>
      <c r="J13" s="478"/>
      <c r="K13" s="478"/>
      <c r="L13" s="478"/>
      <c r="M13" s="478"/>
      <c r="N13" s="138"/>
      <c r="O13" s="138"/>
      <c r="P13" s="138"/>
    </row>
    <row r="14" spans="1:19" s="32" customFormat="1" ht="18" customHeight="1" x14ac:dyDescent="0.2">
      <c r="A14" s="192"/>
      <c r="B14" s="163" t="s">
        <v>0</v>
      </c>
      <c r="C14" s="205">
        <f>SUM(C15:C30)</f>
        <v>111</v>
      </c>
      <c r="D14" s="205">
        <f t="shared" ref="D14:G14" si="1">SUM(D15:D30)</f>
        <v>58</v>
      </c>
      <c r="E14" s="205">
        <f t="shared" si="1"/>
        <v>48</v>
      </c>
      <c r="F14" s="205">
        <f t="shared" si="1"/>
        <v>5</v>
      </c>
      <c r="G14" s="445">
        <f t="shared" si="1"/>
        <v>0</v>
      </c>
      <c r="H14" s="166"/>
      <c r="I14" s="478">
        <v>106</v>
      </c>
      <c r="J14" s="513">
        <v>54</v>
      </c>
      <c r="K14" s="513">
        <v>47</v>
      </c>
      <c r="L14" s="513">
        <v>5</v>
      </c>
      <c r="M14" s="513">
        <v>0</v>
      </c>
      <c r="N14" s="138"/>
      <c r="O14" s="138"/>
      <c r="P14" s="138"/>
    </row>
    <row r="15" spans="1:19" s="32" customFormat="1" ht="18" customHeight="1" x14ac:dyDescent="0.2">
      <c r="A15" s="192"/>
      <c r="B15" s="168" t="s">
        <v>1</v>
      </c>
      <c r="C15" s="169">
        <f>SUM(D15:G15)</f>
        <v>12</v>
      </c>
      <c r="D15" s="169">
        <v>9</v>
      </c>
      <c r="E15" s="169">
        <v>3</v>
      </c>
      <c r="F15" s="169">
        <v>0</v>
      </c>
      <c r="G15" s="169">
        <v>0</v>
      </c>
      <c r="H15" s="166"/>
      <c r="I15" s="169">
        <v>12</v>
      </c>
      <c r="J15" s="169" t="s">
        <v>142</v>
      </c>
      <c r="K15" s="169" t="s">
        <v>142</v>
      </c>
      <c r="L15" s="169" t="s">
        <v>142</v>
      </c>
      <c r="M15" s="169" t="s">
        <v>142</v>
      </c>
      <c r="N15" s="138"/>
      <c r="O15" s="138"/>
      <c r="P15" s="138"/>
    </row>
    <row r="16" spans="1:19" s="32" customFormat="1" ht="18" customHeight="1" x14ac:dyDescent="0.2">
      <c r="A16" s="192"/>
      <c r="B16" s="168" t="s">
        <v>2</v>
      </c>
      <c r="C16" s="169">
        <f t="shared" ref="C16:C31" si="2">SUM(D16:G16)</f>
        <v>4</v>
      </c>
      <c r="D16" s="169">
        <v>3</v>
      </c>
      <c r="E16" s="169">
        <v>1</v>
      </c>
      <c r="F16" s="169">
        <v>0</v>
      </c>
      <c r="G16" s="169">
        <v>0</v>
      </c>
      <c r="H16" s="166"/>
      <c r="I16" s="169">
        <v>4</v>
      </c>
      <c r="J16" s="169" t="s">
        <v>142</v>
      </c>
      <c r="K16" s="169" t="s">
        <v>142</v>
      </c>
      <c r="L16" s="169" t="s">
        <v>142</v>
      </c>
      <c r="M16" s="169" t="s">
        <v>142</v>
      </c>
      <c r="N16" s="121"/>
      <c r="O16" s="121"/>
      <c r="P16" s="121"/>
    </row>
    <row r="17" spans="1:16" s="32" customFormat="1" ht="18" customHeight="1" x14ac:dyDescent="0.2">
      <c r="A17" s="192"/>
      <c r="B17" s="168" t="s">
        <v>3</v>
      </c>
      <c r="C17" s="169">
        <f t="shared" si="2"/>
        <v>7</v>
      </c>
      <c r="D17" s="169">
        <v>7</v>
      </c>
      <c r="E17" s="169">
        <v>0</v>
      </c>
      <c r="F17" s="169">
        <v>0</v>
      </c>
      <c r="G17" s="169">
        <v>0</v>
      </c>
      <c r="H17" s="170"/>
      <c r="I17" s="169">
        <v>6</v>
      </c>
      <c r="J17" s="169" t="s">
        <v>142</v>
      </c>
      <c r="K17" s="169" t="s">
        <v>142</v>
      </c>
      <c r="L17" s="169" t="s">
        <v>142</v>
      </c>
      <c r="M17" s="169" t="s">
        <v>142</v>
      </c>
      <c r="N17" s="139"/>
      <c r="O17" s="139"/>
      <c r="P17" s="139"/>
    </row>
    <row r="18" spans="1:16" s="32" customFormat="1" ht="18" customHeight="1" x14ac:dyDescent="0.2">
      <c r="A18" s="192"/>
      <c r="B18" s="168" t="s">
        <v>4</v>
      </c>
      <c r="C18" s="169">
        <f t="shared" si="2"/>
        <v>8</v>
      </c>
      <c r="D18" s="169">
        <v>4</v>
      </c>
      <c r="E18" s="169">
        <v>3</v>
      </c>
      <c r="F18" s="169">
        <v>1</v>
      </c>
      <c r="G18" s="169">
        <v>0</v>
      </c>
      <c r="H18" s="166"/>
      <c r="I18" s="169">
        <v>8</v>
      </c>
      <c r="J18" s="169" t="s">
        <v>142</v>
      </c>
      <c r="K18" s="169" t="s">
        <v>142</v>
      </c>
      <c r="L18" s="169" t="s">
        <v>142</v>
      </c>
      <c r="M18" s="169" t="s">
        <v>142</v>
      </c>
      <c r="N18" s="139"/>
      <c r="O18" s="139"/>
      <c r="P18" s="139"/>
    </row>
    <row r="19" spans="1:16" s="32" customFormat="1" ht="18" customHeight="1" x14ac:dyDescent="0.2">
      <c r="A19" s="192"/>
      <c r="B19" s="168" t="s">
        <v>5</v>
      </c>
      <c r="C19" s="169">
        <f t="shared" si="2"/>
        <v>3</v>
      </c>
      <c r="D19" s="169">
        <v>1</v>
      </c>
      <c r="E19" s="169">
        <v>0</v>
      </c>
      <c r="F19" s="169">
        <v>2</v>
      </c>
      <c r="G19" s="169">
        <v>0</v>
      </c>
      <c r="H19" s="166"/>
      <c r="I19" s="169">
        <v>3</v>
      </c>
      <c r="J19" s="169" t="s">
        <v>142</v>
      </c>
      <c r="K19" s="169" t="s">
        <v>142</v>
      </c>
      <c r="L19" s="169" t="s">
        <v>142</v>
      </c>
      <c r="M19" s="169" t="s">
        <v>142</v>
      </c>
      <c r="N19" s="139"/>
      <c r="O19" s="139"/>
      <c r="P19" s="139"/>
    </row>
    <row r="20" spans="1:16" s="32" customFormat="1" ht="18" customHeight="1" x14ac:dyDescent="0.2">
      <c r="A20" s="192"/>
      <c r="B20" s="168" t="s">
        <v>6</v>
      </c>
      <c r="C20" s="169">
        <f t="shared" si="2"/>
        <v>8</v>
      </c>
      <c r="D20" s="169">
        <v>6</v>
      </c>
      <c r="E20" s="169">
        <v>2</v>
      </c>
      <c r="F20" s="169">
        <v>0</v>
      </c>
      <c r="G20" s="169">
        <v>0</v>
      </c>
      <c r="H20" s="166"/>
      <c r="I20" s="169">
        <v>7</v>
      </c>
      <c r="J20" s="169" t="s">
        <v>142</v>
      </c>
      <c r="K20" s="169" t="s">
        <v>142</v>
      </c>
      <c r="L20" s="169" t="s">
        <v>142</v>
      </c>
      <c r="M20" s="169" t="s">
        <v>142</v>
      </c>
      <c r="N20" s="139"/>
      <c r="O20" s="139"/>
      <c r="P20" s="139"/>
    </row>
    <row r="21" spans="1:16" s="32" customFormat="1" ht="18" customHeight="1" x14ac:dyDescent="0.2">
      <c r="A21" s="192"/>
      <c r="B21" s="168" t="s">
        <v>7</v>
      </c>
      <c r="C21" s="169">
        <f t="shared" si="2"/>
        <v>6</v>
      </c>
      <c r="D21" s="169">
        <v>1</v>
      </c>
      <c r="E21" s="169">
        <v>5</v>
      </c>
      <c r="F21" s="169">
        <v>0</v>
      </c>
      <c r="G21" s="169">
        <v>0</v>
      </c>
      <c r="H21" s="166"/>
      <c r="I21" s="169">
        <v>6</v>
      </c>
      <c r="J21" s="169" t="s">
        <v>142</v>
      </c>
      <c r="K21" s="169" t="s">
        <v>142</v>
      </c>
      <c r="L21" s="169" t="s">
        <v>142</v>
      </c>
      <c r="M21" s="169" t="s">
        <v>142</v>
      </c>
      <c r="N21" s="139"/>
      <c r="O21" s="139"/>
      <c r="P21" s="139"/>
    </row>
    <row r="22" spans="1:16" s="32" customFormat="1" ht="18" customHeight="1" x14ac:dyDescent="0.2">
      <c r="A22" s="192"/>
      <c r="B22" s="168" t="s">
        <v>8</v>
      </c>
      <c r="C22" s="169">
        <f t="shared" si="2"/>
        <v>13</v>
      </c>
      <c r="D22" s="169">
        <v>2</v>
      </c>
      <c r="E22" s="169">
        <v>10</v>
      </c>
      <c r="F22" s="169">
        <v>1</v>
      </c>
      <c r="G22" s="169">
        <v>0</v>
      </c>
      <c r="H22" s="166"/>
      <c r="I22" s="169">
        <v>13</v>
      </c>
      <c r="J22" s="169" t="s">
        <v>142</v>
      </c>
      <c r="K22" s="169" t="s">
        <v>142</v>
      </c>
      <c r="L22" s="169" t="s">
        <v>142</v>
      </c>
      <c r="M22" s="169" t="s">
        <v>142</v>
      </c>
      <c r="N22" s="121"/>
      <c r="O22" s="121"/>
      <c r="P22" s="121"/>
    </row>
    <row r="23" spans="1:16" s="32" customFormat="1" ht="18" customHeight="1" x14ac:dyDescent="0.2">
      <c r="A23" s="192"/>
      <c r="B23" s="168" t="s">
        <v>9</v>
      </c>
      <c r="C23" s="169">
        <f t="shared" si="2"/>
        <v>1</v>
      </c>
      <c r="D23" s="169">
        <v>1</v>
      </c>
      <c r="E23" s="169">
        <v>0</v>
      </c>
      <c r="F23" s="169">
        <v>0</v>
      </c>
      <c r="G23" s="169">
        <v>0</v>
      </c>
      <c r="H23" s="166"/>
      <c r="I23" s="169">
        <v>1</v>
      </c>
      <c r="J23" s="169" t="s">
        <v>142</v>
      </c>
      <c r="K23" s="169" t="s">
        <v>142</v>
      </c>
      <c r="L23" s="169" t="s">
        <v>142</v>
      </c>
      <c r="M23" s="169" t="s">
        <v>142</v>
      </c>
      <c r="N23" s="139"/>
      <c r="O23" s="139"/>
      <c r="P23" s="139"/>
    </row>
    <row r="24" spans="1:16" s="32" customFormat="1" ht="18" customHeight="1" x14ac:dyDescent="0.2">
      <c r="A24" s="192"/>
      <c r="B24" s="168" t="s">
        <v>10</v>
      </c>
      <c r="C24" s="169">
        <f t="shared" si="2"/>
        <v>28</v>
      </c>
      <c r="D24" s="169">
        <v>16</v>
      </c>
      <c r="E24" s="169">
        <v>11</v>
      </c>
      <c r="F24" s="169">
        <v>1</v>
      </c>
      <c r="G24" s="169">
        <v>0</v>
      </c>
      <c r="H24" s="166"/>
      <c r="I24" s="169">
        <v>28</v>
      </c>
      <c r="J24" s="169" t="s">
        <v>142</v>
      </c>
      <c r="K24" s="169" t="s">
        <v>142</v>
      </c>
      <c r="L24" s="169" t="s">
        <v>142</v>
      </c>
      <c r="M24" s="169" t="s">
        <v>142</v>
      </c>
      <c r="N24" s="139"/>
      <c r="O24" s="139"/>
      <c r="P24" s="139"/>
    </row>
    <row r="25" spans="1:16" s="32" customFormat="1" ht="18" customHeight="1" x14ac:dyDescent="0.2">
      <c r="A25" s="192"/>
      <c r="B25" s="168" t="s">
        <v>11</v>
      </c>
      <c r="C25" s="169">
        <f t="shared" si="2"/>
        <v>3</v>
      </c>
      <c r="D25" s="169">
        <v>3</v>
      </c>
      <c r="E25" s="169">
        <v>0</v>
      </c>
      <c r="F25" s="169">
        <v>0</v>
      </c>
      <c r="G25" s="169">
        <v>0</v>
      </c>
      <c r="H25" s="166"/>
      <c r="I25" s="169">
        <v>3</v>
      </c>
      <c r="J25" s="169" t="s">
        <v>142</v>
      </c>
      <c r="K25" s="169" t="s">
        <v>142</v>
      </c>
      <c r="L25" s="169" t="s">
        <v>142</v>
      </c>
      <c r="M25" s="169" t="s">
        <v>142</v>
      </c>
      <c r="N25" s="139"/>
      <c r="O25" s="139"/>
      <c r="P25" s="139"/>
    </row>
    <row r="26" spans="1:16" s="32" customFormat="1" ht="18" customHeight="1" x14ac:dyDescent="0.2">
      <c r="A26" s="192"/>
      <c r="B26" s="168" t="s">
        <v>12</v>
      </c>
      <c r="C26" s="169">
        <f t="shared" si="2"/>
        <v>0</v>
      </c>
      <c r="D26" s="169">
        <v>0</v>
      </c>
      <c r="E26" s="169">
        <v>0</v>
      </c>
      <c r="F26" s="169">
        <v>0</v>
      </c>
      <c r="G26" s="169">
        <v>0</v>
      </c>
      <c r="H26" s="166"/>
      <c r="I26" s="169">
        <v>0</v>
      </c>
      <c r="J26" s="169" t="s">
        <v>142</v>
      </c>
      <c r="K26" s="169" t="s">
        <v>142</v>
      </c>
      <c r="L26" s="169" t="s">
        <v>142</v>
      </c>
      <c r="M26" s="169" t="s">
        <v>142</v>
      </c>
      <c r="N26" s="121"/>
      <c r="O26" s="121"/>
      <c r="P26" s="121"/>
    </row>
    <row r="27" spans="1:16" ht="18" customHeight="1" x14ac:dyDescent="0.2">
      <c r="A27" s="192"/>
      <c r="B27" s="168" t="s">
        <v>13</v>
      </c>
      <c r="C27" s="169">
        <f t="shared" si="2"/>
        <v>3</v>
      </c>
      <c r="D27" s="169">
        <v>0</v>
      </c>
      <c r="E27" s="169">
        <v>3</v>
      </c>
      <c r="F27" s="169">
        <v>0</v>
      </c>
      <c r="G27" s="169">
        <v>0</v>
      </c>
      <c r="H27" s="166"/>
      <c r="I27" s="169">
        <v>4</v>
      </c>
      <c r="J27" s="169" t="s">
        <v>142</v>
      </c>
      <c r="K27" s="169" t="s">
        <v>142</v>
      </c>
      <c r="L27" s="169" t="s">
        <v>142</v>
      </c>
      <c r="M27" s="169" t="s">
        <v>142</v>
      </c>
      <c r="N27" s="140"/>
      <c r="O27" s="140"/>
      <c r="P27" s="140"/>
    </row>
    <row r="28" spans="1:16" ht="18" customHeight="1" x14ac:dyDescent="0.2">
      <c r="A28" s="192"/>
      <c r="B28" s="168" t="s">
        <v>14</v>
      </c>
      <c r="C28" s="169">
        <f t="shared" si="2"/>
        <v>15</v>
      </c>
      <c r="D28" s="169">
        <v>5</v>
      </c>
      <c r="E28" s="169">
        <v>10</v>
      </c>
      <c r="F28" s="169">
        <v>0</v>
      </c>
      <c r="G28" s="169">
        <v>0</v>
      </c>
      <c r="H28" s="166"/>
      <c r="I28" s="169">
        <v>11</v>
      </c>
      <c r="J28" s="169" t="s">
        <v>142</v>
      </c>
      <c r="K28" s="169" t="s">
        <v>142</v>
      </c>
      <c r="L28" s="169" t="s">
        <v>142</v>
      </c>
      <c r="M28" s="169" t="s">
        <v>142</v>
      </c>
      <c r="N28" s="140"/>
      <c r="O28" s="140"/>
      <c r="P28" s="140"/>
    </row>
    <row r="29" spans="1:16" ht="18" customHeight="1" x14ac:dyDescent="0.2">
      <c r="A29" s="192"/>
      <c r="B29" s="168" t="s">
        <v>15</v>
      </c>
      <c r="C29" s="169">
        <f t="shared" si="2"/>
        <v>0</v>
      </c>
      <c r="D29" s="169">
        <v>0</v>
      </c>
      <c r="E29" s="169">
        <v>0</v>
      </c>
      <c r="F29" s="169">
        <v>0</v>
      </c>
      <c r="G29" s="169">
        <v>0</v>
      </c>
      <c r="H29" s="166"/>
      <c r="I29" s="169">
        <v>0</v>
      </c>
      <c r="J29" s="169" t="s">
        <v>142</v>
      </c>
      <c r="K29" s="169" t="s">
        <v>142</v>
      </c>
      <c r="L29" s="169" t="s">
        <v>142</v>
      </c>
      <c r="M29" s="169" t="s">
        <v>142</v>
      </c>
      <c r="N29" s="140"/>
      <c r="O29" s="140"/>
      <c r="P29" s="140"/>
    </row>
    <row r="30" spans="1:16" ht="18" customHeight="1" x14ac:dyDescent="0.2">
      <c r="A30" s="192"/>
      <c r="B30" s="168" t="s">
        <v>16</v>
      </c>
      <c r="C30" s="169">
        <f t="shared" si="2"/>
        <v>0</v>
      </c>
      <c r="D30" s="169">
        <v>0</v>
      </c>
      <c r="E30" s="169">
        <v>0</v>
      </c>
      <c r="F30" s="169">
        <v>0</v>
      </c>
      <c r="G30" s="169">
        <v>0</v>
      </c>
      <c r="H30" s="166"/>
      <c r="I30" s="169">
        <v>0</v>
      </c>
      <c r="J30" s="169" t="s">
        <v>142</v>
      </c>
      <c r="K30" s="169" t="s">
        <v>142</v>
      </c>
      <c r="L30" s="169" t="s">
        <v>142</v>
      </c>
      <c r="M30" s="169" t="s">
        <v>142</v>
      </c>
      <c r="N30" s="140"/>
      <c r="O30" s="140"/>
      <c r="P30" s="140"/>
    </row>
    <row r="31" spans="1:16" ht="18" customHeight="1" x14ac:dyDescent="0.2">
      <c r="A31" s="192"/>
      <c r="B31" s="276" t="s">
        <v>179</v>
      </c>
      <c r="C31" s="277">
        <f t="shared" si="2"/>
        <v>0</v>
      </c>
      <c r="D31" s="277">
        <v>0</v>
      </c>
      <c r="E31" s="277">
        <v>0</v>
      </c>
      <c r="F31" s="277">
        <v>0</v>
      </c>
      <c r="G31" s="277">
        <v>0</v>
      </c>
      <c r="H31" s="278"/>
      <c r="I31" s="277">
        <v>0</v>
      </c>
      <c r="J31" s="169" t="s">
        <v>142</v>
      </c>
      <c r="K31" s="169" t="s">
        <v>142</v>
      </c>
      <c r="L31" s="169" t="s">
        <v>142</v>
      </c>
      <c r="M31" s="169" t="s">
        <v>142</v>
      </c>
      <c r="N31" s="140"/>
      <c r="O31" s="140"/>
      <c r="P31" s="140"/>
    </row>
    <row r="32" spans="1:16" ht="9.9499999999999993" customHeight="1" thickBot="1" x14ac:dyDescent="0.25">
      <c r="A32" s="192"/>
      <c r="B32" s="432"/>
      <c r="C32" s="378"/>
      <c r="D32" s="378"/>
      <c r="E32" s="378"/>
      <c r="F32" s="378"/>
      <c r="G32" s="378"/>
      <c r="H32" s="378"/>
      <c r="I32" s="389"/>
      <c r="J32" s="389"/>
      <c r="K32" s="389"/>
      <c r="L32" s="389"/>
      <c r="M32" s="389"/>
      <c r="N32" s="140"/>
      <c r="O32" s="140"/>
      <c r="P32" s="140"/>
    </row>
    <row r="33" spans="1:16" ht="9.9499999999999993" customHeight="1" x14ac:dyDescent="0.2">
      <c r="A33" s="192"/>
      <c r="B33" s="108"/>
      <c r="C33" s="108"/>
      <c r="D33" s="108"/>
      <c r="E33" s="108"/>
      <c r="F33" s="108"/>
      <c r="G33" s="108"/>
      <c r="H33" s="108"/>
      <c r="I33" s="475"/>
      <c r="J33" s="475"/>
      <c r="K33" s="475"/>
      <c r="L33" s="475"/>
      <c r="M33" s="475"/>
      <c r="N33" s="122"/>
      <c r="O33" s="122"/>
      <c r="P33" s="122"/>
    </row>
    <row r="34" spans="1:16" ht="24.95" customHeight="1" x14ac:dyDescent="0.2">
      <c r="A34" s="192"/>
      <c r="B34" s="745" t="s">
        <v>269</v>
      </c>
      <c r="C34" s="745"/>
      <c r="D34" s="745"/>
      <c r="E34" s="745"/>
      <c r="F34" s="745"/>
      <c r="G34" s="745"/>
      <c r="H34" s="745"/>
      <c r="I34" s="745"/>
      <c r="J34" s="332"/>
      <c r="K34" s="332"/>
      <c r="L34" s="332"/>
      <c r="M34" s="332"/>
      <c r="N34" s="332"/>
      <c r="O34" s="332"/>
      <c r="P34" s="332"/>
    </row>
    <row r="35" spans="1:16" ht="46.5" customHeight="1" x14ac:dyDescent="0.2">
      <c r="A35" s="192"/>
      <c r="B35" s="745"/>
      <c r="C35" s="745"/>
      <c r="D35" s="745"/>
      <c r="E35" s="745"/>
      <c r="F35" s="745"/>
      <c r="G35" s="745"/>
      <c r="H35" s="745"/>
      <c r="I35" s="745"/>
      <c r="J35" s="332"/>
      <c r="K35" s="332"/>
      <c r="L35" s="332"/>
      <c r="M35" s="332"/>
      <c r="N35" s="332"/>
      <c r="O35" s="332"/>
      <c r="P35" s="332"/>
    </row>
    <row r="36" spans="1:16" ht="17.25" customHeight="1" x14ac:dyDescent="0.2">
      <c r="A36" s="192"/>
      <c r="B36" s="745" t="s">
        <v>251</v>
      </c>
      <c r="C36" s="745"/>
      <c r="D36" s="745"/>
      <c r="E36" s="745"/>
      <c r="F36" s="745"/>
      <c r="G36" s="745"/>
      <c r="H36" s="745"/>
      <c r="I36" s="745"/>
      <c r="J36" s="745"/>
      <c r="K36" s="745"/>
      <c r="L36" s="472"/>
      <c r="M36" s="472"/>
      <c r="N36" s="273"/>
      <c r="O36" s="273"/>
      <c r="P36" s="273"/>
    </row>
    <row r="37" spans="1:16" ht="17.25" customHeight="1" x14ac:dyDescent="0.2">
      <c r="A37" s="192"/>
      <c r="B37" s="753" t="s">
        <v>252</v>
      </c>
      <c r="C37" s="753"/>
      <c r="D37" s="753"/>
      <c r="E37" s="753"/>
      <c r="F37" s="753"/>
      <c r="G37" s="753"/>
      <c r="H37" s="753"/>
      <c r="I37" s="753"/>
      <c r="J37" s="753"/>
      <c r="K37" s="606"/>
      <c r="L37" s="606"/>
      <c r="M37" s="606"/>
      <c r="N37" s="273"/>
      <c r="O37" s="273"/>
      <c r="P37" s="273"/>
    </row>
    <row r="38" spans="1:16" ht="9.6" customHeight="1" x14ac:dyDescent="0.2">
      <c r="A38" s="192"/>
      <c r="B38" s="606"/>
      <c r="C38" s="606"/>
      <c r="D38" s="606"/>
      <c r="E38" s="606"/>
      <c r="F38" s="606"/>
      <c r="G38" s="606"/>
      <c r="H38" s="606"/>
      <c r="I38" s="606"/>
      <c r="J38" s="606"/>
      <c r="K38" s="606"/>
      <c r="L38" s="606"/>
      <c r="M38" s="606"/>
      <c r="N38" s="273"/>
      <c r="O38" s="273"/>
      <c r="P38" s="273"/>
    </row>
    <row r="39" spans="1:16" ht="31.15" customHeight="1" x14ac:dyDescent="0.25">
      <c r="A39" s="192"/>
      <c r="B39" s="745" t="s">
        <v>85</v>
      </c>
      <c r="C39" s="745"/>
      <c r="D39" s="745"/>
      <c r="E39" s="745"/>
      <c r="F39" s="745"/>
      <c r="G39" s="745"/>
      <c r="H39" s="745"/>
      <c r="I39" s="745"/>
      <c r="J39" s="333"/>
      <c r="K39" s="333"/>
      <c r="L39" s="333"/>
      <c r="M39" s="333"/>
      <c r="N39" s="333"/>
      <c r="O39" s="124"/>
      <c r="P39" s="124"/>
    </row>
    <row r="40" spans="1:16" ht="24.95" customHeight="1" x14ac:dyDescent="0.2">
      <c r="A40" s="192"/>
      <c r="B40" s="333"/>
      <c r="C40" s="333"/>
      <c r="D40" s="333"/>
      <c r="E40" s="333"/>
      <c r="F40" s="333"/>
      <c r="G40" s="333"/>
      <c r="H40" s="333"/>
      <c r="I40" s="333"/>
      <c r="J40" s="333"/>
      <c r="K40" s="333"/>
      <c r="L40" s="333"/>
      <c r="M40" s="333"/>
      <c r="N40" s="333"/>
      <c r="O40" s="141"/>
      <c r="P40" s="141"/>
    </row>
    <row r="41" spans="1:16" ht="24.95" customHeight="1" x14ac:dyDescent="0.2">
      <c r="A41" s="192"/>
      <c r="B41" s="746"/>
      <c r="C41" s="746"/>
      <c r="D41" s="746"/>
      <c r="E41" s="746"/>
      <c r="F41" s="746"/>
      <c r="G41" s="746"/>
      <c r="H41" s="746"/>
      <c r="I41" s="746"/>
      <c r="J41" s="746"/>
      <c r="K41" s="746"/>
      <c r="L41" s="746"/>
      <c r="M41" s="746"/>
      <c r="N41" s="746"/>
      <c r="O41" s="746"/>
      <c r="P41" s="746"/>
    </row>
    <row r="42" spans="1:16" ht="24.95" customHeight="1" x14ac:dyDescent="0.2">
      <c r="A42" s="192"/>
      <c r="B42" s="747"/>
      <c r="C42" s="747"/>
      <c r="D42" s="747"/>
      <c r="E42" s="747"/>
      <c r="F42" s="747"/>
      <c r="G42" s="747"/>
      <c r="H42" s="747"/>
      <c r="I42" s="747"/>
      <c r="J42" s="747"/>
      <c r="K42" s="747"/>
      <c r="L42" s="747"/>
      <c r="M42" s="747"/>
      <c r="N42" s="747"/>
      <c r="O42" s="747"/>
      <c r="P42" s="747"/>
    </row>
    <row r="43" spans="1:16" ht="16.5" customHeight="1" x14ac:dyDescent="0.2">
      <c r="A43" s="192"/>
      <c r="B43" s="220"/>
      <c r="C43" s="220"/>
      <c r="D43" s="220"/>
      <c r="E43" s="220"/>
      <c r="F43" s="220"/>
      <c r="G43" s="220"/>
      <c r="H43" s="220"/>
      <c r="I43" s="221"/>
      <c r="J43" s="221"/>
      <c r="K43" s="221"/>
      <c r="L43" s="221"/>
      <c r="M43" s="222"/>
      <c r="N43" s="62"/>
      <c r="O43" s="62"/>
      <c r="P43" s="62"/>
    </row>
    <row r="44" spans="1:16" ht="20.100000000000001" customHeight="1" x14ac:dyDescent="0.2">
      <c r="A44" s="192"/>
      <c r="B44" s="224"/>
      <c r="C44" s="225"/>
      <c r="D44" s="225"/>
      <c r="E44" s="225"/>
      <c r="F44" s="225"/>
      <c r="G44" s="225"/>
      <c r="H44" s="225"/>
      <c r="I44" s="226"/>
      <c r="J44" s="226"/>
      <c r="K44" s="226"/>
      <c r="L44" s="226"/>
      <c r="M44" s="222"/>
      <c r="N44" s="68"/>
      <c r="O44" s="83"/>
      <c r="P44" s="83"/>
    </row>
    <row r="45" spans="1:16" s="4" customFormat="1" ht="12" customHeight="1" x14ac:dyDescent="0.2">
      <c r="A45" s="192"/>
      <c r="B45" s="228"/>
      <c r="C45" s="109"/>
      <c r="D45" s="109"/>
      <c r="E45" s="109"/>
      <c r="F45" s="109"/>
      <c r="G45" s="109"/>
      <c r="H45" s="109"/>
      <c r="I45" s="143"/>
      <c r="J45" s="143"/>
      <c r="K45" s="143"/>
      <c r="L45" s="143"/>
      <c r="M45" s="143"/>
      <c r="N45" s="87"/>
      <c r="O45" s="85"/>
      <c r="P45" s="85"/>
    </row>
    <row r="46" spans="1:16" ht="3.75" customHeight="1" x14ac:dyDescent="0.2">
      <c r="A46" s="192"/>
      <c r="B46" s="178"/>
      <c r="C46" s="178"/>
      <c r="D46" s="178"/>
      <c r="E46" s="178"/>
      <c r="F46" s="178"/>
      <c r="G46" s="178"/>
      <c r="H46" s="178"/>
      <c r="I46" s="70"/>
      <c r="J46" s="70"/>
      <c r="K46" s="70"/>
      <c r="L46" s="70"/>
      <c r="M46" s="70"/>
      <c r="N46" s="73"/>
      <c r="O46" s="72"/>
      <c r="P46" s="72"/>
    </row>
    <row r="47" spans="1:16" ht="15" customHeight="1" x14ac:dyDescent="0.2">
      <c r="A47" s="192"/>
      <c r="B47" s="88"/>
      <c r="C47" s="213"/>
      <c r="D47" s="213"/>
      <c r="E47" s="213"/>
      <c r="F47" s="213"/>
      <c r="G47" s="213"/>
      <c r="H47" s="213"/>
      <c r="I47" s="204"/>
      <c r="J47" s="204"/>
      <c r="K47" s="204"/>
      <c r="L47" s="204"/>
      <c r="M47" s="204"/>
      <c r="N47" s="92"/>
      <c r="O47" s="72"/>
      <c r="P47" s="72"/>
    </row>
    <row r="48" spans="1:16" ht="10.5" customHeight="1" x14ac:dyDescent="0.2">
      <c r="A48" s="192"/>
      <c r="B48" s="93"/>
      <c r="C48" s="213"/>
      <c r="D48" s="213"/>
      <c r="E48" s="213"/>
      <c r="F48" s="213"/>
      <c r="G48" s="213"/>
      <c r="H48" s="213"/>
      <c r="I48" s="204"/>
      <c r="J48" s="204"/>
      <c r="K48" s="204"/>
      <c r="L48" s="204"/>
      <c r="M48" s="204"/>
      <c r="N48" s="92"/>
      <c r="O48" s="72"/>
      <c r="P48" s="72"/>
    </row>
    <row r="49" spans="1:16" ht="12" customHeight="1" x14ac:dyDescent="0.25">
      <c r="A49" s="192"/>
      <c r="B49" s="214"/>
      <c r="C49" s="95"/>
      <c r="D49" s="95"/>
      <c r="E49" s="95"/>
      <c r="F49" s="95"/>
      <c r="G49" s="95"/>
      <c r="H49" s="95"/>
      <c r="I49" s="96"/>
      <c r="J49" s="96"/>
      <c r="K49" s="96"/>
      <c r="L49" s="96"/>
      <c r="M49" s="96"/>
      <c r="N49" s="98"/>
      <c r="O49" s="74"/>
      <c r="P49" s="74"/>
    </row>
    <row r="50" spans="1:16" ht="12" customHeight="1" x14ac:dyDescent="0.25">
      <c r="A50" s="192"/>
      <c r="B50" s="99"/>
      <c r="C50" s="100"/>
      <c r="D50" s="100"/>
      <c r="E50" s="100"/>
      <c r="F50" s="100"/>
      <c r="G50" s="100"/>
      <c r="H50" s="100"/>
      <c r="I50" s="101"/>
      <c r="J50" s="101"/>
      <c r="K50" s="101"/>
      <c r="L50" s="101"/>
      <c r="M50" s="101"/>
      <c r="N50" s="103"/>
      <c r="O50" s="74"/>
      <c r="P50" s="74"/>
    </row>
    <row r="51" spans="1:16" ht="11.25" customHeight="1" x14ac:dyDescent="0.2">
      <c r="A51" s="192"/>
      <c r="B51" s="99"/>
      <c r="C51" s="200"/>
      <c r="D51" s="200"/>
      <c r="E51" s="200"/>
      <c r="F51" s="200"/>
      <c r="G51" s="200"/>
      <c r="H51" s="200"/>
      <c r="I51" s="204"/>
      <c r="J51" s="204"/>
      <c r="K51" s="204"/>
      <c r="L51" s="204"/>
      <c r="M51" s="204"/>
      <c r="N51" s="105"/>
      <c r="O51" s="106"/>
      <c r="P51" s="106"/>
    </row>
    <row r="52" spans="1:16" ht="11.25" customHeight="1" x14ac:dyDescent="0.2">
      <c r="A52" s="265"/>
      <c r="B52" s="19"/>
      <c r="C52" s="9"/>
      <c r="D52" s="9"/>
      <c r="E52" s="9"/>
      <c r="F52" s="9"/>
      <c r="G52" s="9"/>
      <c r="H52" s="9"/>
      <c r="I52" s="49"/>
      <c r="J52" s="49"/>
      <c r="K52" s="49"/>
      <c r="L52" s="49"/>
      <c r="M52" s="49"/>
      <c r="N52" s="15"/>
      <c r="O52" s="13"/>
      <c r="P52" s="13"/>
    </row>
    <row r="53" spans="1:16" x14ac:dyDescent="0.2">
      <c r="B53" s="1"/>
      <c r="C53" s="1"/>
      <c r="D53" s="1"/>
      <c r="E53" s="1"/>
      <c r="F53" s="1"/>
      <c r="G53" s="1"/>
      <c r="H53" s="1"/>
      <c r="O53" s="1"/>
      <c r="P53" s="1"/>
    </row>
    <row r="54" spans="1:16" x14ac:dyDescent="0.2">
      <c r="B54" s="1"/>
      <c r="C54" s="1"/>
      <c r="D54" s="1"/>
      <c r="E54" s="1"/>
      <c r="F54" s="1"/>
      <c r="G54" s="1"/>
      <c r="H54" s="1"/>
      <c r="O54" s="1"/>
      <c r="P54" s="1"/>
    </row>
    <row r="55" spans="1:16" x14ac:dyDescent="0.2">
      <c r="B55" s="1"/>
      <c r="C55" s="1"/>
      <c r="D55" s="1"/>
      <c r="E55" s="1"/>
      <c r="F55" s="1"/>
      <c r="G55" s="1"/>
      <c r="H55" s="1"/>
      <c r="N55" s="17"/>
      <c r="O55" s="1"/>
      <c r="P55" s="1"/>
    </row>
    <row r="56" spans="1:16" ht="14.25" x14ac:dyDescent="0.2">
      <c r="B56" s="1"/>
      <c r="C56" s="9"/>
      <c r="D56" s="9"/>
      <c r="E56" s="9"/>
      <c r="F56" s="9"/>
      <c r="G56" s="9"/>
      <c r="H56" s="9"/>
      <c r="I56" s="49"/>
      <c r="J56" s="49"/>
      <c r="K56" s="49"/>
      <c r="L56" s="49"/>
      <c r="M56" s="49"/>
      <c r="N56" s="14"/>
      <c r="O56" s="2"/>
      <c r="P56" s="2"/>
    </row>
  </sheetData>
  <sheetProtection algorithmName="SHA-512" hashValue="+G4nbdL/xlVweUjbPCtpsHmBxDouLLwnuUpZudod6okiRqW6NzSYXllay7GknVFQCeuhXa6bpbdIg62j32+rEg==" saltValue="OYwS29XxxjIUqjf5mDiu+w==" spinCount="100000" sheet="1" objects="1" scenarios="1"/>
  <mergeCells count="11">
    <mergeCell ref="B41:P41"/>
    <mergeCell ref="B42:P42"/>
    <mergeCell ref="B34:I35"/>
    <mergeCell ref="B39:I39"/>
    <mergeCell ref="B2:M2"/>
    <mergeCell ref="B3:M3"/>
    <mergeCell ref="B5:B9"/>
    <mergeCell ref="C5:G6"/>
    <mergeCell ref="I5:M6"/>
    <mergeCell ref="B36:K36"/>
    <mergeCell ref="B37:J37"/>
  </mergeCells>
  <pageMargins left="0.39370078740157483" right="0.39370078740157483" top="0.39370078740157483" bottom="0.39370078740157483" header="0.31496062992125984" footer="0.31496062992125984"/>
  <pageSetup paperSize="9" scale="8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1">
    <tabColor rgb="FFFF0000"/>
  </sheetPr>
  <dimension ref="A1:M55"/>
  <sheetViews>
    <sheetView view="pageBreakPreview" topLeftCell="A4" zoomScale="80" zoomScaleNormal="90" zoomScaleSheetLayoutView="80" workbookViewId="0">
      <selection activeCell="B38" sqref="B38:G39"/>
    </sheetView>
  </sheetViews>
  <sheetFormatPr defaultColWidth="20.7109375" defaultRowHeight="12.75" x14ac:dyDescent="0.2"/>
  <cols>
    <col min="1" max="1" width="2.7109375" style="194" customWidth="1"/>
    <col min="2" max="2" width="51.140625" style="178" customWidth="1"/>
    <col min="3" max="7" width="24.7109375" style="70" customWidth="1"/>
    <col min="8" max="13" width="20.7109375" style="69"/>
    <col min="14" max="16384" width="20.7109375" style="1"/>
  </cols>
  <sheetData>
    <row r="1" spans="1:13" ht="15" customHeight="1" x14ac:dyDescent="0.2"/>
    <row r="2" spans="1:13" ht="15" customHeight="1" x14ac:dyDescent="0.2">
      <c r="A2" s="755"/>
      <c r="B2" s="754" t="s">
        <v>161</v>
      </c>
      <c r="C2" s="754"/>
      <c r="D2" s="754"/>
      <c r="E2" s="754"/>
      <c r="F2" s="754"/>
      <c r="G2" s="754"/>
    </row>
    <row r="3" spans="1:13" ht="15" customHeight="1" x14ac:dyDescent="0.2">
      <c r="A3" s="755"/>
      <c r="B3" s="786" t="s">
        <v>160</v>
      </c>
      <c r="C3" s="786"/>
      <c r="D3" s="786"/>
      <c r="E3" s="786"/>
      <c r="F3" s="786"/>
      <c r="G3" s="786"/>
    </row>
    <row r="4" spans="1:13" ht="12" customHeight="1" thickBot="1" x14ac:dyDescent="0.25">
      <c r="A4" s="755"/>
      <c r="B4" s="153"/>
      <c r="C4" s="154"/>
      <c r="D4" s="154"/>
      <c r="E4" s="154"/>
      <c r="F4" s="154"/>
      <c r="G4" s="154"/>
    </row>
    <row r="5" spans="1:13" ht="15.95" customHeight="1" x14ac:dyDescent="0.2">
      <c r="A5" s="755"/>
      <c r="B5" s="739" t="s">
        <v>33</v>
      </c>
      <c r="C5" s="733">
        <v>2025</v>
      </c>
      <c r="D5" s="733"/>
      <c r="E5" s="733"/>
      <c r="F5" s="733"/>
      <c r="G5" s="733"/>
    </row>
    <row r="6" spans="1:13" ht="15.95" customHeight="1" x14ac:dyDescent="0.2">
      <c r="A6" s="755"/>
      <c r="B6" s="749"/>
      <c r="C6" s="734"/>
      <c r="D6" s="734"/>
      <c r="E6" s="734"/>
      <c r="F6" s="734"/>
      <c r="G6" s="734"/>
    </row>
    <row r="7" spans="1:13" ht="5.0999999999999996" customHeight="1" x14ac:dyDescent="0.2">
      <c r="A7" s="755"/>
      <c r="B7" s="749"/>
      <c r="C7" s="618"/>
      <c r="D7" s="618"/>
      <c r="E7" s="618"/>
      <c r="F7" s="618"/>
      <c r="G7" s="618"/>
    </row>
    <row r="8" spans="1:13" s="36" customFormat="1" ht="15.95" customHeight="1" x14ac:dyDescent="0.2">
      <c r="A8" s="755"/>
      <c r="B8" s="749"/>
      <c r="C8" s="303" t="s">
        <v>17</v>
      </c>
      <c r="D8" s="216" t="s">
        <v>19</v>
      </c>
      <c r="E8" s="216" t="s">
        <v>20</v>
      </c>
      <c r="F8" s="216" t="s">
        <v>22</v>
      </c>
      <c r="G8" s="261" t="s">
        <v>43</v>
      </c>
      <c r="H8" s="268"/>
      <c r="I8" s="268"/>
      <c r="J8" s="268"/>
      <c r="K8" s="268"/>
      <c r="L8" s="268"/>
      <c r="M8" s="268"/>
    </row>
    <row r="9" spans="1:13" s="36" customFormat="1" ht="15.95" customHeight="1" x14ac:dyDescent="0.2">
      <c r="A9" s="755"/>
      <c r="B9" s="749"/>
      <c r="C9" s="154" t="s">
        <v>18</v>
      </c>
      <c r="D9" s="186"/>
      <c r="E9" s="339" t="s">
        <v>21</v>
      </c>
      <c r="F9" s="339" t="s">
        <v>149</v>
      </c>
      <c r="G9" s="340" t="s">
        <v>44</v>
      </c>
      <c r="H9" s="268"/>
      <c r="I9" s="268"/>
      <c r="J9" s="268"/>
      <c r="K9" s="268"/>
      <c r="L9" s="268"/>
      <c r="M9" s="268"/>
    </row>
    <row r="10" spans="1:13" s="334" customFormat="1" ht="5.0999999999999996" customHeight="1" thickBot="1" x14ac:dyDescent="0.25">
      <c r="A10" s="755"/>
      <c r="B10" s="750"/>
      <c r="C10" s="436"/>
      <c r="D10" s="381"/>
      <c r="E10" s="386"/>
      <c r="F10" s="386"/>
      <c r="G10" s="380"/>
      <c r="H10" s="354"/>
      <c r="I10" s="354"/>
      <c r="J10" s="354"/>
      <c r="K10" s="354"/>
      <c r="L10" s="354"/>
      <c r="M10" s="354"/>
    </row>
    <row r="11" spans="1:13" s="5" customFormat="1" ht="15" customHeight="1" x14ac:dyDescent="0.2">
      <c r="A11" s="755"/>
      <c r="B11" s="176"/>
      <c r="C11" s="353"/>
      <c r="D11" s="353"/>
      <c r="E11" s="353"/>
      <c r="F11" s="353"/>
      <c r="G11" s="353"/>
      <c r="H11" s="269"/>
      <c r="I11" s="269"/>
      <c r="J11" s="269"/>
      <c r="K11" s="269"/>
      <c r="L11" s="269"/>
      <c r="M11" s="269"/>
    </row>
    <row r="12" spans="1:13" s="32" customFormat="1" ht="20.100000000000001" customHeight="1" x14ac:dyDescent="0.2">
      <c r="A12" s="755"/>
      <c r="B12" s="163" t="s">
        <v>48</v>
      </c>
      <c r="C12" s="164">
        <f>SUM(C15,C32)</f>
        <v>97</v>
      </c>
      <c r="D12" s="164">
        <f t="shared" ref="D12:G12" si="0">SUM(D15,D32)</f>
        <v>50</v>
      </c>
      <c r="E12" s="164">
        <f t="shared" si="0"/>
        <v>42</v>
      </c>
      <c r="F12" s="164">
        <f t="shared" si="0"/>
        <v>5</v>
      </c>
      <c r="G12" s="164">
        <f t="shared" si="0"/>
        <v>0</v>
      </c>
      <c r="H12" s="65"/>
      <c r="I12" s="65"/>
      <c r="J12" s="65"/>
      <c r="K12" s="65"/>
      <c r="L12" s="65"/>
      <c r="M12" s="65"/>
    </row>
    <row r="13" spans="1:13" s="32" customFormat="1" ht="9.9499999999999993" customHeight="1" x14ac:dyDescent="0.2">
      <c r="A13" s="755"/>
      <c r="B13" s="370"/>
      <c r="C13" s="398"/>
      <c r="D13" s="398"/>
      <c r="E13" s="398"/>
      <c r="F13" s="426"/>
      <c r="G13" s="426"/>
      <c r="H13" s="65"/>
      <c r="I13" s="65"/>
      <c r="J13" s="65"/>
      <c r="K13" s="65"/>
      <c r="L13" s="65"/>
      <c r="M13" s="65"/>
    </row>
    <row r="14" spans="1:13" s="32" customFormat="1" ht="9.9499999999999993" customHeight="1" x14ac:dyDescent="0.2">
      <c r="A14" s="755"/>
      <c r="B14" s="163"/>
      <c r="C14" s="205"/>
      <c r="D14" s="205"/>
      <c r="E14" s="205"/>
      <c r="F14" s="244"/>
      <c r="G14" s="244"/>
      <c r="H14" s="65"/>
      <c r="I14" s="65"/>
      <c r="J14" s="65"/>
      <c r="K14" s="65"/>
      <c r="L14" s="65"/>
      <c r="M14" s="65"/>
    </row>
    <row r="15" spans="1:13" s="32" customFormat="1" ht="20.100000000000001" customHeight="1" x14ac:dyDescent="0.2">
      <c r="A15" s="755"/>
      <c r="B15" s="163" t="s">
        <v>0</v>
      </c>
      <c r="C15" s="205">
        <f>SUM(C16:C31)</f>
        <v>97</v>
      </c>
      <c r="D15" s="205">
        <f t="shared" ref="D15:G15" si="1">SUM(D16:D31)</f>
        <v>50</v>
      </c>
      <c r="E15" s="205">
        <f t="shared" si="1"/>
        <v>42</v>
      </c>
      <c r="F15" s="205">
        <f t="shared" si="1"/>
        <v>5</v>
      </c>
      <c r="G15" s="445">
        <f t="shared" si="1"/>
        <v>0</v>
      </c>
      <c r="H15" s="65"/>
      <c r="I15" s="65"/>
      <c r="J15" s="65"/>
      <c r="K15" s="65"/>
      <c r="L15" s="65"/>
      <c r="M15" s="65"/>
    </row>
    <row r="16" spans="1:13" s="32" customFormat="1" ht="20.100000000000001" customHeight="1" x14ac:dyDescent="0.2">
      <c r="A16" s="755"/>
      <c r="B16" s="168" t="s">
        <v>1</v>
      </c>
      <c r="C16" s="169">
        <f>SUM(D16,E16,F16,G16)</f>
        <v>11</v>
      </c>
      <c r="D16" s="169">
        <v>9</v>
      </c>
      <c r="E16" s="169">
        <v>2</v>
      </c>
      <c r="F16" s="169">
        <v>0</v>
      </c>
      <c r="G16" s="169">
        <v>0</v>
      </c>
      <c r="H16" s="65"/>
      <c r="I16" s="65"/>
      <c r="J16" s="65"/>
      <c r="K16" s="65"/>
      <c r="L16" s="65"/>
      <c r="M16" s="65"/>
    </row>
    <row r="17" spans="1:13" s="32" customFormat="1" ht="20.100000000000001" customHeight="1" x14ac:dyDescent="0.2">
      <c r="A17" s="755"/>
      <c r="B17" s="168" t="s">
        <v>2</v>
      </c>
      <c r="C17" s="169">
        <f t="shared" ref="C17:C32" si="2">SUM(D17,E17,F17,G17)</f>
        <v>4</v>
      </c>
      <c r="D17" s="169">
        <v>3</v>
      </c>
      <c r="E17" s="169">
        <v>1</v>
      </c>
      <c r="F17" s="169">
        <v>0</v>
      </c>
      <c r="G17" s="169">
        <v>0</v>
      </c>
      <c r="H17" s="65"/>
      <c r="I17" s="65"/>
      <c r="J17" s="65"/>
      <c r="K17" s="65"/>
      <c r="L17" s="65"/>
      <c r="M17" s="65"/>
    </row>
    <row r="18" spans="1:13" s="32" customFormat="1" ht="20.100000000000001" customHeight="1" x14ac:dyDescent="0.2">
      <c r="A18" s="755"/>
      <c r="B18" s="168" t="s">
        <v>3</v>
      </c>
      <c r="C18" s="169">
        <f t="shared" si="2"/>
        <v>6</v>
      </c>
      <c r="D18" s="169">
        <v>5</v>
      </c>
      <c r="E18" s="169">
        <v>1</v>
      </c>
      <c r="F18" s="169">
        <v>0</v>
      </c>
      <c r="G18" s="169">
        <v>0</v>
      </c>
      <c r="H18" s="65"/>
      <c r="I18" s="65"/>
      <c r="J18" s="65"/>
      <c r="K18" s="65"/>
      <c r="L18" s="65"/>
      <c r="M18" s="65"/>
    </row>
    <row r="19" spans="1:13" s="32" customFormat="1" ht="20.100000000000001" customHeight="1" x14ac:dyDescent="0.2">
      <c r="A19" s="755"/>
      <c r="B19" s="168" t="s">
        <v>4</v>
      </c>
      <c r="C19" s="169">
        <f t="shared" si="2"/>
        <v>8</v>
      </c>
      <c r="D19" s="169">
        <v>4</v>
      </c>
      <c r="E19" s="169">
        <v>3</v>
      </c>
      <c r="F19" s="169">
        <v>1</v>
      </c>
      <c r="G19" s="169">
        <v>0</v>
      </c>
      <c r="H19" s="65"/>
      <c r="I19" s="65"/>
      <c r="J19" s="65"/>
      <c r="K19" s="65"/>
      <c r="L19" s="65"/>
      <c r="M19" s="65"/>
    </row>
    <row r="20" spans="1:13" s="32" customFormat="1" ht="20.100000000000001" customHeight="1" x14ac:dyDescent="0.2">
      <c r="A20" s="755"/>
      <c r="B20" s="168" t="s">
        <v>5</v>
      </c>
      <c r="C20" s="169">
        <f t="shared" si="2"/>
        <v>3</v>
      </c>
      <c r="D20" s="169">
        <v>1</v>
      </c>
      <c r="E20" s="169">
        <v>0</v>
      </c>
      <c r="F20" s="169">
        <v>2</v>
      </c>
      <c r="G20" s="169">
        <v>0</v>
      </c>
      <c r="H20" s="65"/>
      <c r="I20" s="65"/>
      <c r="J20" s="65"/>
      <c r="K20" s="65"/>
      <c r="L20" s="65"/>
      <c r="M20" s="65"/>
    </row>
    <row r="21" spans="1:13" s="32" customFormat="1" ht="20.100000000000001" customHeight="1" x14ac:dyDescent="0.2">
      <c r="A21" s="755"/>
      <c r="B21" s="168" t="s">
        <v>6</v>
      </c>
      <c r="C21" s="169">
        <f t="shared" si="2"/>
        <v>6</v>
      </c>
      <c r="D21" s="169">
        <v>4</v>
      </c>
      <c r="E21" s="169">
        <v>2</v>
      </c>
      <c r="F21" s="169">
        <v>0</v>
      </c>
      <c r="G21" s="169">
        <v>0</v>
      </c>
      <c r="H21" s="65"/>
      <c r="I21" s="65"/>
      <c r="J21" s="65"/>
      <c r="K21" s="65"/>
      <c r="L21" s="65"/>
      <c r="M21" s="65"/>
    </row>
    <row r="22" spans="1:13" s="32" customFormat="1" ht="20.100000000000001" customHeight="1" x14ac:dyDescent="0.2">
      <c r="A22" s="755"/>
      <c r="B22" s="168" t="s">
        <v>7</v>
      </c>
      <c r="C22" s="169">
        <f t="shared" si="2"/>
        <v>6</v>
      </c>
      <c r="D22" s="169">
        <v>1</v>
      </c>
      <c r="E22" s="169">
        <v>5</v>
      </c>
      <c r="F22" s="169">
        <v>0</v>
      </c>
      <c r="G22" s="169">
        <v>0</v>
      </c>
      <c r="H22" s="65"/>
      <c r="I22" s="65"/>
      <c r="J22" s="65"/>
      <c r="K22" s="65"/>
      <c r="L22" s="65"/>
      <c r="M22" s="65"/>
    </row>
    <row r="23" spans="1:13" s="32" customFormat="1" ht="20.100000000000001" customHeight="1" x14ac:dyDescent="0.2">
      <c r="A23" s="755"/>
      <c r="B23" s="168" t="s">
        <v>8</v>
      </c>
      <c r="C23" s="169">
        <f t="shared" si="2"/>
        <v>10</v>
      </c>
      <c r="D23" s="169">
        <v>1</v>
      </c>
      <c r="E23" s="169">
        <v>8</v>
      </c>
      <c r="F23" s="169">
        <v>1</v>
      </c>
      <c r="G23" s="169">
        <v>0</v>
      </c>
      <c r="H23" s="65"/>
      <c r="I23" s="65"/>
      <c r="J23" s="65"/>
      <c r="K23" s="65"/>
      <c r="L23" s="65"/>
      <c r="M23" s="65"/>
    </row>
    <row r="24" spans="1:13" s="32" customFormat="1" ht="20.100000000000001" customHeight="1" x14ac:dyDescent="0.2">
      <c r="A24" s="755"/>
      <c r="B24" s="168" t="s">
        <v>9</v>
      </c>
      <c r="C24" s="169">
        <f t="shared" si="2"/>
        <v>1</v>
      </c>
      <c r="D24" s="169">
        <v>1</v>
      </c>
      <c r="E24" s="169">
        <v>0</v>
      </c>
      <c r="F24" s="169">
        <v>0</v>
      </c>
      <c r="G24" s="169">
        <v>0</v>
      </c>
      <c r="H24" s="65"/>
      <c r="I24" s="65"/>
      <c r="J24" s="65"/>
      <c r="K24" s="65"/>
      <c r="L24" s="65"/>
      <c r="M24" s="65"/>
    </row>
    <row r="25" spans="1:13" s="32" customFormat="1" ht="20.100000000000001" customHeight="1" x14ac:dyDescent="0.2">
      <c r="A25" s="755"/>
      <c r="B25" s="168" t="s">
        <v>10</v>
      </c>
      <c r="C25" s="169">
        <f t="shared" si="2"/>
        <v>25</v>
      </c>
      <c r="D25" s="169">
        <v>14</v>
      </c>
      <c r="E25" s="169">
        <v>10</v>
      </c>
      <c r="F25" s="169">
        <v>1</v>
      </c>
      <c r="G25" s="169">
        <v>0</v>
      </c>
      <c r="H25" s="65"/>
      <c r="I25" s="65"/>
      <c r="J25" s="65"/>
      <c r="K25" s="65"/>
      <c r="L25" s="65"/>
      <c r="M25" s="65"/>
    </row>
    <row r="26" spans="1:13" s="32" customFormat="1" ht="20.100000000000001" customHeight="1" x14ac:dyDescent="0.2">
      <c r="A26" s="755"/>
      <c r="B26" s="168" t="s">
        <v>11</v>
      </c>
      <c r="C26" s="169">
        <f t="shared" si="2"/>
        <v>3</v>
      </c>
      <c r="D26" s="169">
        <v>3</v>
      </c>
      <c r="E26" s="169">
        <v>0</v>
      </c>
      <c r="F26" s="169">
        <v>0</v>
      </c>
      <c r="G26" s="169">
        <v>0</v>
      </c>
      <c r="H26" s="65"/>
      <c r="I26" s="65"/>
      <c r="J26" s="65"/>
      <c r="K26" s="65"/>
      <c r="L26" s="65"/>
      <c r="M26" s="65"/>
    </row>
    <row r="27" spans="1:13" s="32" customFormat="1" ht="20.100000000000001" customHeight="1" x14ac:dyDescent="0.2">
      <c r="A27" s="755"/>
      <c r="B27" s="168" t="s">
        <v>12</v>
      </c>
      <c r="C27" s="169">
        <f t="shared" si="2"/>
        <v>0</v>
      </c>
      <c r="D27" s="169">
        <v>0</v>
      </c>
      <c r="E27" s="169">
        <v>0</v>
      </c>
      <c r="F27" s="169">
        <v>0</v>
      </c>
      <c r="G27" s="169">
        <v>0</v>
      </c>
      <c r="H27" s="65"/>
      <c r="I27" s="65"/>
      <c r="J27" s="65"/>
      <c r="K27" s="65"/>
      <c r="L27" s="65"/>
      <c r="M27" s="65"/>
    </row>
    <row r="28" spans="1:13" ht="20.100000000000001" customHeight="1" x14ac:dyDescent="0.2">
      <c r="A28" s="755"/>
      <c r="B28" s="168" t="s">
        <v>13</v>
      </c>
      <c r="C28" s="169">
        <f t="shared" si="2"/>
        <v>1</v>
      </c>
      <c r="D28" s="169">
        <v>0</v>
      </c>
      <c r="E28" s="169">
        <v>1</v>
      </c>
      <c r="F28" s="169">
        <v>0</v>
      </c>
      <c r="G28" s="169">
        <v>0</v>
      </c>
    </row>
    <row r="29" spans="1:13" ht="20.100000000000001" customHeight="1" x14ac:dyDescent="0.2">
      <c r="A29" s="755"/>
      <c r="B29" s="168" t="s">
        <v>14</v>
      </c>
      <c r="C29" s="169">
        <f t="shared" si="2"/>
        <v>13</v>
      </c>
      <c r="D29" s="169">
        <v>4</v>
      </c>
      <c r="E29" s="169">
        <v>9</v>
      </c>
      <c r="F29" s="169">
        <v>0</v>
      </c>
      <c r="G29" s="169">
        <v>0</v>
      </c>
    </row>
    <row r="30" spans="1:13" ht="20.100000000000001" customHeight="1" x14ac:dyDescent="0.2">
      <c r="A30" s="755"/>
      <c r="B30" s="168" t="s">
        <v>15</v>
      </c>
      <c r="C30" s="169">
        <f t="shared" si="2"/>
        <v>0</v>
      </c>
      <c r="D30" s="169">
        <v>0</v>
      </c>
      <c r="E30" s="169">
        <v>0</v>
      </c>
      <c r="F30" s="169">
        <v>0</v>
      </c>
      <c r="G30" s="169">
        <v>0</v>
      </c>
    </row>
    <row r="31" spans="1:13" ht="20.100000000000001" customHeight="1" x14ac:dyDescent="0.2">
      <c r="A31" s="755"/>
      <c r="B31" s="168" t="s">
        <v>16</v>
      </c>
      <c r="C31" s="169">
        <f t="shared" si="2"/>
        <v>0</v>
      </c>
      <c r="D31" s="169">
        <v>0</v>
      </c>
      <c r="E31" s="169">
        <v>0</v>
      </c>
      <c r="F31" s="169">
        <v>0</v>
      </c>
      <c r="G31" s="169">
        <v>0</v>
      </c>
    </row>
    <row r="32" spans="1:13" ht="20.100000000000001" customHeight="1" x14ac:dyDescent="0.2">
      <c r="A32" s="755"/>
      <c r="B32" s="276" t="s">
        <v>179</v>
      </c>
      <c r="C32" s="277">
        <f t="shared" si="2"/>
        <v>0</v>
      </c>
      <c r="D32" s="277">
        <v>0</v>
      </c>
      <c r="E32" s="277">
        <v>0</v>
      </c>
      <c r="F32" s="277">
        <v>0</v>
      </c>
      <c r="G32" s="277">
        <v>0</v>
      </c>
    </row>
    <row r="33" spans="1:13" ht="9.9499999999999993" customHeight="1" thickBot="1" x14ac:dyDescent="0.25">
      <c r="A33" s="755"/>
      <c r="B33" s="432"/>
      <c r="C33" s="389"/>
      <c r="D33" s="389"/>
      <c r="E33" s="389"/>
      <c r="F33" s="389"/>
      <c r="G33" s="389"/>
    </row>
    <row r="34" spans="1:13" ht="9.9499999999999993" customHeight="1" x14ac:dyDescent="0.2">
      <c r="A34" s="755"/>
      <c r="B34" s="108"/>
      <c r="C34" s="352"/>
      <c r="D34" s="352"/>
      <c r="E34" s="352"/>
      <c r="F34" s="352"/>
      <c r="G34" s="352"/>
    </row>
    <row r="35" spans="1:13" ht="24.95" customHeight="1" x14ac:dyDescent="0.2">
      <c r="A35" s="755"/>
      <c r="B35" s="745" t="s">
        <v>269</v>
      </c>
      <c r="C35" s="745"/>
      <c r="D35" s="745"/>
      <c r="E35" s="745"/>
      <c r="F35" s="108"/>
      <c r="G35" s="108"/>
      <c r="H35" s="108"/>
    </row>
    <row r="36" spans="1:13" ht="45" customHeight="1" x14ac:dyDescent="0.2">
      <c r="A36" s="755"/>
      <c r="B36" s="745"/>
      <c r="C36" s="745"/>
      <c r="D36" s="745"/>
      <c r="E36" s="745"/>
      <c r="F36" s="108"/>
      <c r="G36" s="108"/>
      <c r="H36" s="108"/>
    </row>
    <row r="37" spans="1:13" ht="10.5" customHeight="1" x14ac:dyDescent="0.2">
      <c r="A37" s="755"/>
      <c r="B37" s="351"/>
      <c r="C37" s="351"/>
      <c r="D37" s="351"/>
      <c r="E37" s="351"/>
      <c r="F37" s="351"/>
      <c r="G37" s="351"/>
    </row>
    <row r="38" spans="1:13" ht="24.95" customHeight="1" x14ac:dyDescent="0.2">
      <c r="A38" s="755"/>
      <c r="B38" s="745" t="s">
        <v>85</v>
      </c>
      <c r="C38" s="753"/>
      <c r="D38" s="753"/>
      <c r="E38" s="753"/>
      <c r="F38" s="753"/>
      <c r="G38" s="753"/>
    </row>
    <row r="39" spans="1:13" ht="7.9" customHeight="1" x14ac:dyDescent="0.2">
      <c r="A39" s="755"/>
      <c r="B39" s="753"/>
      <c r="C39" s="753"/>
      <c r="D39" s="753"/>
      <c r="E39" s="753"/>
      <c r="F39" s="753"/>
      <c r="G39" s="753"/>
    </row>
    <row r="40" spans="1:13" ht="24.95" customHeight="1" x14ac:dyDescent="0.2">
      <c r="A40" s="113"/>
      <c r="B40" s="774"/>
      <c r="C40" s="774"/>
      <c r="D40" s="774"/>
      <c r="E40" s="774"/>
      <c r="F40" s="774"/>
      <c r="G40" s="774"/>
    </row>
    <row r="41" spans="1:13" ht="24.95" customHeight="1" x14ac:dyDescent="0.2">
      <c r="A41" s="113"/>
      <c r="B41" s="770"/>
      <c r="C41" s="770"/>
      <c r="D41" s="770"/>
      <c r="E41" s="770"/>
      <c r="F41" s="770"/>
      <c r="G41" s="770"/>
    </row>
    <row r="42" spans="1:13" ht="16.5" customHeight="1" x14ac:dyDescent="0.2">
      <c r="A42" s="113"/>
      <c r="B42" s="220"/>
      <c r="C42" s="221"/>
      <c r="D42" s="221"/>
      <c r="E42" s="221"/>
      <c r="F42" s="221"/>
      <c r="G42" s="222"/>
    </row>
    <row r="43" spans="1:13" ht="20.100000000000001" customHeight="1" x14ac:dyDescent="0.2">
      <c r="A43" s="113"/>
      <c r="B43" s="224"/>
      <c r="C43" s="226"/>
      <c r="D43" s="226"/>
      <c r="E43" s="226"/>
      <c r="F43" s="226"/>
      <c r="G43" s="222"/>
    </row>
    <row r="44" spans="1:13" s="4" customFormat="1" ht="12" customHeight="1" x14ac:dyDescent="0.2">
      <c r="A44" s="113"/>
      <c r="B44" s="228"/>
      <c r="C44" s="143"/>
      <c r="D44" s="143"/>
      <c r="E44" s="143"/>
      <c r="F44" s="143"/>
      <c r="G44" s="143"/>
      <c r="H44" s="109"/>
      <c r="I44" s="109"/>
      <c r="J44" s="109"/>
      <c r="K44" s="109"/>
      <c r="L44" s="109"/>
      <c r="M44" s="109"/>
    </row>
    <row r="45" spans="1:13" ht="3.75" customHeight="1" x14ac:dyDescent="0.2">
      <c r="A45" s="113"/>
    </row>
    <row r="46" spans="1:13" ht="15" customHeight="1" x14ac:dyDescent="0.2">
      <c r="A46" s="113"/>
      <c r="B46" s="88"/>
      <c r="C46" s="204"/>
      <c r="D46" s="204"/>
      <c r="E46" s="204"/>
      <c r="F46" s="204"/>
      <c r="G46" s="204"/>
    </row>
    <row r="47" spans="1:13" ht="10.5" customHeight="1" x14ac:dyDescent="0.2">
      <c r="A47" s="113"/>
      <c r="B47" s="93"/>
      <c r="C47" s="204"/>
      <c r="D47" s="204"/>
      <c r="E47" s="204"/>
      <c r="F47" s="204"/>
      <c r="G47" s="204"/>
    </row>
    <row r="48" spans="1:13" ht="12" customHeight="1" x14ac:dyDescent="0.2">
      <c r="A48" s="113"/>
      <c r="B48" s="214"/>
      <c r="C48" s="96"/>
      <c r="D48" s="96"/>
      <c r="E48" s="96"/>
      <c r="F48" s="96"/>
      <c r="G48" s="96"/>
    </row>
    <row r="49" spans="1:7" ht="12" customHeight="1" x14ac:dyDescent="0.2">
      <c r="A49" s="113"/>
      <c r="B49" s="99"/>
      <c r="C49" s="101"/>
      <c r="D49" s="101"/>
      <c r="E49" s="101"/>
      <c r="F49" s="101"/>
      <c r="G49" s="101"/>
    </row>
    <row r="50" spans="1:7" ht="11.25" customHeight="1" x14ac:dyDescent="0.2">
      <c r="A50" s="113"/>
      <c r="B50" s="99"/>
      <c r="C50" s="204"/>
      <c r="D50" s="204"/>
      <c r="E50" s="204"/>
      <c r="F50" s="204"/>
      <c r="G50" s="204"/>
    </row>
    <row r="51" spans="1:7" ht="11.25" customHeight="1" x14ac:dyDescent="0.2">
      <c r="A51" s="279"/>
      <c r="B51" s="180"/>
      <c r="C51" s="182"/>
      <c r="D51" s="182"/>
      <c r="E51" s="182"/>
      <c r="F51" s="182"/>
      <c r="G51" s="182"/>
    </row>
    <row r="52" spans="1:7" x14ac:dyDescent="0.2">
      <c r="B52" s="69"/>
    </row>
    <row r="53" spans="1:7" x14ac:dyDescent="0.2">
      <c r="B53" s="69"/>
    </row>
    <row r="54" spans="1:7" x14ac:dyDescent="0.2">
      <c r="B54" s="69"/>
    </row>
    <row r="55" spans="1:7" x14ac:dyDescent="0.2">
      <c r="B55" s="69"/>
      <c r="C55" s="182"/>
      <c r="D55" s="182"/>
      <c r="E55" s="182"/>
      <c r="F55" s="182"/>
      <c r="G55" s="182"/>
    </row>
  </sheetData>
  <sheetProtection algorithmName="SHA-512" hashValue="fV+R8nTEZuZJb5bjm6Cr0tJXRAWOq21ha1VKxW7oD6DBv7WWhnEIKNIWwY4hPxsmMVL3QsHhvXiuzL/HndJqPg==" saltValue="dKqBwxoE5iQnDNs/hzjM/A==" spinCount="100000" sheet="1" objects="1" scenarios="1"/>
  <mergeCells count="9">
    <mergeCell ref="B40:G40"/>
    <mergeCell ref="B41:G41"/>
    <mergeCell ref="A2:A39"/>
    <mergeCell ref="B2:G2"/>
    <mergeCell ref="B3:G3"/>
    <mergeCell ref="B5:B10"/>
    <mergeCell ref="C5:G6"/>
    <mergeCell ref="B38:G39"/>
    <mergeCell ref="B35:E36"/>
  </mergeCells>
  <pageMargins left="0.39370078740157483" right="0.39370078740157483" top="0.39370078740157483" bottom="0.39370078740157483" header="0.31496062992125984" footer="0.31496062992125984"/>
  <pageSetup paperSize="9" scale="8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2">
    <tabColor rgb="FF00FF00"/>
  </sheetPr>
  <dimension ref="A1:S53"/>
  <sheetViews>
    <sheetView zoomScale="80" zoomScaleNormal="80" zoomScaleSheetLayoutView="80" workbookViewId="0">
      <selection activeCell="B13" sqref="B13"/>
    </sheetView>
  </sheetViews>
  <sheetFormatPr defaultColWidth="20.7109375" defaultRowHeight="12.75" x14ac:dyDescent="0.2"/>
  <cols>
    <col min="1" max="1" width="2.7109375" style="10" customWidth="1"/>
    <col min="2" max="2" width="37.140625" style="7" customWidth="1"/>
    <col min="3" max="7" width="13.28515625" style="7" customWidth="1"/>
    <col min="8" max="8" width="4.7109375" style="7" customWidth="1"/>
    <col min="9" max="13" width="13.28515625" style="8" customWidth="1"/>
    <col min="14" max="14" width="15.7109375" style="16" customWidth="1"/>
    <col min="15" max="15" width="15.7109375" style="8" customWidth="1"/>
    <col min="16" max="16" width="5.7109375" style="8" customWidth="1"/>
    <col min="17" max="16384" width="20.7109375" style="1"/>
  </cols>
  <sheetData>
    <row r="1" spans="1:19" ht="15" customHeight="1" x14ac:dyDescent="0.2">
      <c r="A1" s="194"/>
      <c r="B1" s="178"/>
      <c r="C1" s="178"/>
      <c r="D1" s="178"/>
      <c r="E1" s="178"/>
      <c r="F1" s="178"/>
      <c r="G1" s="178"/>
      <c r="H1" s="178"/>
      <c r="I1" s="70"/>
      <c r="J1" s="70"/>
      <c r="K1" s="70"/>
      <c r="L1" s="70"/>
      <c r="M1" s="70"/>
      <c r="N1" s="196"/>
      <c r="O1" s="70"/>
      <c r="P1" s="70"/>
    </row>
    <row r="2" spans="1:19" ht="15" customHeight="1" x14ac:dyDescent="0.2">
      <c r="A2" s="123"/>
      <c r="B2" s="737" t="s">
        <v>120</v>
      </c>
      <c r="C2" s="737"/>
      <c r="D2" s="737"/>
      <c r="E2" s="737"/>
      <c r="F2" s="737"/>
      <c r="G2" s="737"/>
      <c r="H2" s="737"/>
      <c r="I2" s="737"/>
      <c r="J2" s="737"/>
      <c r="K2" s="737"/>
      <c r="L2" s="737"/>
      <c r="M2" s="737"/>
      <c r="N2" s="152"/>
      <c r="O2" s="152"/>
      <c r="P2" s="152"/>
    </row>
    <row r="3" spans="1:19" ht="15" customHeight="1" x14ac:dyDescent="0.2">
      <c r="A3" s="123"/>
      <c r="B3" s="742" t="s">
        <v>121</v>
      </c>
      <c r="C3" s="742"/>
      <c r="D3" s="742"/>
      <c r="E3" s="742"/>
      <c r="F3" s="742"/>
      <c r="G3" s="742"/>
      <c r="H3" s="742"/>
      <c r="I3" s="742"/>
      <c r="J3" s="742"/>
      <c r="K3" s="742"/>
      <c r="L3" s="742"/>
      <c r="M3" s="742"/>
      <c r="N3" s="152"/>
      <c r="O3" s="152"/>
      <c r="P3" s="152"/>
    </row>
    <row r="4" spans="1:19" ht="12" customHeight="1" thickBot="1" x14ac:dyDescent="0.25">
      <c r="A4" s="123"/>
      <c r="B4" s="153"/>
      <c r="C4" s="153"/>
      <c r="D4" s="153"/>
      <c r="E4" s="153"/>
      <c r="F4" s="153"/>
      <c r="G4" s="153"/>
      <c r="H4" s="153"/>
      <c r="I4" s="154"/>
      <c r="J4" s="154"/>
      <c r="K4" s="154"/>
      <c r="L4" s="154"/>
      <c r="M4" s="154"/>
      <c r="N4" s="153"/>
      <c r="O4" s="153"/>
      <c r="P4" s="153"/>
    </row>
    <row r="5" spans="1:19" ht="25.15" customHeight="1" x14ac:dyDescent="0.2">
      <c r="A5" s="123"/>
      <c r="B5" s="739" t="s">
        <v>33</v>
      </c>
      <c r="C5" s="759">
        <v>2022</v>
      </c>
      <c r="D5" s="759"/>
      <c r="E5" s="759"/>
      <c r="F5" s="759"/>
      <c r="G5" s="759"/>
      <c r="H5" s="759"/>
      <c r="I5" s="759"/>
      <c r="J5" s="759"/>
      <c r="K5" s="759"/>
      <c r="L5" s="759"/>
      <c r="M5" s="759"/>
      <c r="N5" s="155"/>
      <c r="O5" s="155"/>
      <c r="P5" s="153"/>
      <c r="Q5" s="37"/>
      <c r="R5" s="36"/>
      <c r="S5" s="36"/>
    </row>
    <row r="6" spans="1:19" ht="18" customHeight="1" x14ac:dyDescent="0.2">
      <c r="A6" s="123"/>
      <c r="B6" s="749"/>
      <c r="C6" s="762" t="s">
        <v>41</v>
      </c>
      <c r="D6" s="791"/>
      <c r="E6" s="791"/>
      <c r="F6" s="791"/>
      <c r="G6" s="791"/>
      <c r="H6" s="157"/>
      <c r="I6" s="792" t="s">
        <v>42</v>
      </c>
      <c r="J6" s="792"/>
      <c r="K6" s="792"/>
      <c r="L6" s="792"/>
      <c r="M6" s="792"/>
      <c r="N6" s="155"/>
      <c r="O6" s="155"/>
      <c r="P6" s="153"/>
      <c r="Q6" s="37"/>
      <c r="R6" s="36"/>
      <c r="S6" s="36"/>
    </row>
    <row r="7" spans="1:19" ht="18" customHeight="1" x14ac:dyDescent="0.2">
      <c r="A7" s="123"/>
      <c r="B7" s="749"/>
      <c r="C7" s="763"/>
      <c r="D7" s="736"/>
      <c r="E7" s="736"/>
      <c r="F7" s="736"/>
      <c r="G7" s="736"/>
      <c r="H7" s="157"/>
      <c r="I7" s="734"/>
      <c r="J7" s="734"/>
      <c r="K7" s="734"/>
      <c r="L7" s="734"/>
      <c r="M7" s="734"/>
      <c r="N7" s="155"/>
      <c r="O7" s="155"/>
      <c r="P7" s="153"/>
      <c r="Q7" s="37"/>
      <c r="R7" s="36"/>
      <c r="S7" s="36"/>
    </row>
    <row r="8" spans="1:19" ht="5.0999999999999996" customHeight="1" x14ac:dyDescent="0.2">
      <c r="A8" s="123"/>
      <c r="B8" s="749"/>
      <c r="C8" s="477"/>
      <c r="D8" s="476"/>
      <c r="E8" s="476"/>
      <c r="F8" s="476"/>
      <c r="G8" s="476"/>
      <c r="H8" s="157"/>
      <c r="I8" s="275"/>
      <c r="J8" s="275"/>
      <c r="K8" s="275"/>
      <c r="L8" s="275"/>
      <c r="M8" s="275"/>
      <c r="N8" s="155"/>
      <c r="O8" s="155"/>
      <c r="P8" s="153"/>
      <c r="Q8" s="37"/>
      <c r="R8" s="36"/>
      <c r="S8" s="36"/>
    </row>
    <row r="9" spans="1:19" s="5" customFormat="1" ht="18" customHeight="1" x14ac:dyDescent="0.2">
      <c r="A9" s="123"/>
      <c r="B9" s="749"/>
      <c r="C9" s="743" t="s">
        <v>36</v>
      </c>
      <c r="D9" s="329" t="s">
        <v>19</v>
      </c>
      <c r="E9" s="793" t="s">
        <v>37</v>
      </c>
      <c r="F9" s="793" t="s">
        <v>141</v>
      </c>
      <c r="G9" s="793" t="s">
        <v>38</v>
      </c>
      <c r="H9" s="642"/>
      <c r="I9" s="743" t="s">
        <v>36</v>
      </c>
      <c r="J9" s="329" t="s">
        <v>19</v>
      </c>
      <c r="K9" s="793" t="s">
        <v>37</v>
      </c>
      <c r="L9" s="793" t="s">
        <v>141</v>
      </c>
      <c r="M9" s="793" t="s">
        <v>38</v>
      </c>
      <c r="N9" s="155"/>
      <c r="O9" s="155"/>
      <c r="P9" s="475"/>
      <c r="Q9" s="36"/>
      <c r="R9" s="36"/>
      <c r="S9" s="36"/>
    </row>
    <row r="10" spans="1:19" s="5" customFormat="1" ht="18" customHeight="1" x14ac:dyDescent="0.2">
      <c r="A10" s="123"/>
      <c r="B10" s="749"/>
      <c r="C10" s="743"/>
      <c r="D10" s="217"/>
      <c r="E10" s="793"/>
      <c r="F10" s="793"/>
      <c r="G10" s="793"/>
      <c r="H10" s="642"/>
      <c r="I10" s="743"/>
      <c r="J10" s="217"/>
      <c r="K10" s="793"/>
      <c r="L10" s="793"/>
      <c r="M10" s="793"/>
      <c r="N10" s="155"/>
      <c r="O10" s="155"/>
      <c r="P10" s="637"/>
      <c r="Q10" s="36"/>
      <c r="R10" s="36"/>
      <c r="S10" s="36"/>
    </row>
    <row r="11" spans="1:19" s="5" customFormat="1" ht="5.0999999999999996" customHeight="1" thickBot="1" x14ac:dyDescent="0.25">
      <c r="A11" s="123"/>
      <c r="B11" s="750"/>
      <c r="C11" s="659"/>
      <c r="D11" s="400"/>
      <c r="E11" s="660"/>
      <c r="F11" s="660"/>
      <c r="G11" s="660"/>
      <c r="H11" s="380"/>
      <c r="I11" s="659"/>
      <c r="J11" s="400"/>
      <c r="K11" s="660"/>
      <c r="L11" s="660"/>
      <c r="M11" s="660"/>
      <c r="N11" s="161"/>
      <c r="O11" s="155"/>
      <c r="P11" s="475"/>
      <c r="Q11" s="36"/>
      <c r="R11" s="36"/>
      <c r="S11" s="36"/>
    </row>
    <row r="12" spans="1:19" s="5" customFormat="1" ht="15" customHeight="1" x14ac:dyDescent="0.2">
      <c r="A12" s="123"/>
      <c r="B12" s="176"/>
      <c r="C12" s="275"/>
      <c r="D12" s="275"/>
      <c r="E12" s="275"/>
      <c r="F12" s="275"/>
      <c r="G12" s="275"/>
      <c r="H12" s="275"/>
      <c r="I12" s="479"/>
      <c r="J12" s="479"/>
      <c r="K12" s="479"/>
      <c r="L12" s="479"/>
      <c r="M12" s="479"/>
      <c r="N12" s="275"/>
      <c r="O12" s="275"/>
      <c r="P12" s="275"/>
    </row>
    <row r="13" spans="1:19" s="32" customFormat="1" ht="20.100000000000001" customHeight="1" x14ac:dyDescent="0.2">
      <c r="A13" s="123"/>
      <c r="B13" s="163" t="s">
        <v>0</v>
      </c>
      <c r="C13" s="164">
        <f>SUM(C16:C31)</f>
        <v>7822</v>
      </c>
      <c r="D13" s="164">
        <v>5157</v>
      </c>
      <c r="E13" s="164">
        <v>1606</v>
      </c>
      <c r="F13" s="478">
        <v>939</v>
      </c>
      <c r="G13" s="478">
        <v>120</v>
      </c>
      <c r="H13" s="319"/>
      <c r="I13" s="205">
        <f>SUM(I16:I31)</f>
        <v>5532</v>
      </c>
      <c r="J13" s="164">
        <v>1893</v>
      </c>
      <c r="K13" s="164">
        <v>2812</v>
      </c>
      <c r="L13" s="478">
        <v>801</v>
      </c>
      <c r="M13" s="478">
        <v>26</v>
      </c>
      <c r="N13" s="210"/>
      <c r="O13" s="210"/>
      <c r="P13" s="210"/>
    </row>
    <row r="14" spans="1:19" s="32" customFormat="1" ht="15" customHeight="1" x14ac:dyDescent="0.2">
      <c r="A14" s="123"/>
      <c r="B14" s="370"/>
      <c r="C14" s="371"/>
      <c r="D14" s="371"/>
      <c r="E14" s="371"/>
      <c r="F14" s="372"/>
      <c r="G14" s="372"/>
      <c r="H14" s="411"/>
      <c r="I14" s="398"/>
      <c r="J14" s="371"/>
      <c r="K14" s="371"/>
      <c r="L14" s="372"/>
      <c r="M14" s="372"/>
      <c r="N14" s="210"/>
      <c r="O14" s="210"/>
      <c r="P14" s="210"/>
    </row>
    <row r="15" spans="1:19" s="32" customFormat="1" ht="15" customHeight="1" x14ac:dyDescent="0.2">
      <c r="A15" s="123"/>
      <c r="B15" s="163"/>
      <c r="C15" s="164"/>
      <c r="D15" s="164"/>
      <c r="E15" s="164"/>
      <c r="F15" s="478"/>
      <c r="G15" s="478"/>
      <c r="H15" s="319"/>
      <c r="I15" s="205"/>
      <c r="J15" s="164"/>
      <c r="K15" s="164"/>
      <c r="L15" s="478"/>
      <c r="M15" s="478"/>
      <c r="N15" s="210"/>
      <c r="O15" s="210"/>
      <c r="P15" s="210"/>
    </row>
    <row r="16" spans="1:19" s="32" customFormat="1" ht="21" customHeight="1" x14ac:dyDescent="0.2">
      <c r="A16" s="123"/>
      <c r="B16" s="322" t="s">
        <v>1</v>
      </c>
      <c r="C16" s="172">
        <v>685</v>
      </c>
      <c r="D16" s="169">
        <v>439</v>
      </c>
      <c r="E16" s="169">
        <v>158</v>
      </c>
      <c r="F16" s="169">
        <v>85</v>
      </c>
      <c r="G16" s="169">
        <v>3</v>
      </c>
      <c r="H16" s="214"/>
      <c r="I16" s="169">
        <v>660</v>
      </c>
      <c r="J16" s="169">
        <v>225</v>
      </c>
      <c r="K16" s="169">
        <v>354</v>
      </c>
      <c r="L16" s="169">
        <v>80</v>
      </c>
      <c r="M16" s="169">
        <v>1</v>
      </c>
      <c r="N16" s="210"/>
      <c r="O16" s="210"/>
      <c r="P16" s="210"/>
    </row>
    <row r="17" spans="1:16" s="32" customFormat="1" ht="21" customHeight="1" x14ac:dyDescent="0.2">
      <c r="A17" s="123"/>
      <c r="B17" s="322" t="s">
        <v>2</v>
      </c>
      <c r="C17" s="169">
        <v>508</v>
      </c>
      <c r="D17" s="169">
        <v>329</v>
      </c>
      <c r="E17" s="169">
        <v>114</v>
      </c>
      <c r="F17" s="169">
        <v>64</v>
      </c>
      <c r="G17" s="169">
        <v>1</v>
      </c>
      <c r="H17" s="214"/>
      <c r="I17" s="169">
        <v>211</v>
      </c>
      <c r="J17" s="169">
        <v>114</v>
      </c>
      <c r="K17" s="169">
        <v>72</v>
      </c>
      <c r="L17" s="169">
        <v>21</v>
      </c>
      <c r="M17" s="169">
        <v>4</v>
      </c>
      <c r="N17" s="65"/>
      <c r="O17" s="65"/>
      <c r="P17" s="65"/>
    </row>
    <row r="18" spans="1:16" s="32" customFormat="1" ht="21" customHeight="1" x14ac:dyDescent="0.2">
      <c r="A18" s="123"/>
      <c r="B18" s="322" t="s">
        <v>3</v>
      </c>
      <c r="C18" s="169">
        <v>666</v>
      </c>
      <c r="D18" s="169">
        <v>621</v>
      </c>
      <c r="E18" s="169">
        <v>27</v>
      </c>
      <c r="F18" s="169">
        <v>16</v>
      </c>
      <c r="G18" s="169">
        <v>2</v>
      </c>
      <c r="H18" s="323"/>
      <c r="I18" s="169">
        <v>123</v>
      </c>
      <c r="J18" s="169">
        <v>107</v>
      </c>
      <c r="K18" s="169">
        <v>10</v>
      </c>
      <c r="L18" s="169">
        <v>2</v>
      </c>
      <c r="M18" s="169">
        <v>4</v>
      </c>
      <c r="N18" s="211"/>
      <c r="O18" s="211"/>
      <c r="P18" s="211"/>
    </row>
    <row r="19" spans="1:16" s="32" customFormat="1" ht="21" customHeight="1" x14ac:dyDescent="0.2">
      <c r="A19" s="123"/>
      <c r="B19" s="322" t="s">
        <v>4</v>
      </c>
      <c r="C19" s="169">
        <v>368</v>
      </c>
      <c r="D19" s="169">
        <v>219</v>
      </c>
      <c r="E19" s="169">
        <v>105</v>
      </c>
      <c r="F19" s="169">
        <v>43</v>
      </c>
      <c r="G19" s="169">
        <v>1</v>
      </c>
      <c r="H19" s="214"/>
      <c r="I19" s="169">
        <v>167</v>
      </c>
      <c r="J19" s="169">
        <v>69</v>
      </c>
      <c r="K19" s="169">
        <v>73</v>
      </c>
      <c r="L19" s="169">
        <v>24</v>
      </c>
      <c r="M19" s="169">
        <v>1</v>
      </c>
      <c r="N19" s="211"/>
      <c r="O19" s="211"/>
      <c r="P19" s="211"/>
    </row>
    <row r="20" spans="1:16" s="32" customFormat="1" ht="21" customHeight="1" x14ac:dyDescent="0.2">
      <c r="A20" s="123"/>
      <c r="B20" s="322" t="s">
        <v>5</v>
      </c>
      <c r="C20" s="169">
        <v>462</v>
      </c>
      <c r="D20" s="169">
        <v>292</v>
      </c>
      <c r="E20" s="169">
        <v>78</v>
      </c>
      <c r="F20" s="169">
        <v>89</v>
      </c>
      <c r="G20" s="169">
        <v>3</v>
      </c>
      <c r="H20" s="214"/>
      <c r="I20" s="169">
        <v>156</v>
      </c>
      <c r="J20" s="169">
        <v>55</v>
      </c>
      <c r="K20" s="169">
        <v>64</v>
      </c>
      <c r="L20" s="169">
        <v>36</v>
      </c>
      <c r="M20" s="169">
        <v>1</v>
      </c>
      <c r="N20" s="211"/>
      <c r="O20" s="211"/>
      <c r="P20" s="211"/>
    </row>
    <row r="21" spans="1:16" s="32" customFormat="1" ht="21" customHeight="1" x14ac:dyDescent="0.2">
      <c r="A21" s="123"/>
      <c r="B21" s="322" t="s">
        <v>6</v>
      </c>
      <c r="C21" s="169">
        <v>625</v>
      </c>
      <c r="D21" s="169">
        <v>475</v>
      </c>
      <c r="E21" s="169">
        <v>66</v>
      </c>
      <c r="F21" s="169">
        <v>80</v>
      </c>
      <c r="G21" s="169">
        <v>4</v>
      </c>
      <c r="H21" s="214"/>
      <c r="I21" s="169">
        <v>140</v>
      </c>
      <c r="J21" s="169">
        <v>78</v>
      </c>
      <c r="K21" s="169">
        <v>47</v>
      </c>
      <c r="L21" s="169">
        <v>14</v>
      </c>
      <c r="M21" s="169">
        <v>1</v>
      </c>
      <c r="N21" s="211"/>
      <c r="O21" s="211"/>
      <c r="P21" s="211"/>
    </row>
    <row r="22" spans="1:16" s="32" customFormat="1" ht="21" customHeight="1" x14ac:dyDescent="0.2">
      <c r="A22" s="123"/>
      <c r="B22" s="322" t="s">
        <v>7</v>
      </c>
      <c r="C22" s="169">
        <v>431</v>
      </c>
      <c r="D22" s="169">
        <v>185</v>
      </c>
      <c r="E22" s="169">
        <v>174</v>
      </c>
      <c r="F22" s="169">
        <v>69</v>
      </c>
      <c r="G22" s="169">
        <v>3</v>
      </c>
      <c r="H22" s="214"/>
      <c r="I22" s="169">
        <v>380</v>
      </c>
      <c r="J22" s="169">
        <v>52</v>
      </c>
      <c r="K22" s="169">
        <v>286</v>
      </c>
      <c r="L22" s="169">
        <v>40</v>
      </c>
      <c r="M22" s="169">
        <v>2</v>
      </c>
      <c r="N22" s="211"/>
      <c r="O22" s="211"/>
      <c r="P22" s="211"/>
    </row>
    <row r="23" spans="1:16" s="32" customFormat="1" ht="21" customHeight="1" x14ac:dyDescent="0.2">
      <c r="A23" s="123"/>
      <c r="B23" s="322" t="s">
        <v>8</v>
      </c>
      <c r="C23" s="169">
        <v>598</v>
      </c>
      <c r="D23" s="169">
        <v>343</v>
      </c>
      <c r="E23" s="169">
        <v>127</v>
      </c>
      <c r="F23" s="169">
        <v>122</v>
      </c>
      <c r="G23" s="169">
        <v>6</v>
      </c>
      <c r="H23" s="214"/>
      <c r="I23" s="169">
        <v>279</v>
      </c>
      <c r="J23" s="169">
        <v>65</v>
      </c>
      <c r="K23" s="169">
        <v>158</v>
      </c>
      <c r="L23" s="169">
        <v>55</v>
      </c>
      <c r="M23" s="169">
        <v>1</v>
      </c>
      <c r="N23" s="65"/>
      <c r="O23" s="65"/>
      <c r="P23" s="65"/>
    </row>
    <row r="24" spans="1:16" s="32" customFormat="1" ht="21" customHeight="1" x14ac:dyDescent="0.2">
      <c r="A24" s="123"/>
      <c r="B24" s="322" t="s">
        <v>9</v>
      </c>
      <c r="C24" s="169">
        <v>141</v>
      </c>
      <c r="D24" s="169">
        <v>107</v>
      </c>
      <c r="E24" s="169">
        <v>24</v>
      </c>
      <c r="F24" s="169">
        <v>9</v>
      </c>
      <c r="G24" s="169">
        <v>1</v>
      </c>
      <c r="H24" s="214"/>
      <c r="I24" s="169">
        <v>27</v>
      </c>
      <c r="J24" s="169">
        <v>15</v>
      </c>
      <c r="K24" s="169">
        <v>12</v>
      </c>
      <c r="L24" s="169">
        <v>0</v>
      </c>
      <c r="M24" s="169">
        <v>0</v>
      </c>
      <c r="N24" s="211"/>
      <c r="O24" s="211"/>
      <c r="P24" s="211"/>
    </row>
    <row r="25" spans="1:16" s="32" customFormat="1" ht="21" customHeight="1" x14ac:dyDescent="0.2">
      <c r="A25" s="123"/>
      <c r="B25" s="322" t="s">
        <v>10</v>
      </c>
      <c r="C25" s="169">
        <v>935</v>
      </c>
      <c r="D25" s="169">
        <v>676</v>
      </c>
      <c r="E25" s="169">
        <v>122</v>
      </c>
      <c r="F25" s="169">
        <v>129</v>
      </c>
      <c r="G25" s="169">
        <v>8</v>
      </c>
      <c r="H25" s="214"/>
      <c r="I25" s="172">
        <v>1868</v>
      </c>
      <c r="J25" s="169">
        <v>698</v>
      </c>
      <c r="K25" s="169">
        <v>842</v>
      </c>
      <c r="L25" s="169">
        <v>327</v>
      </c>
      <c r="M25" s="169">
        <v>1</v>
      </c>
      <c r="N25" s="211"/>
      <c r="O25" s="211"/>
      <c r="P25" s="211"/>
    </row>
    <row r="26" spans="1:16" s="32" customFormat="1" ht="21" customHeight="1" x14ac:dyDescent="0.2">
      <c r="A26" s="123"/>
      <c r="B26" s="322" t="s">
        <v>11</v>
      </c>
      <c r="C26" s="169">
        <v>523</v>
      </c>
      <c r="D26" s="169">
        <v>485</v>
      </c>
      <c r="E26" s="169">
        <v>21</v>
      </c>
      <c r="F26" s="169">
        <v>16</v>
      </c>
      <c r="G26" s="169">
        <v>1</v>
      </c>
      <c r="H26" s="214"/>
      <c r="I26" s="169">
        <v>106</v>
      </c>
      <c r="J26" s="169">
        <v>96</v>
      </c>
      <c r="K26" s="169">
        <v>8</v>
      </c>
      <c r="L26" s="169">
        <v>1</v>
      </c>
      <c r="M26" s="169">
        <v>1</v>
      </c>
      <c r="N26" s="211"/>
      <c r="O26" s="211"/>
      <c r="P26" s="211"/>
    </row>
    <row r="27" spans="1:16" s="32" customFormat="1" ht="21" customHeight="1" x14ac:dyDescent="0.2">
      <c r="A27" s="123"/>
      <c r="B27" s="322" t="s">
        <v>12</v>
      </c>
      <c r="C27" s="169">
        <v>425</v>
      </c>
      <c r="D27" s="169">
        <v>200</v>
      </c>
      <c r="E27" s="169">
        <v>126</v>
      </c>
      <c r="F27" s="169">
        <v>41</v>
      </c>
      <c r="G27" s="169">
        <v>58</v>
      </c>
      <c r="H27" s="214"/>
      <c r="I27" s="169">
        <v>239</v>
      </c>
      <c r="J27" s="169">
        <v>46</v>
      </c>
      <c r="K27" s="169">
        <v>171</v>
      </c>
      <c r="L27" s="169">
        <v>20</v>
      </c>
      <c r="M27" s="169">
        <v>2</v>
      </c>
      <c r="N27" s="65"/>
      <c r="O27" s="65"/>
      <c r="P27" s="65"/>
    </row>
    <row r="28" spans="1:16" ht="21" customHeight="1" x14ac:dyDescent="0.2">
      <c r="A28" s="123"/>
      <c r="B28" s="322" t="s">
        <v>13</v>
      </c>
      <c r="C28" s="169">
        <v>441</v>
      </c>
      <c r="D28" s="169">
        <v>175</v>
      </c>
      <c r="E28" s="169">
        <v>218</v>
      </c>
      <c r="F28" s="169">
        <v>28</v>
      </c>
      <c r="G28" s="169">
        <v>20</v>
      </c>
      <c r="H28" s="214"/>
      <c r="I28" s="169">
        <v>200</v>
      </c>
      <c r="J28" s="169">
        <v>25</v>
      </c>
      <c r="K28" s="169">
        <v>168</v>
      </c>
      <c r="L28" s="169">
        <v>3</v>
      </c>
      <c r="M28" s="169">
        <v>4</v>
      </c>
      <c r="N28" s="78"/>
      <c r="O28" s="78"/>
      <c r="P28" s="78"/>
    </row>
    <row r="29" spans="1:16" ht="21" customHeight="1" x14ac:dyDescent="0.2">
      <c r="A29" s="123"/>
      <c r="B29" s="322" t="s">
        <v>14</v>
      </c>
      <c r="C29" s="169">
        <v>856</v>
      </c>
      <c r="D29" s="169">
        <v>492</v>
      </c>
      <c r="E29" s="169">
        <v>225</v>
      </c>
      <c r="F29" s="169">
        <v>132</v>
      </c>
      <c r="G29" s="169">
        <v>7</v>
      </c>
      <c r="H29" s="214"/>
      <c r="I29" s="169">
        <v>946</v>
      </c>
      <c r="J29" s="169">
        <v>227</v>
      </c>
      <c r="K29" s="169">
        <v>542</v>
      </c>
      <c r="L29" s="169">
        <v>175</v>
      </c>
      <c r="M29" s="169">
        <v>2</v>
      </c>
      <c r="N29" s="78"/>
      <c r="O29" s="78"/>
      <c r="P29" s="78"/>
    </row>
    <row r="30" spans="1:16" ht="21" customHeight="1" x14ac:dyDescent="0.2">
      <c r="A30" s="123"/>
      <c r="B30" s="322" t="s">
        <v>15</v>
      </c>
      <c r="C30" s="169">
        <v>30</v>
      </c>
      <c r="D30" s="169">
        <v>12</v>
      </c>
      <c r="E30" s="169">
        <v>9</v>
      </c>
      <c r="F30" s="169">
        <v>7</v>
      </c>
      <c r="G30" s="169">
        <v>2</v>
      </c>
      <c r="H30" s="214"/>
      <c r="I30" s="169">
        <v>5</v>
      </c>
      <c r="J30" s="169">
        <v>2</v>
      </c>
      <c r="K30" s="169">
        <v>2</v>
      </c>
      <c r="L30" s="169">
        <v>0</v>
      </c>
      <c r="M30" s="169">
        <v>1</v>
      </c>
      <c r="N30" s="78"/>
      <c r="O30" s="78"/>
      <c r="P30" s="78"/>
    </row>
    <row r="31" spans="1:16" ht="21" customHeight="1" x14ac:dyDescent="0.2">
      <c r="A31" s="123"/>
      <c r="B31" s="212" t="s">
        <v>16</v>
      </c>
      <c r="C31" s="174">
        <v>128</v>
      </c>
      <c r="D31" s="174">
        <v>107</v>
      </c>
      <c r="E31" s="174">
        <v>12</v>
      </c>
      <c r="F31" s="174">
        <v>9</v>
      </c>
      <c r="G31" s="174">
        <v>0</v>
      </c>
      <c r="H31" s="319"/>
      <c r="I31" s="174">
        <v>25</v>
      </c>
      <c r="J31" s="174">
        <v>19</v>
      </c>
      <c r="K31" s="174">
        <v>3</v>
      </c>
      <c r="L31" s="174">
        <v>3</v>
      </c>
      <c r="M31" s="174">
        <v>0</v>
      </c>
      <c r="N31" s="78"/>
      <c r="O31" s="78"/>
      <c r="P31" s="78"/>
    </row>
    <row r="32" spans="1:16" ht="17.25" customHeight="1" thickBot="1" x14ac:dyDescent="0.25">
      <c r="A32" s="123"/>
      <c r="B32" s="376"/>
      <c r="C32" s="408"/>
      <c r="D32" s="377"/>
      <c r="E32" s="377"/>
      <c r="F32" s="377"/>
      <c r="G32" s="377"/>
      <c r="H32" s="409"/>
      <c r="I32" s="410"/>
      <c r="J32" s="377"/>
      <c r="K32" s="377"/>
      <c r="L32" s="377"/>
      <c r="M32" s="377"/>
      <c r="N32" s="78"/>
      <c r="O32" s="78"/>
      <c r="P32" s="78"/>
    </row>
    <row r="33" spans="1:16" ht="12" customHeight="1" x14ac:dyDescent="0.2">
      <c r="A33" s="123"/>
      <c r="B33" s="108"/>
      <c r="C33" s="108"/>
      <c r="D33" s="108"/>
      <c r="E33" s="108"/>
      <c r="F33" s="108"/>
      <c r="G33" s="108"/>
      <c r="H33" s="108"/>
      <c r="I33" s="475"/>
      <c r="J33" s="475"/>
      <c r="K33" s="475"/>
      <c r="L33" s="475"/>
      <c r="M33" s="475"/>
      <c r="N33" s="108"/>
      <c r="O33" s="108"/>
      <c r="P33" s="108"/>
    </row>
    <row r="34" spans="1:16" ht="30.75" customHeight="1" x14ac:dyDescent="0.2">
      <c r="A34" s="123"/>
      <c r="B34" s="745" t="s">
        <v>233</v>
      </c>
      <c r="C34" s="745"/>
      <c r="D34" s="745"/>
      <c r="E34" s="745"/>
      <c r="F34" s="745"/>
      <c r="G34" s="745"/>
      <c r="H34" s="108"/>
      <c r="I34" s="108"/>
      <c r="J34" s="108"/>
      <c r="K34" s="108"/>
      <c r="L34" s="108"/>
      <c r="M34" s="108"/>
      <c r="N34" s="108"/>
      <c r="O34" s="108"/>
      <c r="P34" s="108"/>
    </row>
    <row r="35" spans="1:16" ht="8.1" customHeight="1" x14ac:dyDescent="0.2">
      <c r="A35" s="123"/>
      <c r="B35" s="472"/>
      <c r="C35" s="472"/>
      <c r="D35" s="472"/>
      <c r="E35" s="472"/>
      <c r="F35" s="472"/>
      <c r="G35" s="472"/>
      <c r="H35" s="472"/>
      <c r="I35" s="472"/>
      <c r="J35" s="472"/>
      <c r="K35" s="472"/>
      <c r="L35" s="472"/>
      <c r="M35" s="472"/>
      <c r="N35" s="472"/>
      <c r="O35" s="472"/>
      <c r="P35" s="472"/>
    </row>
    <row r="36" spans="1:16" ht="30" customHeight="1" x14ac:dyDescent="0.2">
      <c r="A36" s="123"/>
      <c r="B36" s="753" t="s">
        <v>135</v>
      </c>
      <c r="C36" s="753"/>
      <c r="D36" s="753"/>
      <c r="E36" s="753"/>
      <c r="F36" s="753"/>
      <c r="G36" s="753"/>
      <c r="H36" s="147"/>
      <c r="I36" s="147"/>
      <c r="J36" s="147"/>
      <c r="K36" s="147"/>
      <c r="L36" s="147"/>
      <c r="M36" s="147"/>
      <c r="N36" s="147"/>
      <c r="O36" s="70"/>
      <c r="P36" s="70"/>
    </row>
    <row r="37" spans="1:16" ht="24.95" customHeight="1" x14ac:dyDescent="0.2">
      <c r="A37" s="123"/>
      <c r="B37" s="147"/>
      <c r="C37" s="147"/>
      <c r="D37" s="147"/>
      <c r="E37" s="147"/>
      <c r="F37" s="147"/>
      <c r="G37" s="147"/>
      <c r="H37" s="147"/>
      <c r="I37" s="147"/>
      <c r="J37" s="147"/>
      <c r="K37" s="147"/>
      <c r="L37" s="147"/>
      <c r="M37" s="147"/>
      <c r="N37" s="147"/>
      <c r="O37" s="141"/>
      <c r="P37" s="141"/>
    </row>
    <row r="38" spans="1:16" ht="24.95" customHeight="1" x14ac:dyDescent="0.2">
      <c r="A38" s="114"/>
      <c r="B38" s="795"/>
      <c r="C38" s="795"/>
      <c r="D38" s="795"/>
      <c r="E38" s="795"/>
      <c r="F38" s="795"/>
      <c r="G38" s="795"/>
      <c r="H38" s="795"/>
      <c r="I38" s="795"/>
      <c r="J38" s="795"/>
      <c r="K38" s="795"/>
      <c r="L38" s="795"/>
      <c r="M38" s="795"/>
      <c r="N38" s="795"/>
      <c r="O38" s="795"/>
      <c r="P38" s="795"/>
    </row>
    <row r="39" spans="1:16" ht="24.95" customHeight="1" x14ac:dyDescent="0.2">
      <c r="A39" s="114"/>
      <c r="B39" s="794"/>
      <c r="C39" s="794"/>
      <c r="D39" s="794"/>
      <c r="E39" s="794"/>
      <c r="F39" s="794"/>
      <c r="G39" s="794"/>
      <c r="H39" s="794"/>
      <c r="I39" s="794"/>
      <c r="J39" s="794"/>
      <c r="K39" s="794"/>
      <c r="L39" s="794"/>
      <c r="M39" s="794"/>
      <c r="N39" s="794"/>
      <c r="O39" s="794"/>
      <c r="P39" s="794"/>
    </row>
    <row r="40" spans="1:16" ht="16.5" customHeight="1" x14ac:dyDescent="0.2">
      <c r="A40" s="114"/>
      <c r="B40" s="294"/>
      <c r="C40" s="294"/>
      <c r="D40" s="294"/>
      <c r="E40" s="294"/>
      <c r="F40" s="294"/>
      <c r="G40" s="294"/>
      <c r="H40" s="294"/>
      <c r="I40" s="295"/>
      <c r="J40" s="295"/>
      <c r="K40" s="295"/>
      <c r="L40" s="295"/>
      <c r="M40" s="292"/>
      <c r="N40" s="52"/>
      <c r="O40" s="52"/>
      <c r="P40" s="52"/>
    </row>
    <row r="41" spans="1:16" ht="20.100000000000001" customHeight="1" x14ac:dyDescent="0.2">
      <c r="A41" s="114"/>
      <c r="B41" s="296"/>
      <c r="C41" s="297"/>
      <c r="D41" s="297"/>
      <c r="E41" s="297"/>
      <c r="F41" s="297"/>
      <c r="G41" s="297"/>
      <c r="H41" s="297"/>
      <c r="I41" s="298"/>
      <c r="J41" s="298"/>
      <c r="K41" s="298"/>
      <c r="L41" s="298"/>
      <c r="M41" s="292"/>
      <c r="N41" s="53"/>
      <c r="O41" s="18"/>
      <c r="P41" s="18"/>
    </row>
    <row r="42" spans="1:16" s="4" customFormat="1" ht="12" customHeight="1" x14ac:dyDescent="0.2">
      <c r="A42" s="114"/>
      <c r="B42" s="299"/>
      <c r="I42" s="300"/>
      <c r="J42" s="300"/>
      <c r="K42" s="300"/>
      <c r="L42" s="300"/>
      <c r="M42" s="300"/>
      <c r="N42" s="34"/>
      <c r="O42" s="33"/>
      <c r="P42" s="33"/>
    </row>
    <row r="43" spans="1:16" ht="3.75" customHeight="1" x14ac:dyDescent="0.2">
      <c r="A43" s="114"/>
      <c r="N43" s="14"/>
      <c r="O43" s="2"/>
      <c r="P43" s="2"/>
    </row>
    <row r="44" spans="1:16" ht="15" customHeight="1" x14ac:dyDescent="0.2">
      <c r="A44" s="114"/>
      <c r="B44" s="20"/>
      <c r="C44" s="284"/>
      <c r="D44" s="284"/>
      <c r="E44" s="284"/>
      <c r="F44" s="284"/>
      <c r="G44" s="284"/>
      <c r="H44" s="284"/>
      <c r="I44" s="285"/>
      <c r="J44" s="285"/>
      <c r="K44" s="285"/>
      <c r="L44" s="285"/>
      <c r="M44" s="285"/>
      <c r="N44" s="22"/>
      <c r="O44" s="2"/>
      <c r="P44" s="2"/>
    </row>
    <row r="45" spans="1:16" ht="10.5" customHeight="1" x14ac:dyDescent="0.2">
      <c r="A45" s="114"/>
      <c r="B45" s="23"/>
      <c r="C45" s="284"/>
      <c r="D45" s="284"/>
      <c r="E45" s="284"/>
      <c r="F45" s="284"/>
      <c r="G45" s="284"/>
      <c r="H45" s="284"/>
      <c r="I45" s="285"/>
      <c r="J45" s="285"/>
      <c r="K45" s="285"/>
      <c r="L45" s="285"/>
      <c r="M45" s="285"/>
      <c r="N45" s="22"/>
      <c r="O45" s="2"/>
      <c r="P45" s="2"/>
    </row>
    <row r="46" spans="1:16" ht="12" customHeight="1" x14ac:dyDescent="0.25">
      <c r="A46" s="114"/>
      <c r="B46" s="286"/>
      <c r="C46" s="25"/>
      <c r="D46" s="25"/>
      <c r="E46" s="25"/>
      <c r="F46" s="25"/>
      <c r="G46" s="25"/>
      <c r="H46" s="25"/>
      <c r="I46" s="45"/>
      <c r="J46" s="45"/>
      <c r="K46" s="45"/>
      <c r="L46" s="45"/>
      <c r="M46" s="45"/>
      <c r="N46" s="26"/>
      <c r="O46" s="12"/>
      <c r="P46" s="12"/>
    </row>
    <row r="47" spans="1:16" ht="12" customHeight="1" x14ac:dyDescent="0.25">
      <c r="A47" s="114"/>
      <c r="B47" s="27"/>
      <c r="C47" s="28"/>
      <c r="D47" s="28"/>
      <c r="E47" s="28"/>
      <c r="F47" s="28"/>
      <c r="G47" s="28"/>
      <c r="H47" s="28"/>
      <c r="I47" s="47"/>
      <c r="J47" s="47"/>
      <c r="K47" s="47"/>
      <c r="L47" s="47"/>
      <c r="M47" s="47"/>
      <c r="N47" s="29"/>
      <c r="O47" s="12"/>
      <c r="P47" s="12"/>
    </row>
    <row r="48" spans="1:16" ht="11.25" customHeight="1" x14ac:dyDescent="0.2">
      <c r="A48" s="114"/>
      <c r="B48" s="27"/>
      <c r="C48" s="287"/>
      <c r="D48" s="287"/>
      <c r="E48" s="287"/>
      <c r="F48" s="287"/>
      <c r="G48" s="287"/>
      <c r="H48" s="287"/>
      <c r="I48" s="285"/>
      <c r="J48" s="285"/>
      <c r="K48" s="285"/>
      <c r="L48" s="285"/>
      <c r="M48" s="285"/>
      <c r="N48" s="31"/>
      <c r="O48" s="13"/>
      <c r="P48" s="13"/>
    </row>
    <row r="49" spans="1:16" ht="11.25" customHeight="1" x14ac:dyDescent="0.2">
      <c r="A49" s="51"/>
      <c r="B49" s="19"/>
      <c r="C49" s="9"/>
      <c r="D49" s="9"/>
      <c r="E49" s="9"/>
      <c r="F49" s="9"/>
      <c r="G49" s="9"/>
      <c r="H49" s="9"/>
      <c r="I49" s="49"/>
      <c r="J49" s="49"/>
      <c r="K49" s="49"/>
      <c r="L49" s="49"/>
      <c r="M49" s="49"/>
      <c r="N49" s="15"/>
      <c r="O49" s="13"/>
      <c r="P49" s="13"/>
    </row>
    <row r="50" spans="1:16" x14ac:dyDescent="0.2">
      <c r="B50" s="1"/>
      <c r="C50" s="1"/>
      <c r="D50" s="1"/>
      <c r="E50" s="1"/>
      <c r="F50" s="1"/>
      <c r="G50" s="1"/>
      <c r="H50" s="1"/>
      <c r="O50" s="1"/>
      <c r="P50" s="1"/>
    </row>
    <row r="51" spans="1:16" x14ac:dyDescent="0.2">
      <c r="B51" s="1"/>
      <c r="C51" s="1"/>
      <c r="D51" s="1"/>
      <c r="E51" s="1"/>
      <c r="F51" s="1"/>
      <c r="G51" s="1"/>
      <c r="H51" s="1"/>
      <c r="O51" s="1"/>
      <c r="P51" s="1"/>
    </row>
    <row r="52" spans="1:16" x14ac:dyDescent="0.2">
      <c r="B52" s="1"/>
      <c r="C52" s="1"/>
      <c r="D52" s="1"/>
      <c r="E52" s="1"/>
      <c r="F52" s="1"/>
      <c r="G52" s="1"/>
      <c r="H52" s="1"/>
      <c r="N52" s="17"/>
      <c r="O52" s="1"/>
      <c r="P52" s="1"/>
    </row>
    <row r="53" spans="1:16" ht="14.25" x14ac:dyDescent="0.2">
      <c r="B53" s="1"/>
      <c r="C53" s="9"/>
      <c r="D53" s="9"/>
      <c r="E53" s="9"/>
      <c r="F53" s="9"/>
      <c r="G53" s="9"/>
      <c r="H53" s="9"/>
      <c r="I53" s="49"/>
      <c r="J53" s="49"/>
      <c r="K53" s="49"/>
      <c r="L53" s="49"/>
      <c r="M53" s="49"/>
      <c r="N53" s="14"/>
      <c r="O53" s="2"/>
      <c r="P53" s="2"/>
    </row>
  </sheetData>
  <sheetProtection algorithmName="SHA-512" hashValue="ER4x92iVYCR3HmoUo2Fz1jnrRGJSfqceqtOXYMe2Ez50cI0da0OEpP0EL3fDBAhWCTaV8+i9HtoX3FxpbTd7bQ==" saltValue="cAUJ41x5qlWyzjI8NjjCkA==" spinCount="100000" sheet="1" objects="1" scenarios="1"/>
  <mergeCells count="18">
    <mergeCell ref="B39:P39"/>
    <mergeCell ref="M9:M10"/>
    <mergeCell ref="L9:L10"/>
    <mergeCell ref="K9:K10"/>
    <mergeCell ref="I9:I10"/>
    <mergeCell ref="B38:P38"/>
    <mergeCell ref="B36:G36"/>
    <mergeCell ref="B34:G34"/>
    <mergeCell ref="B2:M2"/>
    <mergeCell ref="C6:G7"/>
    <mergeCell ref="I6:M7"/>
    <mergeCell ref="C5:M5"/>
    <mergeCell ref="B3:M3"/>
    <mergeCell ref="B5:B11"/>
    <mergeCell ref="C9:C10"/>
    <mergeCell ref="E9:E10"/>
    <mergeCell ref="F9:F10"/>
    <mergeCell ref="G9:G10"/>
  </mergeCells>
  <pageMargins left="0.39370078740157483" right="0.39370078740157483" top="0.39370078740157483" bottom="0.39370078740157483" header="0.31496062992125984" footer="0.31496062992125984"/>
  <pageSetup paperSize="9"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sheetPr>
  <dimension ref="A1:M55"/>
  <sheetViews>
    <sheetView view="pageBreakPreview" topLeftCell="A22" zoomScale="80" zoomScaleNormal="85" zoomScaleSheetLayoutView="80" workbookViewId="0">
      <selection activeCell="I37" sqref="I37"/>
    </sheetView>
  </sheetViews>
  <sheetFormatPr defaultColWidth="20.7109375" defaultRowHeight="12.75" x14ac:dyDescent="0.2"/>
  <cols>
    <col min="1" max="1" width="2.7109375" style="10" customWidth="1"/>
    <col min="2" max="2" width="46" style="178" customWidth="1"/>
    <col min="3" max="7" width="25.7109375" style="178" customWidth="1"/>
    <col min="8" max="8" width="15.7109375" style="16" customWidth="1"/>
    <col min="9" max="9" width="15.7109375" style="8" customWidth="1"/>
    <col min="10" max="10" width="5.7109375" style="8" customWidth="1"/>
    <col min="11" max="16384" width="20.7109375" style="1"/>
  </cols>
  <sheetData>
    <row r="1" spans="1:13" ht="15" customHeight="1" x14ac:dyDescent="0.2"/>
    <row r="2" spans="1:13" ht="15" customHeight="1" x14ac:dyDescent="0.2">
      <c r="A2" s="738"/>
      <c r="B2" s="737" t="s">
        <v>130</v>
      </c>
      <c r="C2" s="737"/>
      <c r="D2" s="737"/>
      <c r="E2" s="737"/>
      <c r="F2" s="737"/>
      <c r="G2" s="737"/>
      <c r="H2" s="152"/>
      <c r="I2" s="152"/>
      <c r="J2" s="152"/>
    </row>
    <row r="3" spans="1:13" ht="15" customHeight="1" x14ac:dyDescent="0.2">
      <c r="A3" s="738"/>
      <c r="B3" s="742" t="s">
        <v>131</v>
      </c>
      <c r="C3" s="742"/>
      <c r="D3" s="742"/>
      <c r="E3" s="742"/>
      <c r="F3" s="742"/>
      <c r="G3" s="742"/>
      <c r="H3" s="152"/>
      <c r="I3" s="152"/>
      <c r="J3" s="152"/>
    </row>
    <row r="4" spans="1:13" ht="12" customHeight="1" thickBot="1" x14ac:dyDescent="0.25">
      <c r="A4" s="738"/>
      <c r="B4" s="153"/>
      <c r="C4" s="153"/>
      <c r="D4" s="153"/>
      <c r="E4" s="153"/>
      <c r="F4" s="153"/>
      <c r="G4" s="153"/>
      <c r="H4" s="153"/>
      <c r="I4" s="153"/>
      <c r="J4" s="153"/>
    </row>
    <row r="5" spans="1:13" ht="18" customHeight="1" x14ac:dyDescent="0.2">
      <c r="A5" s="738"/>
      <c r="B5" s="739" t="s">
        <v>33</v>
      </c>
      <c r="C5" s="735">
        <v>2025</v>
      </c>
      <c r="D5" s="735"/>
      <c r="E5" s="735"/>
      <c r="F5" s="735"/>
      <c r="G5" s="735"/>
      <c r="H5" s="155"/>
      <c r="I5" s="155"/>
      <c r="J5" s="153"/>
      <c r="K5" s="156"/>
      <c r="L5" s="10"/>
      <c r="M5" s="10"/>
    </row>
    <row r="6" spans="1:13" ht="18" customHeight="1" x14ac:dyDescent="0.2">
      <c r="A6" s="738"/>
      <c r="B6" s="740"/>
      <c r="C6" s="736"/>
      <c r="D6" s="736"/>
      <c r="E6" s="736"/>
      <c r="F6" s="736"/>
      <c r="G6" s="736"/>
      <c r="H6" s="155"/>
      <c r="I6" s="155"/>
      <c r="J6" s="153"/>
      <c r="K6" s="156"/>
      <c r="L6" s="10"/>
      <c r="M6" s="10"/>
    </row>
    <row r="7" spans="1:13" ht="7.9" customHeight="1" x14ac:dyDescent="0.2">
      <c r="A7" s="738"/>
      <c r="B7" s="740"/>
      <c r="C7" s="476"/>
      <c r="D7" s="476"/>
      <c r="E7" s="476"/>
      <c r="F7" s="476"/>
      <c r="G7" s="476"/>
      <c r="H7" s="155"/>
      <c r="I7" s="155"/>
      <c r="J7" s="153"/>
      <c r="K7" s="156"/>
      <c r="L7" s="10"/>
      <c r="M7" s="10"/>
    </row>
    <row r="8" spans="1:13" ht="20.100000000000001" customHeight="1" x14ac:dyDescent="0.2">
      <c r="A8" s="738"/>
      <c r="B8" s="740"/>
      <c r="C8" s="743" t="s">
        <v>36</v>
      </c>
      <c r="D8" s="216" t="s">
        <v>19</v>
      </c>
      <c r="E8" s="744" t="s">
        <v>37</v>
      </c>
      <c r="F8" s="744" t="s">
        <v>141</v>
      </c>
      <c r="G8" s="744" t="s">
        <v>38</v>
      </c>
      <c r="H8" s="155"/>
      <c r="I8" s="155"/>
      <c r="J8" s="160"/>
      <c r="K8" s="10"/>
      <c r="L8" s="10"/>
      <c r="M8" s="10"/>
    </row>
    <row r="9" spans="1:13" ht="20.100000000000001" customHeight="1" x14ac:dyDescent="0.2">
      <c r="A9" s="738"/>
      <c r="B9" s="740"/>
      <c r="C9" s="743"/>
      <c r="D9" s="184"/>
      <c r="E9" s="744"/>
      <c r="F9" s="744"/>
      <c r="G9" s="744"/>
      <c r="H9" s="155"/>
      <c r="I9" s="155"/>
      <c r="J9" s="160"/>
      <c r="K9" s="10"/>
      <c r="L9" s="10"/>
      <c r="M9" s="10"/>
    </row>
    <row r="10" spans="1:13" ht="7.9" customHeight="1" thickBot="1" x14ac:dyDescent="0.25">
      <c r="A10" s="738"/>
      <c r="B10" s="741"/>
      <c r="C10" s="374"/>
      <c r="D10" s="374"/>
      <c r="E10" s="374"/>
      <c r="F10" s="374"/>
      <c r="G10" s="374"/>
      <c r="H10" s="161"/>
      <c r="I10" s="155"/>
      <c r="J10" s="160"/>
      <c r="K10" s="10"/>
      <c r="L10" s="10"/>
      <c r="M10" s="10"/>
    </row>
    <row r="11" spans="1:13" ht="15" customHeight="1" x14ac:dyDescent="0.2">
      <c r="A11" s="738"/>
      <c r="B11" s="176"/>
      <c r="C11" s="275"/>
      <c r="D11" s="275"/>
      <c r="E11" s="275"/>
      <c r="F11" s="275"/>
      <c r="G11" s="275"/>
      <c r="H11" s="275"/>
      <c r="I11" s="275"/>
      <c r="J11" s="162"/>
    </row>
    <row r="12" spans="1:13" s="32" customFormat="1" ht="21.95" customHeight="1" x14ac:dyDescent="0.2">
      <c r="A12" s="738"/>
      <c r="B12" s="163" t="s">
        <v>0</v>
      </c>
      <c r="C12" s="164">
        <f>SUM(C15,C16,C17,C18,C19,C20,C21,C22,C23,C24,C25,C26,C27,C28,C29,C30)</f>
        <v>5119</v>
      </c>
      <c r="D12" s="164">
        <f t="shared" ref="D12:G12" si="0">SUM(D15,D16,D17,D18,D19,D20,D21,D22,D23,D24,D25,D26,D27,D28,D29,D30)</f>
        <v>3392</v>
      </c>
      <c r="E12" s="164">
        <f>SUM(E15,E16,E17,E18,E19,E20,E21,E22,E23,E24,E25,E26,E27,E28,E29,E30)</f>
        <v>1667</v>
      </c>
      <c r="F12" s="164">
        <f t="shared" si="0"/>
        <v>41</v>
      </c>
      <c r="G12" s="164">
        <f t="shared" si="0"/>
        <v>19</v>
      </c>
      <c r="H12" s="167"/>
      <c r="I12" s="167"/>
      <c r="J12" s="167"/>
    </row>
    <row r="13" spans="1:13" s="32" customFormat="1" ht="15" customHeight="1" x14ac:dyDescent="0.2">
      <c r="A13" s="738"/>
      <c r="B13" s="370"/>
      <c r="C13" s="371"/>
      <c r="D13" s="371"/>
      <c r="E13" s="371"/>
      <c r="F13" s="372"/>
      <c r="G13" s="372"/>
      <c r="H13" s="167"/>
      <c r="I13" s="167"/>
      <c r="J13" s="167"/>
    </row>
    <row r="14" spans="1:13" s="32" customFormat="1" ht="15" customHeight="1" x14ac:dyDescent="0.2">
      <c r="A14" s="738"/>
      <c r="B14" s="163"/>
      <c r="C14" s="164"/>
      <c r="D14" s="164"/>
      <c r="E14" s="164"/>
      <c r="F14" s="478"/>
      <c r="G14" s="478"/>
      <c r="H14" s="167"/>
      <c r="I14" s="167"/>
      <c r="J14" s="167"/>
    </row>
    <row r="15" spans="1:13" s="32" customFormat="1" ht="21.95" customHeight="1" x14ac:dyDescent="0.2">
      <c r="A15" s="738"/>
      <c r="B15" s="168" t="s">
        <v>1</v>
      </c>
      <c r="C15" s="169">
        <v>396</v>
      </c>
      <c r="D15" s="169">
        <v>271</v>
      </c>
      <c r="E15" s="169">
        <v>125</v>
      </c>
      <c r="F15" s="369" t="s">
        <v>142</v>
      </c>
      <c r="G15" s="169" t="s">
        <v>142</v>
      </c>
      <c r="H15" s="167"/>
      <c r="I15" s="167"/>
      <c r="J15" s="167"/>
    </row>
    <row r="16" spans="1:13" s="32" customFormat="1" ht="21.95" customHeight="1" x14ac:dyDescent="0.2">
      <c r="A16" s="738"/>
      <c r="B16" s="168" t="s">
        <v>2</v>
      </c>
      <c r="C16" s="169">
        <v>157</v>
      </c>
      <c r="D16" s="169">
        <v>128</v>
      </c>
      <c r="E16" s="169">
        <v>25</v>
      </c>
      <c r="F16" s="369">
        <v>3</v>
      </c>
      <c r="G16" s="169">
        <v>1</v>
      </c>
      <c r="H16" s="65"/>
      <c r="I16" s="65"/>
      <c r="J16" s="65"/>
    </row>
    <row r="17" spans="1:10" s="32" customFormat="1" ht="21.95" customHeight="1" x14ac:dyDescent="0.2">
      <c r="A17" s="738"/>
      <c r="B17" s="168" t="s">
        <v>3</v>
      </c>
      <c r="C17" s="169">
        <v>165</v>
      </c>
      <c r="D17" s="169">
        <v>156</v>
      </c>
      <c r="E17" s="169">
        <v>9</v>
      </c>
      <c r="F17" s="169" t="s">
        <v>142</v>
      </c>
      <c r="G17" s="169" t="s">
        <v>142</v>
      </c>
      <c r="H17" s="171"/>
      <c r="I17" s="171"/>
      <c r="J17" s="171"/>
    </row>
    <row r="18" spans="1:10" s="32" customFormat="1" ht="21.95" customHeight="1" x14ac:dyDescent="0.2">
      <c r="A18" s="738"/>
      <c r="B18" s="168" t="s">
        <v>4</v>
      </c>
      <c r="C18" s="169">
        <v>71</v>
      </c>
      <c r="D18" s="169">
        <v>51</v>
      </c>
      <c r="E18" s="169">
        <v>18</v>
      </c>
      <c r="F18" s="169">
        <v>2</v>
      </c>
      <c r="G18" s="169" t="s">
        <v>142</v>
      </c>
      <c r="H18" s="171"/>
      <c r="I18" s="171"/>
      <c r="J18" s="171"/>
    </row>
    <row r="19" spans="1:10" s="32" customFormat="1" ht="21.95" customHeight="1" x14ac:dyDescent="0.2">
      <c r="A19" s="738"/>
      <c r="B19" s="168" t="s">
        <v>5</v>
      </c>
      <c r="C19" s="169">
        <v>150</v>
      </c>
      <c r="D19" s="169">
        <v>108</v>
      </c>
      <c r="E19" s="169">
        <v>38</v>
      </c>
      <c r="F19" s="169">
        <v>4</v>
      </c>
      <c r="G19" s="169" t="s">
        <v>142</v>
      </c>
      <c r="H19" s="171"/>
      <c r="I19" s="171"/>
      <c r="J19" s="171"/>
    </row>
    <row r="20" spans="1:10" s="32" customFormat="1" ht="21.95" customHeight="1" x14ac:dyDescent="0.2">
      <c r="A20" s="738"/>
      <c r="B20" s="168" t="s">
        <v>6</v>
      </c>
      <c r="C20" s="169">
        <v>120</v>
      </c>
      <c r="D20" s="169">
        <v>86</v>
      </c>
      <c r="E20" s="169">
        <v>33</v>
      </c>
      <c r="F20" s="169">
        <v>1</v>
      </c>
      <c r="G20" s="169" t="s">
        <v>142</v>
      </c>
      <c r="H20" s="171"/>
      <c r="I20" s="171"/>
      <c r="J20" s="171"/>
    </row>
    <row r="21" spans="1:10" s="32" customFormat="1" ht="21.95" customHeight="1" x14ac:dyDescent="0.2">
      <c r="A21" s="738"/>
      <c r="B21" s="168" t="s">
        <v>7</v>
      </c>
      <c r="C21" s="169">
        <v>197</v>
      </c>
      <c r="D21" s="169">
        <v>81</v>
      </c>
      <c r="E21" s="169">
        <v>114</v>
      </c>
      <c r="F21" s="169">
        <v>1</v>
      </c>
      <c r="G21" s="169">
        <v>1</v>
      </c>
      <c r="H21" s="171"/>
      <c r="I21" s="171"/>
      <c r="J21" s="171"/>
    </row>
    <row r="22" spans="1:10" s="32" customFormat="1" ht="21.95" customHeight="1" x14ac:dyDescent="0.2">
      <c r="A22" s="738"/>
      <c r="B22" s="168" t="s">
        <v>8</v>
      </c>
      <c r="C22" s="169">
        <v>238</v>
      </c>
      <c r="D22" s="169">
        <v>188</v>
      </c>
      <c r="E22" s="169">
        <v>47</v>
      </c>
      <c r="F22" s="169">
        <v>2</v>
      </c>
      <c r="G22" s="169">
        <v>1</v>
      </c>
      <c r="H22" s="65"/>
      <c r="I22" s="65"/>
      <c r="J22" s="65"/>
    </row>
    <row r="23" spans="1:10" s="32" customFormat="1" ht="21.95" customHeight="1" x14ac:dyDescent="0.2">
      <c r="A23" s="738"/>
      <c r="B23" s="168" t="s">
        <v>9</v>
      </c>
      <c r="C23" s="169">
        <v>19</v>
      </c>
      <c r="D23" s="169">
        <v>17</v>
      </c>
      <c r="E23" s="169">
        <v>2</v>
      </c>
      <c r="F23" s="169" t="s">
        <v>142</v>
      </c>
      <c r="G23" s="169" t="s">
        <v>142</v>
      </c>
      <c r="H23" s="171"/>
      <c r="I23" s="171"/>
      <c r="J23" s="171"/>
    </row>
    <row r="24" spans="1:10" s="32" customFormat="1" ht="21.95" customHeight="1" x14ac:dyDescent="0.2">
      <c r="A24" s="738"/>
      <c r="B24" s="168" t="s">
        <v>10</v>
      </c>
      <c r="C24" s="172">
        <v>1777</v>
      </c>
      <c r="D24" s="172">
        <v>1220</v>
      </c>
      <c r="E24" s="169">
        <v>533</v>
      </c>
      <c r="F24" s="169">
        <v>22</v>
      </c>
      <c r="G24" s="169">
        <v>2</v>
      </c>
      <c r="H24" s="171"/>
      <c r="I24" s="171"/>
      <c r="J24" s="171"/>
    </row>
    <row r="25" spans="1:10" s="32" customFormat="1" ht="21.95" customHeight="1" x14ac:dyDescent="0.2">
      <c r="A25" s="738"/>
      <c r="B25" s="168" t="s">
        <v>11</v>
      </c>
      <c r="C25" s="169">
        <v>147</v>
      </c>
      <c r="D25" s="169">
        <v>141</v>
      </c>
      <c r="E25" s="169">
        <v>6</v>
      </c>
      <c r="F25" s="169" t="s">
        <v>142</v>
      </c>
      <c r="G25" s="169" t="s">
        <v>142</v>
      </c>
      <c r="H25" s="171"/>
      <c r="I25" s="171"/>
      <c r="J25" s="171"/>
    </row>
    <row r="26" spans="1:10" s="32" customFormat="1" ht="21.95" customHeight="1" x14ac:dyDescent="0.2">
      <c r="A26" s="738"/>
      <c r="B26" s="168" t="s">
        <v>12</v>
      </c>
      <c r="C26" s="169">
        <v>268</v>
      </c>
      <c r="D26" s="169">
        <v>154</v>
      </c>
      <c r="E26" s="169">
        <v>104</v>
      </c>
      <c r="F26" s="169" t="s">
        <v>142</v>
      </c>
      <c r="G26" s="169">
        <v>10</v>
      </c>
      <c r="H26" s="65"/>
      <c r="I26" s="65"/>
      <c r="J26" s="65"/>
    </row>
    <row r="27" spans="1:10" ht="21.95" customHeight="1" x14ac:dyDescent="0.2">
      <c r="A27" s="738"/>
      <c r="B27" s="168" t="s">
        <v>13</v>
      </c>
      <c r="C27" s="169">
        <v>652</v>
      </c>
      <c r="D27" s="169">
        <v>371</v>
      </c>
      <c r="E27" s="169">
        <v>278</v>
      </c>
      <c r="F27" s="169" t="s">
        <v>142</v>
      </c>
      <c r="G27" s="169">
        <v>3</v>
      </c>
      <c r="H27" s="111"/>
      <c r="I27" s="111"/>
      <c r="J27" s="111"/>
    </row>
    <row r="28" spans="1:10" ht="21.95" customHeight="1" x14ac:dyDescent="0.2">
      <c r="A28" s="738"/>
      <c r="B28" s="168" t="s">
        <v>14</v>
      </c>
      <c r="C28" s="169">
        <v>2</v>
      </c>
      <c r="D28" s="169">
        <v>2</v>
      </c>
      <c r="E28" s="169" t="s">
        <v>142</v>
      </c>
      <c r="F28" s="169" t="s">
        <v>142</v>
      </c>
      <c r="G28" s="169" t="s">
        <v>142</v>
      </c>
      <c r="H28" s="111"/>
      <c r="I28" s="111"/>
      <c r="J28" s="111"/>
    </row>
    <row r="29" spans="1:10" ht="21.95" customHeight="1" x14ac:dyDescent="0.2">
      <c r="A29" s="738"/>
      <c r="B29" s="168" t="s">
        <v>15</v>
      </c>
      <c r="C29" s="169">
        <v>47</v>
      </c>
      <c r="D29" s="169">
        <v>47</v>
      </c>
      <c r="E29" s="169" t="s">
        <v>142</v>
      </c>
      <c r="F29" s="169" t="s">
        <v>142</v>
      </c>
      <c r="G29" s="169" t="s">
        <v>142</v>
      </c>
      <c r="H29" s="111"/>
      <c r="I29" s="111"/>
      <c r="J29" s="111"/>
    </row>
    <row r="30" spans="1:10" ht="21.95" customHeight="1" x14ac:dyDescent="0.2">
      <c r="A30" s="738"/>
      <c r="B30" s="173" t="s">
        <v>16</v>
      </c>
      <c r="C30" s="174">
        <v>713</v>
      </c>
      <c r="D30" s="174">
        <v>371</v>
      </c>
      <c r="E30" s="174">
        <v>335</v>
      </c>
      <c r="F30" s="174">
        <v>6</v>
      </c>
      <c r="G30" s="174">
        <v>1</v>
      </c>
      <c r="H30" s="111"/>
      <c r="I30" s="111"/>
      <c r="J30" s="111"/>
    </row>
    <row r="31" spans="1:10" ht="9.9499999999999993" customHeight="1" thickBot="1" x14ac:dyDescent="0.25">
      <c r="A31" s="738"/>
      <c r="B31" s="376"/>
      <c r="C31" s="377"/>
      <c r="D31" s="377"/>
      <c r="E31" s="377"/>
      <c r="F31" s="377"/>
      <c r="G31" s="377"/>
      <c r="H31" s="111"/>
      <c r="I31" s="111"/>
      <c r="J31" s="111"/>
    </row>
    <row r="32" spans="1:10" ht="9.9499999999999993" customHeight="1" x14ac:dyDescent="0.2">
      <c r="A32" s="738"/>
      <c r="B32" s="108"/>
      <c r="C32" s="108"/>
      <c r="D32" s="108"/>
      <c r="E32" s="108"/>
      <c r="F32" s="108"/>
      <c r="G32" s="108"/>
      <c r="H32" s="108"/>
      <c r="I32" s="108"/>
      <c r="J32" s="108"/>
    </row>
    <row r="33" spans="1:10" ht="15" customHeight="1" x14ac:dyDescent="0.2">
      <c r="A33" s="738"/>
      <c r="B33" s="150" t="s">
        <v>177</v>
      </c>
      <c r="C33" s="108"/>
      <c r="D33" s="108"/>
      <c r="E33" s="108"/>
      <c r="F33" s="108"/>
      <c r="G33" s="108"/>
      <c r="H33" s="108"/>
      <c r="I33" s="108"/>
      <c r="J33" s="108"/>
    </row>
    <row r="34" spans="1:10" ht="15" customHeight="1" x14ac:dyDescent="0.2">
      <c r="A34" s="738"/>
      <c r="B34" s="151" t="s">
        <v>145</v>
      </c>
      <c r="C34" s="108"/>
      <c r="D34" s="108"/>
      <c r="E34" s="108"/>
      <c r="F34" s="108"/>
      <c r="G34" s="108"/>
      <c r="H34" s="108"/>
      <c r="I34" s="108"/>
      <c r="J34" s="108"/>
    </row>
    <row r="35" spans="1:10" ht="8.1" customHeight="1" x14ac:dyDescent="0.2">
      <c r="A35" s="738"/>
      <c r="B35" s="151"/>
      <c r="C35" s="108"/>
      <c r="D35" s="108"/>
      <c r="E35" s="745"/>
      <c r="F35" s="745"/>
      <c r="G35" s="745"/>
      <c r="H35" s="108"/>
      <c r="I35" s="108"/>
      <c r="J35" s="108"/>
    </row>
    <row r="36" spans="1:10" ht="15" customHeight="1" x14ac:dyDescent="0.2">
      <c r="A36" s="738"/>
      <c r="B36" s="177" t="s">
        <v>34</v>
      </c>
      <c r="C36" s="176"/>
      <c r="D36" s="176"/>
      <c r="E36" s="267"/>
      <c r="F36" s="108"/>
      <c r="G36" s="108"/>
      <c r="H36" s="108"/>
      <c r="I36" s="108"/>
      <c r="J36" s="108"/>
    </row>
    <row r="37" spans="1:10" ht="15" customHeight="1" x14ac:dyDescent="0.2">
      <c r="A37" s="113"/>
      <c r="B37" s="175" t="s">
        <v>35</v>
      </c>
      <c r="C37" s="108"/>
      <c r="D37" s="108"/>
      <c r="E37" s="108"/>
      <c r="F37" s="108"/>
      <c r="G37" s="108"/>
      <c r="H37" s="108"/>
      <c r="I37" s="108"/>
      <c r="J37" s="108"/>
    </row>
    <row r="38" spans="1:10" ht="24.95" customHeight="1" x14ac:dyDescent="0.2">
      <c r="A38" s="113"/>
      <c r="B38" s="147"/>
      <c r="C38" s="147"/>
      <c r="D38" s="147"/>
      <c r="E38" s="147"/>
      <c r="F38" s="147"/>
      <c r="G38" s="147"/>
      <c r="H38" s="147"/>
      <c r="I38" s="70"/>
      <c r="J38" s="70"/>
    </row>
    <row r="39" spans="1:10" ht="24.95" customHeight="1" x14ac:dyDescent="0.2">
      <c r="A39" s="113"/>
      <c r="B39" s="147"/>
      <c r="C39" s="147"/>
      <c r="D39" s="147"/>
      <c r="E39" s="147"/>
      <c r="F39" s="147"/>
      <c r="G39" s="147"/>
      <c r="H39" s="147"/>
      <c r="I39" s="111"/>
      <c r="J39" s="111"/>
    </row>
    <row r="40" spans="1:10" ht="24.95" customHeight="1" x14ac:dyDescent="0.2">
      <c r="A40" s="113"/>
      <c r="B40" s="149"/>
      <c r="C40" s="149"/>
      <c r="D40" s="149"/>
      <c r="E40" s="149"/>
      <c r="F40" s="149"/>
      <c r="G40" s="149"/>
      <c r="H40" s="149"/>
      <c r="I40" s="149"/>
      <c r="J40" s="149"/>
    </row>
    <row r="41" spans="1:10" ht="24.95" customHeight="1" x14ac:dyDescent="0.2">
      <c r="A41" s="113"/>
      <c r="B41" s="148"/>
      <c r="C41" s="148"/>
      <c r="D41" s="148"/>
      <c r="E41" s="148"/>
      <c r="F41" s="148"/>
      <c r="G41" s="148"/>
      <c r="H41" s="148"/>
      <c r="I41" s="148"/>
      <c r="J41" s="148"/>
    </row>
    <row r="42" spans="1:10" ht="16.5" customHeight="1" x14ac:dyDescent="0.2">
      <c r="A42" s="113"/>
      <c r="B42" s="64"/>
      <c r="C42" s="64"/>
      <c r="D42" s="64"/>
      <c r="E42" s="64"/>
      <c r="F42" s="64"/>
      <c r="G42" s="64"/>
      <c r="H42" s="112"/>
      <c r="I42" s="112"/>
      <c r="J42" s="112"/>
    </row>
    <row r="43" spans="1:10" ht="20.100000000000001" customHeight="1" x14ac:dyDescent="0.2">
      <c r="A43" s="113"/>
      <c r="B43" s="80"/>
      <c r="C43" s="81"/>
      <c r="D43" s="179"/>
      <c r="E43" s="81"/>
      <c r="F43" s="81"/>
      <c r="G43" s="81"/>
      <c r="H43" s="110"/>
      <c r="I43" s="83"/>
      <c r="J43" s="83"/>
    </row>
    <row r="44" spans="1:10" s="4" customFormat="1" ht="12" customHeight="1" x14ac:dyDescent="0.2">
      <c r="A44" s="113"/>
      <c r="B44" s="84"/>
      <c r="C44" s="85"/>
      <c r="D44" s="85"/>
      <c r="E44" s="85"/>
      <c r="F44" s="85"/>
      <c r="G44" s="85"/>
      <c r="H44" s="87"/>
      <c r="I44" s="85"/>
      <c r="J44" s="85"/>
    </row>
    <row r="45" spans="1:10" ht="3.75" customHeight="1" x14ac:dyDescent="0.2">
      <c r="A45" s="113"/>
      <c r="B45" s="71"/>
      <c r="C45" s="71"/>
      <c r="D45" s="71"/>
      <c r="E45" s="71"/>
      <c r="F45" s="71"/>
      <c r="G45" s="71"/>
      <c r="H45" s="73"/>
      <c r="I45" s="72"/>
      <c r="J45" s="72"/>
    </row>
    <row r="46" spans="1:10" ht="15" customHeight="1" x14ac:dyDescent="0.2">
      <c r="A46" s="113"/>
      <c r="B46" s="88"/>
      <c r="C46" s="89"/>
      <c r="D46" s="89"/>
      <c r="E46" s="89"/>
      <c r="F46" s="89"/>
      <c r="G46" s="89"/>
      <c r="H46" s="92"/>
      <c r="I46" s="72"/>
      <c r="J46" s="72"/>
    </row>
    <row r="47" spans="1:10" ht="10.5" customHeight="1" x14ac:dyDescent="0.2">
      <c r="A47" s="113"/>
      <c r="B47" s="93"/>
      <c r="C47" s="89"/>
      <c r="D47" s="89"/>
      <c r="E47" s="89"/>
      <c r="F47" s="89"/>
      <c r="G47" s="89"/>
      <c r="H47" s="92"/>
      <c r="I47" s="72"/>
      <c r="J47" s="72"/>
    </row>
    <row r="48" spans="1:10" ht="12" customHeight="1" x14ac:dyDescent="0.25">
      <c r="A48" s="113"/>
      <c r="B48" s="94"/>
      <c r="C48" s="95"/>
      <c r="D48" s="95"/>
      <c r="E48" s="95"/>
      <c r="F48" s="95"/>
      <c r="G48" s="95"/>
      <c r="H48" s="98"/>
      <c r="I48" s="74"/>
      <c r="J48" s="74"/>
    </row>
    <row r="49" spans="1:10" ht="12" customHeight="1" x14ac:dyDescent="0.25">
      <c r="A49" s="113"/>
      <c r="B49" s="99"/>
      <c r="C49" s="100"/>
      <c r="D49" s="100"/>
      <c r="E49" s="100"/>
      <c r="F49" s="100"/>
      <c r="G49" s="100"/>
      <c r="H49" s="103"/>
      <c r="I49" s="74"/>
      <c r="J49" s="74"/>
    </row>
    <row r="50" spans="1:10" ht="11.25" customHeight="1" x14ac:dyDescent="0.2">
      <c r="A50" s="113"/>
      <c r="B50" s="99"/>
      <c r="C50" s="104"/>
      <c r="D50" s="104"/>
      <c r="E50" s="104"/>
      <c r="F50" s="104"/>
      <c r="G50" s="104"/>
      <c r="H50" s="105"/>
      <c r="I50" s="106"/>
      <c r="J50" s="106"/>
    </row>
    <row r="51" spans="1:10" ht="11.25" customHeight="1" x14ac:dyDescent="0.2">
      <c r="A51" s="51"/>
      <c r="B51" s="180"/>
      <c r="C51" s="181"/>
      <c r="D51" s="181"/>
      <c r="E51" s="181"/>
      <c r="F51" s="181"/>
      <c r="G51" s="181"/>
      <c r="H51" s="15"/>
      <c r="I51" s="13"/>
      <c r="J51" s="13"/>
    </row>
    <row r="52" spans="1:10" x14ac:dyDescent="0.2">
      <c r="B52" s="69"/>
      <c r="C52" s="69"/>
      <c r="D52" s="69"/>
      <c r="E52" s="69"/>
      <c r="F52" s="69"/>
      <c r="G52" s="69"/>
      <c r="I52" s="1"/>
      <c r="J52" s="1"/>
    </row>
    <row r="53" spans="1:10" x14ac:dyDescent="0.2">
      <c r="B53" s="69"/>
      <c r="C53" s="69"/>
      <c r="D53" s="69"/>
      <c r="E53" s="69"/>
      <c r="F53" s="69"/>
      <c r="G53" s="69"/>
      <c r="I53" s="1"/>
      <c r="J53" s="1"/>
    </row>
    <row r="54" spans="1:10" x14ac:dyDescent="0.2">
      <c r="B54" s="69"/>
      <c r="C54" s="69"/>
      <c r="D54" s="69"/>
      <c r="E54" s="69"/>
      <c r="F54" s="69"/>
      <c r="G54" s="69"/>
      <c r="H54" s="17"/>
      <c r="I54" s="1"/>
      <c r="J54" s="1"/>
    </row>
    <row r="55" spans="1:10" ht="14.25" x14ac:dyDescent="0.2">
      <c r="B55" s="69"/>
      <c r="C55" s="181"/>
      <c r="D55" s="181"/>
      <c r="E55" s="181"/>
      <c r="F55" s="181"/>
      <c r="G55" s="181"/>
      <c r="H55" s="14"/>
      <c r="I55" s="2"/>
      <c r="J55" s="2"/>
    </row>
  </sheetData>
  <sheetProtection algorithmName="SHA-512" hashValue="FiEM8zrfTcY1VWYIzWj9rRxUUY25yziATn1TqTrOw6zBKD7/QuJNK7Gz6iMy8GCuFO9u3nPIHb/tNJgsCHddkg==" saltValue="zqLeavKxuzGxUL/Emo4Mjw==" spinCount="100000" sheet="1" objects="1" scenarios="1"/>
  <mergeCells count="10">
    <mergeCell ref="A2:A36"/>
    <mergeCell ref="B2:G2"/>
    <mergeCell ref="B3:G3"/>
    <mergeCell ref="B5:B10"/>
    <mergeCell ref="C5:G6"/>
    <mergeCell ref="C8:C9"/>
    <mergeCell ref="E8:E9"/>
    <mergeCell ref="F8:F9"/>
    <mergeCell ref="G8:G9"/>
    <mergeCell ref="E35:G35"/>
  </mergeCells>
  <pageMargins left="0.39370078740157483" right="0.39370078740157483" top="0.39370078740157483" bottom="0.39370078740157483" header="0.31496062992125984" footer="0.31496062992125984"/>
  <pageSetup paperSize="9" scale="8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rgb="FF00FF00"/>
  </sheetPr>
  <dimension ref="A1:S53"/>
  <sheetViews>
    <sheetView topLeftCell="A4" zoomScale="90" zoomScaleNormal="90" zoomScaleSheetLayoutView="80" workbookViewId="0">
      <selection activeCell="B35" sqref="A35:XFD35"/>
    </sheetView>
  </sheetViews>
  <sheetFormatPr defaultColWidth="20.7109375" defaultRowHeight="12.75" x14ac:dyDescent="0.2"/>
  <cols>
    <col min="1" max="1" width="2.7109375" style="10" customWidth="1"/>
    <col min="2" max="2" width="36.7109375" style="7" customWidth="1"/>
    <col min="3" max="7" width="13.28515625" style="7" customWidth="1"/>
    <col min="8" max="8" width="4.7109375" style="7" customWidth="1"/>
    <col min="9" max="13" width="13.28515625" style="8" customWidth="1"/>
    <col min="14" max="14" width="15.7109375" style="16" customWidth="1"/>
    <col min="15" max="15" width="15.7109375" style="8" customWidth="1"/>
    <col min="16" max="16" width="5.7109375" style="8" customWidth="1"/>
    <col min="17" max="16384" width="20.7109375" style="1"/>
  </cols>
  <sheetData>
    <row r="1" spans="1:19" s="69" customFormat="1" ht="15" customHeight="1" x14ac:dyDescent="0.25">
      <c r="A1" s="194"/>
      <c r="B1" s="178"/>
      <c r="C1" s="178"/>
      <c r="D1" s="178"/>
      <c r="E1" s="178"/>
      <c r="F1" s="178"/>
      <c r="G1" s="178"/>
      <c r="H1" s="178"/>
      <c r="I1" s="70"/>
      <c r="J1" s="70"/>
      <c r="K1" s="70"/>
      <c r="L1" s="70"/>
      <c r="M1" s="70"/>
      <c r="N1" s="196"/>
      <c r="O1" s="124"/>
      <c r="P1" s="124"/>
    </row>
    <row r="2" spans="1:19" s="69" customFormat="1" ht="15" customHeight="1" x14ac:dyDescent="0.2">
      <c r="A2" s="796"/>
      <c r="B2" s="737" t="s">
        <v>122</v>
      </c>
      <c r="C2" s="737"/>
      <c r="D2" s="737"/>
      <c r="E2" s="737"/>
      <c r="F2" s="737"/>
      <c r="G2" s="737"/>
      <c r="H2" s="737"/>
      <c r="I2" s="737"/>
      <c r="J2" s="737"/>
      <c r="K2" s="737"/>
      <c r="L2" s="737"/>
      <c r="M2" s="737"/>
      <c r="N2" s="152"/>
      <c r="O2" s="487"/>
      <c r="P2" s="487"/>
    </row>
    <row r="3" spans="1:19" s="69" customFormat="1" ht="15" customHeight="1" x14ac:dyDescent="0.2">
      <c r="A3" s="796"/>
      <c r="B3" s="742" t="s">
        <v>123</v>
      </c>
      <c r="C3" s="742"/>
      <c r="D3" s="742"/>
      <c r="E3" s="742"/>
      <c r="F3" s="742"/>
      <c r="G3" s="742"/>
      <c r="H3" s="742"/>
      <c r="I3" s="742"/>
      <c r="J3" s="742"/>
      <c r="K3" s="742"/>
      <c r="L3" s="742"/>
      <c r="M3" s="742"/>
      <c r="N3" s="152"/>
      <c r="O3" s="487"/>
      <c r="P3" s="487"/>
    </row>
    <row r="4" spans="1:19" ht="12" customHeight="1" thickBot="1" x14ac:dyDescent="0.25">
      <c r="A4" s="796"/>
      <c r="B4" s="306"/>
      <c r="C4" s="306"/>
      <c r="D4" s="306"/>
      <c r="E4" s="306"/>
      <c r="F4" s="306"/>
      <c r="G4" s="306"/>
      <c r="H4" s="306"/>
      <c r="I4" s="307"/>
      <c r="J4" s="307"/>
      <c r="K4" s="307"/>
      <c r="L4" s="307"/>
      <c r="M4" s="307"/>
      <c r="N4" s="306"/>
      <c r="O4" s="496"/>
      <c r="P4" s="496"/>
    </row>
    <row r="5" spans="1:19" ht="25.15" customHeight="1" x14ac:dyDescent="0.2">
      <c r="A5" s="796"/>
      <c r="B5" s="739" t="s">
        <v>33</v>
      </c>
      <c r="C5" s="759">
        <v>2023</v>
      </c>
      <c r="D5" s="759"/>
      <c r="E5" s="759"/>
      <c r="F5" s="759"/>
      <c r="G5" s="759"/>
      <c r="H5" s="759"/>
      <c r="I5" s="759"/>
      <c r="J5" s="759"/>
      <c r="K5" s="759"/>
      <c r="L5" s="759"/>
      <c r="M5" s="759"/>
      <c r="N5" s="308"/>
      <c r="O5" s="497"/>
      <c r="P5" s="496"/>
      <c r="Q5" s="37"/>
      <c r="R5" s="36"/>
      <c r="S5" s="36"/>
    </row>
    <row r="6" spans="1:19" ht="19.899999999999999" customHeight="1" x14ac:dyDescent="0.2">
      <c r="A6" s="796"/>
      <c r="B6" s="749"/>
      <c r="C6" s="762" t="s">
        <v>41</v>
      </c>
      <c r="D6" s="791"/>
      <c r="E6" s="791"/>
      <c r="F6" s="791"/>
      <c r="G6" s="791"/>
      <c r="H6" s="157"/>
      <c r="I6" s="792" t="s">
        <v>42</v>
      </c>
      <c r="J6" s="792"/>
      <c r="K6" s="792"/>
      <c r="L6" s="792"/>
      <c r="M6" s="792"/>
      <c r="N6" s="308"/>
      <c r="O6" s="497"/>
      <c r="P6" s="496"/>
      <c r="Q6" s="37"/>
      <c r="R6" s="36"/>
      <c r="S6" s="36"/>
    </row>
    <row r="7" spans="1:19" ht="19.899999999999999" customHeight="1" x14ac:dyDescent="0.2">
      <c r="A7" s="796"/>
      <c r="B7" s="749"/>
      <c r="C7" s="763"/>
      <c r="D7" s="736"/>
      <c r="E7" s="736"/>
      <c r="F7" s="736"/>
      <c r="G7" s="736"/>
      <c r="H7" s="157"/>
      <c r="I7" s="734"/>
      <c r="J7" s="734"/>
      <c r="K7" s="734"/>
      <c r="L7" s="734"/>
      <c r="M7" s="734"/>
      <c r="N7" s="308"/>
      <c r="O7" s="497"/>
      <c r="P7" s="496"/>
      <c r="Q7" s="37"/>
      <c r="R7" s="36"/>
      <c r="S7" s="36"/>
    </row>
    <row r="8" spans="1:19" ht="5.0999999999999996" customHeight="1" x14ac:dyDescent="0.2">
      <c r="A8" s="796"/>
      <c r="B8" s="749"/>
      <c r="C8" s="477"/>
      <c r="D8" s="476"/>
      <c r="E8" s="476"/>
      <c r="F8" s="476"/>
      <c r="G8" s="476"/>
      <c r="H8" s="157"/>
      <c r="I8" s="275"/>
      <c r="J8" s="275"/>
      <c r="K8" s="275"/>
      <c r="L8" s="275"/>
      <c r="M8" s="275"/>
      <c r="N8" s="308"/>
      <c r="O8" s="497"/>
      <c r="P8" s="496"/>
      <c r="Q8" s="37"/>
      <c r="R8" s="36"/>
      <c r="S8" s="36"/>
    </row>
    <row r="9" spans="1:19" s="5" customFormat="1" ht="19.899999999999999" customHeight="1" x14ac:dyDescent="0.2">
      <c r="A9" s="796"/>
      <c r="B9" s="749"/>
      <c r="C9" s="743" t="s">
        <v>36</v>
      </c>
      <c r="D9" s="329" t="s">
        <v>19</v>
      </c>
      <c r="E9" s="793" t="s">
        <v>37</v>
      </c>
      <c r="F9" s="793" t="s">
        <v>141</v>
      </c>
      <c r="G9" s="793" t="s">
        <v>38</v>
      </c>
      <c r="H9" s="261"/>
      <c r="I9" s="743" t="s">
        <v>36</v>
      </c>
      <c r="J9" s="329" t="s">
        <v>19</v>
      </c>
      <c r="K9" s="793" t="s">
        <v>37</v>
      </c>
      <c r="L9" s="793" t="s">
        <v>141</v>
      </c>
      <c r="M9" s="793" t="s">
        <v>38</v>
      </c>
      <c r="N9" s="308"/>
      <c r="O9" s="497"/>
      <c r="P9" s="498"/>
      <c r="Q9" s="36"/>
      <c r="R9" s="36"/>
      <c r="S9" s="36"/>
    </row>
    <row r="10" spans="1:19" s="5" customFormat="1" ht="19.899999999999999" customHeight="1" x14ac:dyDescent="0.2">
      <c r="A10" s="796"/>
      <c r="B10" s="749"/>
      <c r="C10" s="743"/>
      <c r="D10" s="341"/>
      <c r="E10" s="793"/>
      <c r="F10" s="793"/>
      <c r="G10" s="793"/>
      <c r="H10" s="261"/>
      <c r="I10" s="743"/>
      <c r="J10" s="341"/>
      <c r="K10" s="793"/>
      <c r="L10" s="793"/>
      <c r="M10" s="793"/>
      <c r="N10" s="308"/>
      <c r="O10" s="497"/>
      <c r="P10" s="498"/>
      <c r="Q10" s="36"/>
      <c r="R10" s="36"/>
      <c r="S10" s="36"/>
    </row>
    <row r="11" spans="1:19" s="5" customFormat="1" ht="5.0999999999999996" customHeight="1" thickBot="1" x14ac:dyDescent="0.25">
      <c r="A11" s="796"/>
      <c r="B11" s="750"/>
      <c r="C11" s="659"/>
      <c r="D11" s="400"/>
      <c r="E11" s="660"/>
      <c r="F11" s="660"/>
      <c r="G11" s="660"/>
      <c r="H11" s="380"/>
      <c r="I11" s="659"/>
      <c r="J11" s="400"/>
      <c r="K11" s="660"/>
      <c r="L11" s="660"/>
      <c r="M11" s="660"/>
      <c r="N11" s="309"/>
      <c r="O11" s="497"/>
      <c r="P11" s="498"/>
      <c r="Q11" s="36"/>
      <c r="R11" s="36"/>
      <c r="S11" s="36"/>
    </row>
    <row r="12" spans="1:19" s="5" customFormat="1" ht="15" customHeight="1" x14ac:dyDescent="0.2">
      <c r="A12" s="796"/>
      <c r="B12" s="176"/>
      <c r="C12" s="275"/>
      <c r="D12" s="275"/>
      <c r="E12" s="275"/>
      <c r="F12" s="275"/>
      <c r="G12" s="275"/>
      <c r="H12" s="275"/>
      <c r="I12" s="479"/>
      <c r="J12" s="479"/>
      <c r="K12" s="479"/>
      <c r="L12" s="479"/>
      <c r="M12" s="479"/>
      <c r="N12" s="191"/>
      <c r="O12" s="499"/>
      <c r="P12" s="499"/>
    </row>
    <row r="13" spans="1:19" s="32" customFormat="1" ht="20.100000000000001" customHeight="1" x14ac:dyDescent="0.2">
      <c r="A13" s="796"/>
      <c r="B13" s="163" t="s">
        <v>0</v>
      </c>
      <c r="C13" s="164">
        <f>SUM(C16:C31)</f>
        <v>8049</v>
      </c>
      <c r="D13" s="164">
        <f t="shared" ref="D13:M13" si="0">SUM(D16:D31)</f>
        <v>5683</v>
      </c>
      <c r="E13" s="164">
        <f t="shared" si="0"/>
        <v>1372</v>
      </c>
      <c r="F13" s="164">
        <f t="shared" si="0"/>
        <v>872</v>
      </c>
      <c r="G13" s="164">
        <f t="shared" si="0"/>
        <v>122</v>
      </c>
      <c r="H13" s="164"/>
      <c r="I13" s="164">
        <f t="shared" si="0"/>
        <v>6206</v>
      </c>
      <c r="J13" s="164">
        <f t="shared" si="0"/>
        <v>2197</v>
      </c>
      <c r="K13" s="164">
        <f t="shared" si="0"/>
        <v>3085</v>
      </c>
      <c r="L13" s="164">
        <f t="shared" si="0"/>
        <v>889</v>
      </c>
      <c r="M13" s="164">
        <f t="shared" si="0"/>
        <v>35</v>
      </c>
      <c r="N13" s="310"/>
      <c r="O13" s="500"/>
      <c r="P13" s="500"/>
    </row>
    <row r="14" spans="1:19" s="32" customFormat="1" ht="15" customHeight="1" x14ac:dyDescent="0.2">
      <c r="A14" s="796"/>
      <c r="B14" s="370"/>
      <c r="C14" s="371"/>
      <c r="D14" s="371"/>
      <c r="E14" s="371"/>
      <c r="F14" s="372"/>
      <c r="G14" s="372"/>
      <c r="H14" s="411"/>
      <c r="I14" s="398"/>
      <c r="J14" s="371"/>
      <c r="K14" s="371"/>
      <c r="L14" s="372"/>
      <c r="M14" s="372"/>
      <c r="N14" s="310"/>
      <c r="O14" s="500"/>
      <c r="P14" s="500"/>
    </row>
    <row r="15" spans="1:19" s="32" customFormat="1" ht="15" customHeight="1" x14ac:dyDescent="0.2">
      <c r="A15" s="796"/>
      <c r="B15" s="209"/>
      <c r="C15" s="164"/>
      <c r="D15" s="164"/>
      <c r="E15" s="164"/>
      <c r="F15" s="478"/>
      <c r="G15" s="478"/>
      <c r="H15" s="319"/>
      <c r="I15" s="205"/>
      <c r="J15" s="164"/>
      <c r="K15" s="164"/>
      <c r="L15" s="478"/>
      <c r="M15" s="478"/>
      <c r="N15" s="310"/>
      <c r="O15" s="500"/>
      <c r="P15" s="500"/>
    </row>
    <row r="16" spans="1:19" s="32" customFormat="1" ht="20.100000000000001" customHeight="1" x14ac:dyDescent="0.2">
      <c r="A16" s="796"/>
      <c r="B16" s="311" t="s">
        <v>1</v>
      </c>
      <c r="C16" s="289">
        <f t="shared" ref="C16:C31" si="1">SUM(D16:G16)</f>
        <v>705</v>
      </c>
      <c r="D16" s="289">
        <v>495</v>
      </c>
      <c r="E16" s="289">
        <v>124</v>
      </c>
      <c r="F16" s="289">
        <v>79</v>
      </c>
      <c r="G16" s="289">
        <v>7</v>
      </c>
      <c r="H16" s="320"/>
      <c r="I16" s="289">
        <f t="shared" ref="I16:I31" si="2">SUM(J16:M16)</f>
        <v>760</v>
      </c>
      <c r="J16" s="289">
        <v>272</v>
      </c>
      <c r="K16" s="289">
        <v>388</v>
      </c>
      <c r="L16" s="289">
        <v>89</v>
      </c>
      <c r="M16" s="289">
        <v>11</v>
      </c>
      <c r="N16" s="310"/>
      <c r="O16" s="500"/>
      <c r="P16" s="500"/>
    </row>
    <row r="17" spans="1:16" s="32" customFormat="1" ht="20.100000000000001" customHeight="1" x14ac:dyDescent="0.2">
      <c r="A17" s="796"/>
      <c r="B17" s="311" t="s">
        <v>2</v>
      </c>
      <c r="C17" s="289">
        <f t="shared" si="1"/>
        <v>514</v>
      </c>
      <c r="D17" s="289">
        <v>360</v>
      </c>
      <c r="E17" s="289">
        <v>96</v>
      </c>
      <c r="F17" s="289">
        <v>51</v>
      </c>
      <c r="G17" s="289">
        <v>7</v>
      </c>
      <c r="H17" s="320"/>
      <c r="I17" s="289">
        <f t="shared" si="2"/>
        <v>230</v>
      </c>
      <c r="J17" s="289">
        <v>125</v>
      </c>
      <c r="K17" s="289">
        <v>75</v>
      </c>
      <c r="L17" s="289">
        <v>27</v>
      </c>
      <c r="M17" s="289">
        <v>3</v>
      </c>
      <c r="O17" s="130"/>
      <c r="P17" s="130"/>
    </row>
    <row r="18" spans="1:16" s="32" customFormat="1" ht="20.100000000000001" customHeight="1" x14ac:dyDescent="0.2">
      <c r="A18" s="796"/>
      <c r="B18" s="311" t="s">
        <v>3</v>
      </c>
      <c r="C18" s="289">
        <f t="shared" si="1"/>
        <v>669</v>
      </c>
      <c r="D18" s="289">
        <v>633</v>
      </c>
      <c r="E18" s="289">
        <v>25</v>
      </c>
      <c r="F18" s="289">
        <v>10</v>
      </c>
      <c r="G18" s="289">
        <v>1</v>
      </c>
      <c r="H18" s="320"/>
      <c r="I18" s="289">
        <f t="shared" si="2"/>
        <v>146</v>
      </c>
      <c r="J18" s="289">
        <v>129</v>
      </c>
      <c r="K18" s="289">
        <v>11</v>
      </c>
      <c r="L18" s="289">
        <v>2</v>
      </c>
      <c r="M18" s="289">
        <v>4</v>
      </c>
      <c r="N18" s="312"/>
      <c r="O18" s="501"/>
      <c r="P18" s="501"/>
    </row>
    <row r="19" spans="1:16" s="32" customFormat="1" ht="20.100000000000001" customHeight="1" x14ac:dyDescent="0.2">
      <c r="A19" s="796"/>
      <c r="B19" s="311" t="s">
        <v>4</v>
      </c>
      <c r="C19" s="289">
        <f t="shared" si="1"/>
        <v>412</v>
      </c>
      <c r="D19" s="289">
        <v>268</v>
      </c>
      <c r="E19" s="289">
        <v>97</v>
      </c>
      <c r="F19" s="289">
        <v>42</v>
      </c>
      <c r="G19" s="289">
        <v>5</v>
      </c>
      <c r="H19" s="320"/>
      <c r="I19" s="289">
        <f t="shared" si="2"/>
        <v>180</v>
      </c>
      <c r="J19" s="289">
        <v>75</v>
      </c>
      <c r="K19" s="289">
        <v>77</v>
      </c>
      <c r="L19" s="289">
        <v>25</v>
      </c>
      <c r="M19" s="289">
        <v>3</v>
      </c>
      <c r="N19" s="312"/>
      <c r="O19" s="501"/>
      <c r="P19" s="501"/>
    </row>
    <row r="20" spans="1:16" s="32" customFormat="1" ht="20.100000000000001" customHeight="1" x14ac:dyDescent="0.2">
      <c r="A20" s="796"/>
      <c r="B20" s="311" t="s">
        <v>5</v>
      </c>
      <c r="C20" s="289">
        <f t="shared" si="1"/>
        <v>441</v>
      </c>
      <c r="D20" s="289">
        <v>315</v>
      </c>
      <c r="E20" s="289">
        <v>58</v>
      </c>
      <c r="F20" s="289">
        <v>65</v>
      </c>
      <c r="G20" s="289">
        <v>3</v>
      </c>
      <c r="H20" s="320"/>
      <c r="I20" s="289">
        <f t="shared" si="2"/>
        <v>168</v>
      </c>
      <c r="J20" s="289">
        <v>68</v>
      </c>
      <c r="K20" s="289">
        <v>64</v>
      </c>
      <c r="L20" s="289">
        <v>35</v>
      </c>
      <c r="M20" s="289">
        <v>1</v>
      </c>
      <c r="N20" s="312"/>
      <c r="O20" s="501"/>
      <c r="P20" s="501"/>
    </row>
    <row r="21" spans="1:16" s="32" customFormat="1" ht="20.100000000000001" customHeight="1" x14ac:dyDescent="0.2">
      <c r="A21" s="796"/>
      <c r="B21" s="311" t="s">
        <v>6</v>
      </c>
      <c r="C21" s="289">
        <f t="shared" si="1"/>
        <v>678</v>
      </c>
      <c r="D21" s="289">
        <v>534</v>
      </c>
      <c r="E21" s="289">
        <v>59</v>
      </c>
      <c r="F21" s="289">
        <v>77</v>
      </c>
      <c r="G21" s="289">
        <v>8</v>
      </c>
      <c r="H21" s="320"/>
      <c r="I21" s="289">
        <f t="shared" si="2"/>
        <v>149</v>
      </c>
      <c r="J21" s="289">
        <v>80</v>
      </c>
      <c r="K21" s="289">
        <v>52</v>
      </c>
      <c r="L21" s="289">
        <v>16</v>
      </c>
      <c r="M21" s="289">
        <v>1</v>
      </c>
      <c r="N21" s="312"/>
      <c r="O21" s="501"/>
      <c r="P21" s="501"/>
    </row>
    <row r="22" spans="1:16" s="32" customFormat="1" ht="20.100000000000001" customHeight="1" x14ac:dyDescent="0.2">
      <c r="A22" s="796"/>
      <c r="B22" s="311" t="s">
        <v>7</v>
      </c>
      <c r="C22" s="289">
        <f t="shared" si="1"/>
        <v>463</v>
      </c>
      <c r="D22" s="289">
        <v>231</v>
      </c>
      <c r="E22" s="289">
        <v>154</v>
      </c>
      <c r="F22" s="289">
        <v>78</v>
      </c>
      <c r="G22" s="289">
        <v>0</v>
      </c>
      <c r="H22" s="320"/>
      <c r="I22" s="289">
        <f t="shared" si="2"/>
        <v>419</v>
      </c>
      <c r="J22" s="289">
        <v>61</v>
      </c>
      <c r="K22" s="289">
        <v>314</v>
      </c>
      <c r="L22" s="289">
        <v>42</v>
      </c>
      <c r="M22" s="289">
        <v>2</v>
      </c>
      <c r="N22" s="312"/>
      <c r="O22" s="501"/>
      <c r="P22" s="501"/>
    </row>
    <row r="23" spans="1:16" s="32" customFormat="1" ht="20.100000000000001" customHeight="1" x14ac:dyDescent="0.2">
      <c r="A23" s="796"/>
      <c r="B23" s="311" t="s">
        <v>8</v>
      </c>
      <c r="C23" s="289">
        <f t="shared" si="1"/>
        <v>597</v>
      </c>
      <c r="D23" s="289">
        <v>381</v>
      </c>
      <c r="E23" s="289">
        <v>98</v>
      </c>
      <c r="F23" s="289">
        <v>114</v>
      </c>
      <c r="G23" s="289">
        <v>4</v>
      </c>
      <c r="H23" s="320"/>
      <c r="I23" s="289">
        <f t="shared" si="2"/>
        <v>297</v>
      </c>
      <c r="J23" s="289">
        <v>70</v>
      </c>
      <c r="K23" s="289">
        <v>174</v>
      </c>
      <c r="L23" s="289">
        <v>52</v>
      </c>
      <c r="M23" s="289">
        <v>1</v>
      </c>
      <c r="O23" s="130"/>
      <c r="P23" s="130"/>
    </row>
    <row r="24" spans="1:16" s="32" customFormat="1" ht="20.100000000000001" customHeight="1" x14ac:dyDescent="0.2">
      <c r="A24" s="796"/>
      <c r="B24" s="311" t="s">
        <v>9</v>
      </c>
      <c r="C24" s="289">
        <f t="shared" si="1"/>
        <v>149</v>
      </c>
      <c r="D24" s="289">
        <v>112</v>
      </c>
      <c r="E24" s="289">
        <v>24</v>
      </c>
      <c r="F24" s="289">
        <v>8</v>
      </c>
      <c r="G24" s="289">
        <v>5</v>
      </c>
      <c r="H24" s="320"/>
      <c r="I24" s="289">
        <f t="shared" si="2"/>
        <v>27</v>
      </c>
      <c r="J24" s="289">
        <v>16</v>
      </c>
      <c r="K24" s="289">
        <v>11</v>
      </c>
      <c r="L24" s="321">
        <v>0</v>
      </c>
      <c r="M24" s="321">
        <v>0</v>
      </c>
      <c r="N24" s="312"/>
      <c r="O24" s="501"/>
      <c r="P24" s="501"/>
    </row>
    <row r="25" spans="1:16" s="32" customFormat="1" ht="20.100000000000001" customHeight="1" x14ac:dyDescent="0.2">
      <c r="A25" s="796"/>
      <c r="B25" s="311" t="s">
        <v>10</v>
      </c>
      <c r="C25" s="289">
        <f t="shared" si="1"/>
        <v>971</v>
      </c>
      <c r="D25" s="289">
        <v>740</v>
      </c>
      <c r="E25" s="289">
        <v>94</v>
      </c>
      <c r="F25" s="289">
        <v>124</v>
      </c>
      <c r="G25" s="289">
        <v>13</v>
      </c>
      <c r="H25" s="320"/>
      <c r="I25" s="289">
        <f t="shared" si="2"/>
        <v>2100</v>
      </c>
      <c r="J25" s="289">
        <v>802</v>
      </c>
      <c r="K25" s="289">
        <v>914</v>
      </c>
      <c r="L25" s="289">
        <v>383</v>
      </c>
      <c r="M25" s="289">
        <v>1</v>
      </c>
      <c r="N25" s="312"/>
      <c r="O25" s="778"/>
      <c r="P25" s="501"/>
    </row>
    <row r="26" spans="1:16" s="32" customFormat="1" ht="20.100000000000001" customHeight="1" x14ac:dyDescent="0.2">
      <c r="A26" s="796"/>
      <c r="B26" s="311" t="s">
        <v>11</v>
      </c>
      <c r="C26" s="289">
        <f t="shared" si="1"/>
        <v>541</v>
      </c>
      <c r="D26" s="289">
        <v>511</v>
      </c>
      <c r="E26" s="289">
        <v>18</v>
      </c>
      <c r="F26" s="289">
        <v>9</v>
      </c>
      <c r="G26" s="289">
        <v>3</v>
      </c>
      <c r="H26" s="320"/>
      <c r="I26" s="289">
        <f t="shared" si="2"/>
        <v>127</v>
      </c>
      <c r="J26" s="289">
        <v>117</v>
      </c>
      <c r="K26" s="289">
        <v>8</v>
      </c>
      <c r="L26" s="289">
        <v>1</v>
      </c>
      <c r="M26" s="289">
        <v>1</v>
      </c>
      <c r="N26" s="312"/>
      <c r="O26" s="778"/>
      <c r="P26" s="501"/>
    </row>
    <row r="27" spans="1:16" s="32" customFormat="1" ht="20.100000000000001" customHeight="1" x14ac:dyDescent="0.2">
      <c r="A27" s="796"/>
      <c r="B27" s="311" t="s">
        <v>12</v>
      </c>
      <c r="C27" s="289">
        <f t="shared" si="1"/>
        <v>442</v>
      </c>
      <c r="D27" s="289">
        <v>265</v>
      </c>
      <c r="E27" s="289">
        <v>108</v>
      </c>
      <c r="F27" s="289">
        <v>40</v>
      </c>
      <c r="G27" s="289">
        <v>29</v>
      </c>
      <c r="H27" s="320"/>
      <c r="I27" s="289">
        <f t="shared" si="2"/>
        <v>299</v>
      </c>
      <c r="J27" s="289">
        <v>70</v>
      </c>
      <c r="K27" s="289">
        <v>199</v>
      </c>
      <c r="L27" s="289">
        <v>28</v>
      </c>
      <c r="M27" s="289">
        <v>2</v>
      </c>
      <c r="O27" s="130"/>
      <c r="P27" s="130"/>
    </row>
    <row r="28" spans="1:16" ht="20.100000000000001" customHeight="1" x14ac:dyDescent="0.2">
      <c r="A28" s="796"/>
      <c r="B28" s="311" t="s">
        <v>13</v>
      </c>
      <c r="C28" s="289">
        <f t="shared" si="1"/>
        <v>440</v>
      </c>
      <c r="D28" s="289">
        <v>216</v>
      </c>
      <c r="E28" s="289">
        <v>184</v>
      </c>
      <c r="F28" s="289">
        <v>29</v>
      </c>
      <c r="G28" s="289">
        <v>11</v>
      </c>
      <c r="H28" s="320"/>
      <c r="I28" s="289">
        <f t="shared" si="2"/>
        <v>238</v>
      </c>
      <c r="J28" s="289">
        <v>30</v>
      </c>
      <c r="K28" s="289">
        <v>203</v>
      </c>
      <c r="L28" s="289">
        <v>3</v>
      </c>
      <c r="M28" s="289">
        <v>2</v>
      </c>
      <c r="N28" s="301"/>
      <c r="O28" s="137"/>
      <c r="P28" s="137"/>
    </row>
    <row r="29" spans="1:16" ht="20.100000000000001" customHeight="1" x14ac:dyDescent="0.2">
      <c r="A29" s="796"/>
      <c r="B29" s="311" t="s">
        <v>14</v>
      </c>
      <c r="C29" s="289">
        <f t="shared" si="1"/>
        <v>853</v>
      </c>
      <c r="D29" s="289">
        <v>500</v>
      </c>
      <c r="E29" s="289">
        <v>216</v>
      </c>
      <c r="F29" s="289">
        <v>128</v>
      </c>
      <c r="G29" s="289">
        <v>9</v>
      </c>
      <c r="H29" s="320"/>
      <c r="I29" s="289">
        <f t="shared" si="2"/>
        <v>1030</v>
      </c>
      <c r="J29" s="289">
        <v>254</v>
      </c>
      <c r="K29" s="289">
        <v>591</v>
      </c>
      <c r="L29" s="289">
        <v>183</v>
      </c>
      <c r="M29" s="289">
        <v>2</v>
      </c>
      <c r="N29" s="301"/>
      <c r="O29" s="137"/>
      <c r="P29" s="137"/>
    </row>
    <row r="30" spans="1:16" ht="20.100000000000001" customHeight="1" x14ac:dyDescent="0.2">
      <c r="A30" s="796"/>
      <c r="B30" s="311" t="s">
        <v>15</v>
      </c>
      <c r="C30" s="289">
        <f t="shared" si="1"/>
        <v>44</v>
      </c>
      <c r="D30" s="289">
        <v>19</v>
      </c>
      <c r="E30" s="289">
        <v>10</v>
      </c>
      <c r="F30" s="289">
        <v>6</v>
      </c>
      <c r="G30" s="289">
        <v>9</v>
      </c>
      <c r="H30" s="320"/>
      <c r="I30" s="289">
        <f t="shared" si="2"/>
        <v>5</v>
      </c>
      <c r="J30" s="289">
        <v>2</v>
      </c>
      <c r="K30" s="289">
        <v>2</v>
      </c>
      <c r="L30" s="321">
        <v>0</v>
      </c>
      <c r="M30" s="289">
        <v>1</v>
      </c>
      <c r="N30" s="301"/>
      <c r="O30" s="137"/>
      <c r="P30" s="137"/>
    </row>
    <row r="31" spans="1:16" ht="20.100000000000001" customHeight="1" x14ac:dyDescent="0.2">
      <c r="A31" s="796"/>
      <c r="B31" s="313" t="s">
        <v>16</v>
      </c>
      <c r="C31" s="412">
        <f t="shared" si="1"/>
        <v>130</v>
      </c>
      <c r="D31" s="412">
        <v>103</v>
      </c>
      <c r="E31" s="412">
        <v>7</v>
      </c>
      <c r="F31" s="412">
        <v>12</v>
      </c>
      <c r="G31" s="412">
        <v>8</v>
      </c>
      <c r="H31" s="413"/>
      <c r="I31" s="412">
        <f t="shared" si="2"/>
        <v>31</v>
      </c>
      <c r="J31" s="412">
        <v>26</v>
      </c>
      <c r="K31" s="412">
        <v>2</v>
      </c>
      <c r="L31" s="412">
        <v>3</v>
      </c>
      <c r="M31" s="414">
        <v>0</v>
      </c>
      <c r="N31" s="301"/>
      <c r="O31" s="137"/>
      <c r="P31" s="137"/>
    </row>
    <row r="32" spans="1:16" ht="17.25" customHeight="1" thickBot="1" x14ac:dyDescent="0.25">
      <c r="A32" s="796"/>
      <c r="B32" s="415"/>
      <c r="C32" s="416"/>
      <c r="D32" s="417"/>
      <c r="E32" s="417"/>
      <c r="F32" s="417"/>
      <c r="G32" s="417"/>
      <c r="H32" s="416"/>
      <c r="I32" s="418"/>
      <c r="J32" s="417"/>
      <c r="K32" s="417"/>
      <c r="L32" s="417"/>
      <c r="M32" s="417"/>
      <c r="N32" s="301"/>
      <c r="O32" s="137"/>
      <c r="P32" s="137"/>
    </row>
    <row r="33" spans="1:16" ht="15" customHeight="1" x14ac:dyDescent="0.2">
      <c r="A33" s="796"/>
      <c r="B33" s="108"/>
      <c r="C33" s="108"/>
      <c r="D33" s="108"/>
      <c r="E33" s="108"/>
      <c r="F33" s="108"/>
      <c r="G33" s="108"/>
      <c r="H33" s="108"/>
      <c r="I33" s="475"/>
      <c r="J33" s="475"/>
      <c r="K33" s="475"/>
      <c r="L33" s="475"/>
      <c r="M33" s="475"/>
      <c r="N33" s="108"/>
      <c r="O33" s="332"/>
      <c r="P33" s="332"/>
    </row>
    <row r="34" spans="1:16" ht="30.75" customHeight="1" x14ac:dyDescent="0.2">
      <c r="A34" s="796"/>
      <c r="B34" s="745" t="s">
        <v>233</v>
      </c>
      <c r="C34" s="745"/>
      <c r="D34" s="745"/>
      <c r="E34" s="745"/>
      <c r="F34" s="745"/>
      <c r="G34" s="745"/>
      <c r="H34" s="745"/>
      <c r="I34" s="745"/>
      <c r="J34" s="745"/>
      <c r="K34" s="745"/>
      <c r="L34" s="745"/>
      <c r="M34" s="745"/>
      <c r="N34" s="745"/>
      <c r="O34" s="745"/>
      <c r="P34" s="745"/>
    </row>
    <row r="35" spans="1:16" ht="8.1" customHeight="1" x14ac:dyDescent="0.2">
      <c r="A35" s="796"/>
      <c r="B35" s="472"/>
      <c r="C35" s="472"/>
      <c r="D35" s="472"/>
      <c r="E35" s="472"/>
      <c r="F35" s="472"/>
      <c r="G35" s="472"/>
      <c r="H35" s="472"/>
      <c r="I35" s="472"/>
      <c r="J35" s="472"/>
      <c r="K35" s="472"/>
      <c r="L35" s="472"/>
      <c r="M35" s="472"/>
      <c r="N35" s="472"/>
      <c r="O35" s="273"/>
      <c r="P35" s="273"/>
    </row>
    <row r="36" spans="1:16" ht="33" customHeight="1" x14ac:dyDescent="0.25">
      <c r="A36" s="796"/>
      <c r="B36" s="753" t="s">
        <v>135</v>
      </c>
      <c r="C36" s="753"/>
      <c r="D36" s="753"/>
      <c r="E36" s="753"/>
      <c r="F36" s="753"/>
      <c r="G36" s="753"/>
      <c r="H36" s="753"/>
      <c r="I36" s="753"/>
      <c r="J36" s="753"/>
      <c r="K36" s="753"/>
      <c r="L36" s="753"/>
      <c r="M36" s="753"/>
      <c r="N36" s="753"/>
      <c r="O36" s="124"/>
      <c r="P36" s="124"/>
    </row>
    <row r="37" spans="1:16" ht="24.95" customHeight="1" x14ac:dyDescent="0.2">
      <c r="A37" s="796"/>
      <c r="B37" s="753"/>
      <c r="C37" s="753"/>
      <c r="D37" s="753"/>
      <c r="E37" s="753"/>
      <c r="F37" s="753"/>
      <c r="G37" s="753"/>
      <c r="H37" s="753"/>
      <c r="I37" s="753"/>
      <c r="J37" s="753"/>
      <c r="K37" s="753"/>
      <c r="L37" s="753"/>
      <c r="M37" s="753"/>
      <c r="N37" s="753"/>
      <c r="O37" s="141"/>
      <c r="P37" s="141"/>
    </row>
    <row r="38" spans="1:16" ht="24.95" customHeight="1" x14ac:dyDescent="0.2">
      <c r="A38" s="314"/>
      <c r="B38" s="795"/>
      <c r="C38" s="795"/>
      <c r="D38" s="795"/>
      <c r="E38" s="795"/>
      <c r="F38" s="795"/>
      <c r="G38" s="795"/>
      <c r="H38" s="795"/>
      <c r="I38" s="795"/>
      <c r="J38" s="795"/>
      <c r="K38" s="795"/>
      <c r="L38" s="795"/>
      <c r="M38" s="795"/>
      <c r="N38" s="795"/>
      <c r="O38" s="795"/>
      <c r="P38" s="795"/>
    </row>
    <row r="39" spans="1:16" ht="24.95" customHeight="1" x14ac:dyDescent="0.2">
      <c r="A39" s="314"/>
      <c r="B39" s="794"/>
      <c r="C39" s="794"/>
      <c r="D39" s="794"/>
      <c r="E39" s="794"/>
      <c r="F39" s="794"/>
      <c r="G39" s="794"/>
      <c r="H39" s="794"/>
      <c r="I39" s="794"/>
      <c r="J39" s="794"/>
      <c r="K39" s="794"/>
      <c r="L39" s="794"/>
      <c r="M39" s="794"/>
      <c r="N39" s="794"/>
      <c r="O39" s="794"/>
      <c r="P39" s="794"/>
    </row>
    <row r="40" spans="1:16" ht="16.5" customHeight="1" x14ac:dyDescent="0.2">
      <c r="A40" s="314"/>
      <c r="B40" s="294"/>
      <c r="C40" s="294"/>
      <c r="D40" s="294"/>
      <c r="E40" s="294"/>
      <c r="F40" s="294"/>
      <c r="G40" s="294"/>
      <c r="H40" s="294"/>
      <c r="I40" s="295"/>
      <c r="J40" s="295"/>
      <c r="K40" s="295"/>
      <c r="L40" s="295"/>
      <c r="M40" s="292"/>
      <c r="N40" s="315"/>
      <c r="O40" s="52"/>
      <c r="P40" s="52"/>
    </row>
    <row r="41" spans="1:16" ht="20.100000000000001" customHeight="1" x14ac:dyDescent="0.2">
      <c r="A41" s="314"/>
      <c r="B41" s="296"/>
      <c r="C41" s="297"/>
      <c r="D41" s="297"/>
      <c r="E41" s="297"/>
      <c r="F41" s="297"/>
      <c r="G41" s="297"/>
      <c r="H41" s="297"/>
      <c r="I41" s="298"/>
      <c r="J41" s="298"/>
      <c r="K41" s="298"/>
      <c r="L41" s="298"/>
      <c r="M41" s="292"/>
      <c r="N41" s="301"/>
      <c r="O41" s="18"/>
      <c r="P41" s="18"/>
    </row>
    <row r="42" spans="1:16" s="4" customFormat="1" ht="12" customHeight="1" x14ac:dyDescent="0.2">
      <c r="A42" s="314"/>
      <c r="B42" s="299"/>
      <c r="I42" s="300"/>
      <c r="J42" s="300"/>
      <c r="K42" s="300"/>
      <c r="L42" s="300"/>
      <c r="M42" s="300"/>
      <c r="N42" s="316"/>
      <c r="O42" s="33"/>
      <c r="P42" s="33"/>
    </row>
    <row r="43" spans="1:16" ht="3.75" customHeight="1" x14ac:dyDescent="0.2">
      <c r="A43" s="314"/>
      <c r="O43" s="2"/>
      <c r="P43" s="2"/>
    </row>
    <row r="44" spans="1:16" ht="15" customHeight="1" x14ac:dyDescent="0.2">
      <c r="A44" s="314"/>
      <c r="B44" s="20"/>
      <c r="C44" s="284"/>
      <c r="D44" s="284"/>
      <c r="E44" s="284"/>
      <c r="F44" s="284"/>
      <c r="G44" s="284"/>
      <c r="H44" s="284"/>
      <c r="I44" s="285"/>
      <c r="J44" s="285"/>
      <c r="K44" s="285"/>
      <c r="L44" s="285"/>
      <c r="M44" s="285"/>
      <c r="N44" s="302"/>
      <c r="O44" s="2"/>
      <c r="P44" s="2"/>
    </row>
    <row r="45" spans="1:16" ht="10.5" customHeight="1" x14ac:dyDescent="0.2">
      <c r="A45" s="314"/>
      <c r="B45" s="23"/>
      <c r="C45" s="284"/>
      <c r="D45" s="284"/>
      <c r="E45" s="284"/>
      <c r="F45" s="284"/>
      <c r="G45" s="284"/>
      <c r="H45" s="284"/>
      <c r="I45" s="285"/>
      <c r="J45" s="285"/>
      <c r="K45" s="285"/>
      <c r="L45" s="285"/>
      <c r="M45" s="285"/>
      <c r="N45" s="302"/>
      <c r="O45" s="2"/>
      <c r="P45" s="2"/>
    </row>
    <row r="46" spans="1:16" ht="12" customHeight="1" x14ac:dyDescent="0.25">
      <c r="A46" s="314"/>
      <c r="B46" s="286"/>
      <c r="C46" s="25"/>
      <c r="D46" s="25"/>
      <c r="E46" s="25"/>
      <c r="F46" s="25"/>
      <c r="G46" s="25"/>
      <c r="H46" s="25"/>
      <c r="I46" s="45"/>
      <c r="J46" s="45"/>
      <c r="K46" s="45"/>
      <c r="L46" s="45"/>
      <c r="M46" s="45"/>
      <c r="N46" s="317"/>
      <c r="O46" s="12"/>
      <c r="P46" s="12"/>
    </row>
    <row r="47" spans="1:16" ht="12" customHeight="1" x14ac:dyDescent="0.25">
      <c r="A47" s="314"/>
      <c r="B47" s="27"/>
      <c r="C47" s="28"/>
      <c r="D47" s="28"/>
      <c r="E47" s="28"/>
      <c r="F47" s="28"/>
      <c r="G47" s="28"/>
      <c r="H47" s="28"/>
      <c r="I47" s="47"/>
      <c r="J47" s="47"/>
      <c r="K47" s="47"/>
      <c r="L47" s="47"/>
      <c r="M47" s="47"/>
      <c r="N47" s="318"/>
      <c r="O47" s="12"/>
      <c r="P47" s="12"/>
    </row>
    <row r="48" spans="1:16" ht="11.25" customHeight="1" x14ac:dyDescent="0.2">
      <c r="A48" s="314"/>
      <c r="B48" s="27"/>
      <c r="C48" s="287"/>
      <c r="D48" s="287"/>
      <c r="E48" s="287"/>
      <c r="F48" s="287"/>
      <c r="G48" s="287"/>
      <c r="H48" s="287"/>
      <c r="I48" s="285"/>
      <c r="J48" s="285"/>
      <c r="K48" s="285"/>
      <c r="L48" s="285"/>
      <c r="M48" s="285"/>
      <c r="N48" s="302"/>
      <c r="O48" s="13"/>
      <c r="P48" s="13"/>
    </row>
    <row r="49" spans="1:16" ht="11.25" customHeight="1" x14ac:dyDescent="0.2">
      <c r="A49" s="265"/>
      <c r="B49" s="19"/>
      <c r="C49" s="9"/>
      <c r="D49" s="9"/>
      <c r="E49" s="9"/>
      <c r="F49" s="9"/>
      <c r="G49" s="9"/>
      <c r="H49" s="9"/>
      <c r="I49" s="49"/>
      <c r="J49" s="49"/>
      <c r="K49" s="49"/>
      <c r="L49" s="49"/>
      <c r="M49" s="49"/>
      <c r="N49" s="232"/>
      <c r="O49" s="13"/>
      <c r="P49" s="13"/>
    </row>
    <row r="50" spans="1:16" x14ac:dyDescent="0.2">
      <c r="B50" s="1"/>
      <c r="C50" s="1"/>
      <c r="D50" s="1"/>
      <c r="E50" s="1"/>
      <c r="F50" s="1"/>
      <c r="G50" s="1"/>
      <c r="H50" s="1"/>
      <c r="O50" s="1"/>
      <c r="P50" s="1"/>
    </row>
    <row r="51" spans="1:16" x14ac:dyDescent="0.2">
      <c r="B51" s="1"/>
      <c r="C51" s="1"/>
      <c r="D51" s="1"/>
      <c r="E51" s="1"/>
      <c r="F51" s="1"/>
      <c r="G51" s="1"/>
      <c r="H51" s="1"/>
      <c r="O51" s="1"/>
      <c r="P51" s="1"/>
    </row>
    <row r="52" spans="1:16" x14ac:dyDescent="0.2">
      <c r="B52" s="1"/>
      <c r="C52" s="1"/>
      <c r="D52" s="1"/>
      <c r="E52" s="1"/>
      <c r="F52" s="1"/>
      <c r="G52" s="1"/>
      <c r="H52" s="1"/>
      <c r="N52" s="17"/>
      <c r="O52" s="1"/>
      <c r="P52" s="1"/>
    </row>
    <row r="53" spans="1:16" ht="14.25" x14ac:dyDescent="0.2">
      <c r="B53" s="1"/>
      <c r="C53" s="9"/>
      <c r="D53" s="9"/>
      <c r="E53" s="9"/>
      <c r="F53" s="9"/>
      <c r="G53" s="9"/>
      <c r="H53" s="9"/>
      <c r="I53" s="49"/>
      <c r="J53" s="49"/>
      <c r="K53" s="49"/>
      <c r="L53" s="49"/>
      <c r="M53" s="49"/>
      <c r="O53" s="2"/>
      <c r="P53" s="2"/>
    </row>
  </sheetData>
  <sheetProtection algorithmName="SHA-512" hashValue="En+WoB3lFwvXVKQsEAfxDsUV8C61AbQ2BhoRWam6j47fMoqvUQhB0+yAav8ckanJeLQnjak5UsvRTK4F5m0o5A==" saltValue="g9Jmlg5zT0J48bzDMzPzbw==" spinCount="100000" sheet="1" objects="1" scenarios="1"/>
  <mergeCells count="20">
    <mergeCell ref="A2:A37"/>
    <mergeCell ref="B2:M2"/>
    <mergeCell ref="C5:M5"/>
    <mergeCell ref="C6:G7"/>
    <mergeCell ref="I6:M7"/>
    <mergeCell ref="B34:P34"/>
    <mergeCell ref="B36:N37"/>
    <mergeCell ref="B3:M3"/>
    <mergeCell ref="C9:C10"/>
    <mergeCell ref="E9:E10"/>
    <mergeCell ref="F9:F10"/>
    <mergeCell ref="G9:G10"/>
    <mergeCell ref="I9:I10"/>
    <mergeCell ref="K9:K10"/>
    <mergeCell ref="L9:L10"/>
    <mergeCell ref="M9:M10"/>
    <mergeCell ref="B5:B11"/>
    <mergeCell ref="B38:P38"/>
    <mergeCell ref="B39:P39"/>
    <mergeCell ref="O25:O26"/>
  </mergeCells>
  <pageMargins left="0.39370078740157483" right="0.39370078740157483" top="0.39370078740157483" bottom="0.39370078740157483" header="0.31496062992125984" footer="0.31496062992125984"/>
  <pageSetup paperSize="9" scale="8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F13FD-A6CA-49B4-BA07-3C8EE4365509}">
  <sheetPr codeName="Sheet24">
    <tabColor rgb="FF00FF00"/>
  </sheetPr>
  <dimension ref="A1:S53"/>
  <sheetViews>
    <sheetView topLeftCell="A7" zoomScale="90" zoomScaleNormal="90" zoomScaleSheetLayoutView="80" workbookViewId="0">
      <selection activeCell="K28" sqref="K28"/>
    </sheetView>
  </sheetViews>
  <sheetFormatPr defaultColWidth="20.7109375" defaultRowHeight="12.75" x14ac:dyDescent="0.2"/>
  <cols>
    <col min="1" max="1" width="2.7109375" style="10" customWidth="1"/>
    <col min="2" max="2" width="36.7109375" style="7" customWidth="1"/>
    <col min="3" max="7" width="13.28515625" style="7" customWidth="1"/>
    <col min="8" max="8" width="4.7109375" style="7" customWidth="1"/>
    <col min="9" max="13" width="13.28515625" style="8" customWidth="1"/>
    <col min="14" max="14" width="15.7109375" style="16" customWidth="1"/>
    <col min="15" max="15" width="15.7109375" style="8" customWidth="1"/>
    <col min="16" max="16" width="5.7109375" style="8" customWidth="1"/>
    <col min="17" max="16384" width="20.7109375" style="1"/>
  </cols>
  <sheetData>
    <row r="1" spans="1:19" s="69" customFormat="1" ht="15" customHeight="1" x14ac:dyDescent="0.25">
      <c r="A1" s="194"/>
      <c r="B1" s="178"/>
      <c r="C1" s="178"/>
      <c r="D1" s="178"/>
      <c r="E1" s="178"/>
      <c r="F1" s="178"/>
      <c r="G1" s="178"/>
      <c r="H1" s="178"/>
      <c r="I1" s="70"/>
      <c r="J1" s="70"/>
      <c r="K1" s="70"/>
      <c r="L1" s="70"/>
      <c r="M1" s="70"/>
      <c r="N1" s="196"/>
      <c r="O1" s="124"/>
      <c r="P1" s="124"/>
    </row>
    <row r="2" spans="1:19" s="69" customFormat="1" ht="15" customHeight="1" x14ac:dyDescent="0.2">
      <c r="A2" s="796"/>
      <c r="B2" s="737" t="s">
        <v>122</v>
      </c>
      <c r="C2" s="737"/>
      <c r="D2" s="737"/>
      <c r="E2" s="737"/>
      <c r="F2" s="737"/>
      <c r="G2" s="737"/>
      <c r="H2" s="737"/>
      <c r="I2" s="737"/>
      <c r="J2" s="737"/>
      <c r="K2" s="737"/>
      <c r="L2" s="737"/>
      <c r="M2" s="737"/>
      <c r="N2" s="152"/>
      <c r="O2" s="487"/>
      <c r="P2" s="487"/>
    </row>
    <row r="3" spans="1:19" s="69" customFormat="1" ht="15" customHeight="1" x14ac:dyDescent="0.2">
      <c r="A3" s="796"/>
      <c r="B3" s="742" t="s">
        <v>123</v>
      </c>
      <c r="C3" s="742"/>
      <c r="D3" s="742"/>
      <c r="E3" s="742"/>
      <c r="F3" s="742"/>
      <c r="G3" s="742"/>
      <c r="H3" s="742"/>
      <c r="I3" s="742"/>
      <c r="J3" s="742"/>
      <c r="K3" s="742"/>
      <c r="L3" s="742"/>
      <c r="M3" s="742"/>
      <c r="N3" s="152"/>
      <c r="O3" s="487"/>
      <c r="P3" s="487"/>
    </row>
    <row r="4" spans="1:19" ht="12" customHeight="1" thickBot="1" x14ac:dyDescent="0.25">
      <c r="A4" s="796"/>
      <c r="B4" s="306"/>
      <c r="C4" s="306"/>
      <c r="D4" s="306"/>
      <c r="E4" s="306"/>
      <c r="F4" s="306"/>
      <c r="G4" s="306"/>
      <c r="H4" s="306"/>
      <c r="I4" s="307"/>
      <c r="J4" s="307"/>
      <c r="K4" s="307"/>
      <c r="L4" s="307"/>
      <c r="M4" s="307"/>
      <c r="N4" s="306"/>
      <c r="O4" s="496"/>
      <c r="P4" s="496"/>
    </row>
    <row r="5" spans="1:19" ht="25.15" customHeight="1" x14ac:dyDescent="0.2">
      <c r="A5" s="796"/>
      <c r="B5" s="739" t="s">
        <v>33</v>
      </c>
      <c r="C5" s="759">
        <v>2024</v>
      </c>
      <c r="D5" s="759"/>
      <c r="E5" s="759"/>
      <c r="F5" s="759"/>
      <c r="G5" s="759"/>
      <c r="H5" s="759"/>
      <c r="I5" s="759"/>
      <c r="J5" s="759"/>
      <c r="K5" s="759"/>
      <c r="L5" s="759"/>
      <c r="M5" s="759"/>
      <c r="N5" s="308"/>
      <c r="O5" s="497"/>
      <c r="P5" s="496"/>
      <c r="Q5" s="37"/>
      <c r="R5" s="36"/>
      <c r="S5" s="36"/>
    </row>
    <row r="6" spans="1:19" ht="19.899999999999999" customHeight="1" x14ac:dyDescent="0.2">
      <c r="A6" s="796"/>
      <c r="B6" s="749"/>
      <c r="C6" s="762" t="s">
        <v>41</v>
      </c>
      <c r="D6" s="791"/>
      <c r="E6" s="791"/>
      <c r="F6" s="791"/>
      <c r="G6" s="791"/>
      <c r="H6" s="157"/>
      <c r="I6" s="792" t="s">
        <v>42</v>
      </c>
      <c r="J6" s="792"/>
      <c r="K6" s="792"/>
      <c r="L6" s="792"/>
      <c r="M6" s="792"/>
      <c r="N6" s="308"/>
      <c r="O6" s="497"/>
      <c r="P6" s="496"/>
      <c r="Q6" s="37"/>
      <c r="R6" s="36"/>
      <c r="S6" s="36"/>
    </row>
    <row r="7" spans="1:19" ht="19.899999999999999" customHeight="1" x14ac:dyDescent="0.2">
      <c r="A7" s="796"/>
      <c r="B7" s="749"/>
      <c r="C7" s="763"/>
      <c r="D7" s="736"/>
      <c r="E7" s="736"/>
      <c r="F7" s="736"/>
      <c r="G7" s="736"/>
      <c r="H7" s="157"/>
      <c r="I7" s="734"/>
      <c r="J7" s="734"/>
      <c r="K7" s="734"/>
      <c r="L7" s="734"/>
      <c r="M7" s="734"/>
      <c r="N7" s="308"/>
      <c r="O7" s="497"/>
      <c r="P7" s="496"/>
      <c r="Q7" s="37"/>
      <c r="R7" s="36"/>
      <c r="S7" s="36"/>
    </row>
    <row r="8" spans="1:19" ht="5.0999999999999996" customHeight="1" x14ac:dyDescent="0.2">
      <c r="A8" s="796"/>
      <c r="B8" s="749"/>
      <c r="C8" s="644"/>
      <c r="D8" s="638"/>
      <c r="E8" s="638"/>
      <c r="F8" s="638"/>
      <c r="G8" s="638"/>
      <c r="H8" s="157"/>
      <c r="I8" s="618"/>
      <c r="J8" s="618"/>
      <c r="K8" s="618"/>
      <c r="L8" s="618"/>
      <c r="M8" s="618"/>
      <c r="N8" s="308"/>
      <c r="O8" s="497"/>
      <c r="P8" s="496"/>
      <c r="Q8" s="37"/>
      <c r="R8" s="36"/>
      <c r="S8" s="36"/>
    </row>
    <row r="9" spans="1:19" s="5" customFormat="1" ht="19.899999999999999" customHeight="1" x14ac:dyDescent="0.2">
      <c r="A9" s="796"/>
      <c r="B9" s="749"/>
      <c r="C9" s="743" t="s">
        <v>36</v>
      </c>
      <c r="D9" s="329" t="s">
        <v>19</v>
      </c>
      <c r="E9" s="793" t="s">
        <v>37</v>
      </c>
      <c r="F9" s="793" t="s">
        <v>141</v>
      </c>
      <c r="G9" s="793" t="s">
        <v>38</v>
      </c>
      <c r="H9" s="261"/>
      <c r="I9" s="743" t="s">
        <v>36</v>
      </c>
      <c r="J9" s="329" t="s">
        <v>19</v>
      </c>
      <c r="K9" s="793" t="s">
        <v>37</v>
      </c>
      <c r="L9" s="793" t="s">
        <v>141</v>
      </c>
      <c r="M9" s="793" t="s">
        <v>38</v>
      </c>
      <c r="N9" s="308"/>
      <c r="O9" s="497"/>
      <c r="P9" s="498"/>
      <c r="Q9" s="36"/>
      <c r="R9" s="36"/>
      <c r="S9" s="36"/>
    </row>
    <row r="10" spans="1:19" s="5" customFormat="1" ht="19.899999999999999" customHeight="1" x14ac:dyDescent="0.2">
      <c r="A10" s="796"/>
      <c r="B10" s="749"/>
      <c r="C10" s="743"/>
      <c r="D10" s="329"/>
      <c r="E10" s="793"/>
      <c r="F10" s="793"/>
      <c r="G10" s="793"/>
      <c r="H10" s="261"/>
      <c r="I10" s="743"/>
      <c r="J10" s="329"/>
      <c r="K10" s="793"/>
      <c r="L10" s="793"/>
      <c r="M10" s="793"/>
      <c r="N10" s="308"/>
      <c r="O10" s="497"/>
      <c r="P10" s="498"/>
      <c r="Q10" s="36"/>
      <c r="R10" s="36"/>
      <c r="S10" s="36"/>
    </row>
    <row r="11" spans="1:19" s="5" customFormat="1" ht="5.0999999999999996" customHeight="1" thickBot="1" x14ac:dyDescent="0.25">
      <c r="A11" s="796"/>
      <c r="B11" s="750"/>
      <c r="C11" s="664"/>
      <c r="D11" s="661"/>
      <c r="E11" s="663"/>
      <c r="F11" s="663"/>
      <c r="G11" s="663"/>
      <c r="H11" s="662"/>
      <c r="I11" s="664"/>
      <c r="J11" s="661"/>
      <c r="K11" s="663"/>
      <c r="L11" s="663"/>
      <c r="M11" s="663"/>
      <c r="N11" s="309"/>
      <c r="O11" s="497"/>
      <c r="P11" s="498"/>
      <c r="Q11" s="36"/>
      <c r="R11" s="36"/>
      <c r="S11" s="36"/>
    </row>
    <row r="12" spans="1:19" s="5" customFormat="1" ht="15" customHeight="1" x14ac:dyDescent="0.2">
      <c r="A12" s="796"/>
      <c r="B12" s="176"/>
      <c r="C12" s="275"/>
      <c r="D12" s="275"/>
      <c r="E12" s="275"/>
      <c r="F12" s="275"/>
      <c r="G12" s="275"/>
      <c r="H12" s="275"/>
      <c r="I12" s="479"/>
      <c r="J12" s="479"/>
      <c r="K12" s="479"/>
      <c r="L12" s="479"/>
      <c r="M12" s="479"/>
      <c r="N12" s="191"/>
      <c r="O12" s="499"/>
      <c r="P12" s="499"/>
    </row>
    <row r="13" spans="1:19" s="32" customFormat="1" ht="20.100000000000001" customHeight="1" x14ac:dyDescent="0.2">
      <c r="A13" s="796"/>
      <c r="B13" s="163" t="s">
        <v>0</v>
      </c>
      <c r="C13" s="164">
        <f>SUM(C16:C31)</f>
        <v>8472</v>
      </c>
      <c r="D13" s="164">
        <f t="shared" ref="D13:G13" si="0">SUM(D16:D31)</f>
        <v>5489</v>
      </c>
      <c r="E13" s="164">
        <f t="shared" si="0"/>
        <v>1720</v>
      </c>
      <c r="F13" s="164">
        <f t="shared" si="0"/>
        <v>1064</v>
      </c>
      <c r="G13" s="164">
        <f t="shared" si="0"/>
        <v>199</v>
      </c>
      <c r="H13" s="164"/>
      <c r="I13" s="164">
        <f>SUM(I16:I31)</f>
        <v>6248</v>
      </c>
      <c r="J13" s="164">
        <f t="shared" ref="J13:M13" si="1">SUM(J16:J31)</f>
        <v>2155</v>
      </c>
      <c r="K13" s="164">
        <f t="shared" si="1"/>
        <v>3064</v>
      </c>
      <c r="L13" s="164">
        <f t="shared" si="1"/>
        <v>886</v>
      </c>
      <c r="M13" s="164">
        <f t="shared" si="1"/>
        <v>143</v>
      </c>
      <c r="N13" s="310"/>
      <c r="O13" s="500"/>
      <c r="P13" s="500"/>
    </row>
    <row r="14" spans="1:19" s="32" customFormat="1" ht="15" customHeight="1" x14ac:dyDescent="0.2">
      <c r="A14" s="796"/>
      <c r="B14" s="419"/>
      <c r="C14" s="371"/>
      <c r="D14" s="371"/>
      <c r="E14" s="371"/>
      <c r="F14" s="372"/>
      <c r="G14" s="372"/>
      <c r="H14" s="411"/>
      <c r="I14" s="398"/>
      <c r="J14" s="371"/>
      <c r="K14" s="371"/>
      <c r="L14" s="372"/>
      <c r="M14" s="372"/>
      <c r="N14" s="310"/>
      <c r="O14" s="500"/>
      <c r="P14" s="500"/>
    </row>
    <row r="15" spans="1:19" s="32" customFormat="1" ht="15" customHeight="1" x14ac:dyDescent="0.2">
      <c r="A15" s="796"/>
      <c r="B15" s="209"/>
      <c r="C15" s="164"/>
      <c r="D15" s="164"/>
      <c r="E15" s="164"/>
      <c r="F15" s="478"/>
      <c r="G15" s="478"/>
      <c r="H15" s="319"/>
      <c r="I15" s="205"/>
      <c r="J15" s="164"/>
      <c r="K15" s="164"/>
      <c r="L15" s="478"/>
      <c r="M15" s="478"/>
      <c r="N15" s="310"/>
      <c r="O15" s="500"/>
      <c r="P15" s="500"/>
    </row>
    <row r="16" spans="1:19" s="32" customFormat="1" ht="20.100000000000001" customHeight="1" x14ac:dyDescent="0.2">
      <c r="A16" s="796"/>
      <c r="B16" s="311" t="s">
        <v>1</v>
      </c>
      <c r="C16" s="289">
        <v>781</v>
      </c>
      <c r="D16" s="289">
        <v>451</v>
      </c>
      <c r="E16" s="289">
        <v>232</v>
      </c>
      <c r="F16" s="289">
        <v>82</v>
      </c>
      <c r="G16" s="289">
        <v>16</v>
      </c>
      <c r="H16" s="320"/>
      <c r="I16" s="289">
        <v>684</v>
      </c>
      <c r="J16" s="289">
        <v>236</v>
      </c>
      <c r="K16" s="289">
        <v>371</v>
      </c>
      <c r="L16" s="289">
        <v>66</v>
      </c>
      <c r="M16" s="289">
        <v>11</v>
      </c>
      <c r="N16" s="310"/>
      <c r="O16" s="500"/>
      <c r="P16" s="500"/>
    </row>
    <row r="17" spans="1:16" s="32" customFormat="1" ht="20.100000000000001" customHeight="1" x14ac:dyDescent="0.2">
      <c r="A17" s="796"/>
      <c r="B17" s="311" t="s">
        <v>2</v>
      </c>
      <c r="C17" s="289">
        <v>547</v>
      </c>
      <c r="D17" s="289">
        <v>371</v>
      </c>
      <c r="E17" s="289">
        <v>107</v>
      </c>
      <c r="F17" s="289">
        <v>65</v>
      </c>
      <c r="G17" s="289">
        <v>4</v>
      </c>
      <c r="H17" s="320"/>
      <c r="I17" s="289">
        <v>209</v>
      </c>
      <c r="J17" s="289">
        <v>90</v>
      </c>
      <c r="K17" s="289">
        <v>97</v>
      </c>
      <c r="L17" s="289">
        <v>17</v>
      </c>
      <c r="M17" s="289">
        <v>5</v>
      </c>
      <c r="O17" s="130"/>
      <c r="P17" s="130"/>
    </row>
    <row r="18" spans="1:16" s="32" customFormat="1" ht="20.100000000000001" customHeight="1" x14ac:dyDescent="0.2">
      <c r="A18" s="796"/>
      <c r="B18" s="311" t="s">
        <v>3</v>
      </c>
      <c r="C18" s="289">
        <v>678</v>
      </c>
      <c r="D18" s="289">
        <v>650</v>
      </c>
      <c r="E18" s="289">
        <v>23</v>
      </c>
      <c r="F18" s="289">
        <v>4</v>
      </c>
      <c r="G18" s="289">
        <v>1</v>
      </c>
      <c r="H18" s="320"/>
      <c r="I18" s="289">
        <v>124</v>
      </c>
      <c r="J18" s="289">
        <v>106</v>
      </c>
      <c r="K18" s="289">
        <v>11</v>
      </c>
      <c r="L18" s="289">
        <v>1</v>
      </c>
      <c r="M18" s="289">
        <v>6</v>
      </c>
      <c r="N18" s="312"/>
      <c r="O18" s="501"/>
      <c r="P18" s="501"/>
    </row>
    <row r="19" spans="1:16" s="32" customFormat="1" ht="20.100000000000001" customHeight="1" x14ac:dyDescent="0.2">
      <c r="A19" s="796"/>
      <c r="B19" s="311" t="s">
        <v>4</v>
      </c>
      <c r="C19" s="289">
        <v>425</v>
      </c>
      <c r="D19" s="289">
        <v>252</v>
      </c>
      <c r="E19" s="289">
        <v>107</v>
      </c>
      <c r="F19" s="289">
        <v>61</v>
      </c>
      <c r="G19" s="289">
        <v>5</v>
      </c>
      <c r="H19" s="320"/>
      <c r="I19" s="289">
        <v>154</v>
      </c>
      <c r="J19" s="289">
        <v>60</v>
      </c>
      <c r="K19" s="289">
        <v>78</v>
      </c>
      <c r="L19" s="289">
        <v>12</v>
      </c>
      <c r="M19" s="289">
        <v>4</v>
      </c>
      <c r="N19" s="312"/>
      <c r="O19" s="501"/>
      <c r="P19" s="501"/>
    </row>
    <row r="20" spans="1:16" s="32" customFormat="1" ht="20.100000000000001" customHeight="1" x14ac:dyDescent="0.2">
      <c r="A20" s="796"/>
      <c r="B20" s="311" t="s">
        <v>5</v>
      </c>
      <c r="C20" s="289">
        <v>489</v>
      </c>
      <c r="D20" s="289">
        <v>308</v>
      </c>
      <c r="E20" s="289">
        <v>71</v>
      </c>
      <c r="F20" s="289">
        <v>102</v>
      </c>
      <c r="G20" s="289">
        <v>8</v>
      </c>
      <c r="H20" s="320"/>
      <c r="I20" s="289">
        <v>161</v>
      </c>
      <c r="J20" s="289">
        <v>56</v>
      </c>
      <c r="K20" s="289">
        <v>67</v>
      </c>
      <c r="L20" s="289">
        <v>33</v>
      </c>
      <c r="M20" s="289">
        <v>5</v>
      </c>
      <c r="N20" s="312"/>
      <c r="O20" s="501"/>
      <c r="P20" s="501"/>
    </row>
    <row r="21" spans="1:16" s="32" customFormat="1" ht="20.100000000000001" customHeight="1" x14ac:dyDescent="0.2">
      <c r="A21" s="796"/>
      <c r="B21" s="311" t="s">
        <v>6</v>
      </c>
      <c r="C21" s="289">
        <v>696</v>
      </c>
      <c r="D21" s="289">
        <v>489</v>
      </c>
      <c r="E21" s="289">
        <v>95</v>
      </c>
      <c r="F21" s="289">
        <v>106</v>
      </c>
      <c r="G21" s="289">
        <v>6</v>
      </c>
      <c r="H21" s="320"/>
      <c r="I21" s="289">
        <v>147</v>
      </c>
      <c r="J21" s="289">
        <v>68</v>
      </c>
      <c r="K21" s="289">
        <v>64</v>
      </c>
      <c r="L21" s="289">
        <v>14</v>
      </c>
      <c r="M21" s="289">
        <v>1</v>
      </c>
      <c r="N21" s="312"/>
      <c r="O21" s="501"/>
      <c r="P21" s="501"/>
    </row>
    <row r="22" spans="1:16" s="32" customFormat="1" ht="20.100000000000001" customHeight="1" x14ac:dyDescent="0.2">
      <c r="A22" s="796"/>
      <c r="B22" s="311" t="s">
        <v>7</v>
      </c>
      <c r="C22" s="289">
        <v>469</v>
      </c>
      <c r="D22" s="289">
        <v>152</v>
      </c>
      <c r="E22" s="289">
        <v>205</v>
      </c>
      <c r="F22" s="289">
        <v>97</v>
      </c>
      <c r="G22" s="289">
        <v>15</v>
      </c>
      <c r="H22" s="320"/>
      <c r="I22" s="289">
        <v>361</v>
      </c>
      <c r="J22" s="289">
        <v>39</v>
      </c>
      <c r="K22" s="289">
        <v>253</v>
      </c>
      <c r="L22" s="289">
        <v>64</v>
      </c>
      <c r="M22" s="289">
        <v>5</v>
      </c>
      <c r="N22" s="312"/>
      <c r="O22" s="501"/>
      <c r="P22" s="501"/>
    </row>
    <row r="23" spans="1:16" s="32" customFormat="1" ht="20.100000000000001" customHeight="1" x14ac:dyDescent="0.2">
      <c r="A23" s="796"/>
      <c r="B23" s="311" t="s">
        <v>8</v>
      </c>
      <c r="C23" s="289">
        <v>628</v>
      </c>
      <c r="D23" s="289">
        <v>348</v>
      </c>
      <c r="E23" s="289">
        <v>115</v>
      </c>
      <c r="F23" s="289">
        <v>147</v>
      </c>
      <c r="G23" s="289">
        <v>18</v>
      </c>
      <c r="H23" s="320"/>
      <c r="I23" s="289">
        <v>289</v>
      </c>
      <c r="J23" s="289">
        <v>42</v>
      </c>
      <c r="K23" s="289">
        <v>195</v>
      </c>
      <c r="L23" s="289">
        <v>50</v>
      </c>
      <c r="M23" s="289">
        <v>2</v>
      </c>
      <c r="O23" s="130"/>
      <c r="P23" s="130"/>
    </row>
    <row r="24" spans="1:16" s="32" customFormat="1" ht="20.100000000000001" customHeight="1" x14ac:dyDescent="0.2">
      <c r="A24" s="796"/>
      <c r="B24" s="311" t="s">
        <v>9</v>
      </c>
      <c r="C24" s="289">
        <v>151</v>
      </c>
      <c r="D24" s="289">
        <v>101</v>
      </c>
      <c r="E24" s="289">
        <v>36</v>
      </c>
      <c r="F24" s="289">
        <v>13</v>
      </c>
      <c r="G24" s="289">
        <v>1</v>
      </c>
      <c r="H24" s="320"/>
      <c r="I24" s="289">
        <v>22</v>
      </c>
      <c r="J24" s="289">
        <v>13</v>
      </c>
      <c r="K24" s="289">
        <v>9</v>
      </c>
      <c r="L24" s="321">
        <v>0</v>
      </c>
      <c r="M24" s="321">
        <v>0</v>
      </c>
      <c r="N24" s="312"/>
      <c r="O24" s="501"/>
      <c r="P24" s="501"/>
    </row>
    <row r="25" spans="1:16" s="32" customFormat="1" ht="20.100000000000001" customHeight="1" x14ac:dyDescent="0.2">
      <c r="A25" s="796"/>
      <c r="B25" s="311" t="s">
        <v>10</v>
      </c>
      <c r="C25" s="289">
        <v>1033</v>
      </c>
      <c r="D25" s="289">
        <v>804</v>
      </c>
      <c r="E25" s="289">
        <v>99</v>
      </c>
      <c r="F25" s="289">
        <v>102</v>
      </c>
      <c r="G25" s="289">
        <v>28</v>
      </c>
      <c r="H25" s="320"/>
      <c r="I25" s="289">
        <v>2118</v>
      </c>
      <c r="J25" s="289">
        <v>799</v>
      </c>
      <c r="K25" s="289">
        <v>927</v>
      </c>
      <c r="L25" s="289">
        <v>368</v>
      </c>
      <c r="M25" s="289">
        <v>24</v>
      </c>
      <c r="N25" s="312"/>
      <c r="O25" s="501"/>
      <c r="P25" s="501"/>
    </row>
    <row r="26" spans="1:16" s="32" customFormat="1" ht="20.100000000000001" customHeight="1" x14ac:dyDescent="0.2">
      <c r="A26" s="796"/>
      <c r="B26" s="311" t="s">
        <v>11</v>
      </c>
      <c r="C26" s="289">
        <v>538</v>
      </c>
      <c r="D26" s="289">
        <v>518</v>
      </c>
      <c r="E26" s="289">
        <v>3</v>
      </c>
      <c r="F26" s="289">
        <v>14</v>
      </c>
      <c r="G26" s="289">
        <v>3</v>
      </c>
      <c r="H26" s="320"/>
      <c r="I26" s="289">
        <v>111</v>
      </c>
      <c r="J26" s="289">
        <v>98</v>
      </c>
      <c r="K26" s="289">
        <v>11</v>
      </c>
      <c r="L26" s="289">
        <v>1</v>
      </c>
      <c r="M26" s="289">
        <v>1</v>
      </c>
      <c r="N26" s="312"/>
      <c r="O26" s="501"/>
      <c r="P26" s="501"/>
    </row>
    <row r="27" spans="1:16" s="32" customFormat="1" ht="20.100000000000001" customHeight="1" x14ac:dyDescent="0.2">
      <c r="A27" s="796"/>
      <c r="B27" s="311" t="s">
        <v>12</v>
      </c>
      <c r="C27" s="289">
        <v>500</v>
      </c>
      <c r="D27" s="289">
        <v>296</v>
      </c>
      <c r="E27" s="289">
        <v>131</v>
      </c>
      <c r="F27" s="289">
        <v>38</v>
      </c>
      <c r="G27" s="289">
        <v>35</v>
      </c>
      <c r="H27" s="320"/>
      <c r="I27" s="289">
        <v>282</v>
      </c>
      <c r="J27" s="289">
        <v>71</v>
      </c>
      <c r="K27" s="289">
        <v>155</v>
      </c>
      <c r="L27" s="289">
        <v>15</v>
      </c>
      <c r="M27" s="289">
        <v>41</v>
      </c>
      <c r="O27" s="130"/>
      <c r="P27" s="130"/>
    </row>
    <row r="28" spans="1:16" ht="20.100000000000001" customHeight="1" x14ac:dyDescent="0.2">
      <c r="A28" s="796"/>
      <c r="B28" s="311" t="s">
        <v>13</v>
      </c>
      <c r="C28" s="289">
        <v>463</v>
      </c>
      <c r="D28" s="289">
        <v>176</v>
      </c>
      <c r="E28" s="289">
        <v>220</v>
      </c>
      <c r="F28" s="289">
        <v>27</v>
      </c>
      <c r="G28" s="289">
        <v>40</v>
      </c>
      <c r="H28" s="320"/>
      <c r="I28" s="289">
        <v>223</v>
      </c>
      <c r="J28" s="289">
        <v>30</v>
      </c>
      <c r="K28" s="289">
        <v>178</v>
      </c>
      <c r="L28" s="289">
        <v>1</v>
      </c>
      <c r="M28" s="289">
        <v>14</v>
      </c>
      <c r="N28" s="301"/>
      <c r="O28" s="137"/>
      <c r="P28" s="137"/>
    </row>
    <row r="29" spans="1:16" ht="20.100000000000001" customHeight="1" x14ac:dyDescent="0.2">
      <c r="A29" s="796"/>
      <c r="B29" s="311" t="s">
        <v>14</v>
      </c>
      <c r="C29" s="289">
        <v>890</v>
      </c>
      <c r="D29" s="289">
        <v>432</v>
      </c>
      <c r="E29" s="289">
        <v>249</v>
      </c>
      <c r="F29" s="289">
        <v>197</v>
      </c>
      <c r="G29" s="289">
        <v>12</v>
      </c>
      <c r="H29" s="320"/>
      <c r="I29" s="289">
        <v>1332</v>
      </c>
      <c r="J29" s="289">
        <v>428</v>
      </c>
      <c r="K29" s="289">
        <v>642</v>
      </c>
      <c r="L29" s="289">
        <v>242</v>
      </c>
      <c r="M29" s="289">
        <v>20</v>
      </c>
      <c r="N29" s="301"/>
      <c r="O29" s="137"/>
      <c r="P29" s="137"/>
    </row>
    <row r="30" spans="1:16" ht="20.100000000000001" customHeight="1" x14ac:dyDescent="0.2">
      <c r="A30" s="796"/>
      <c r="B30" s="311" t="s">
        <v>15</v>
      </c>
      <c r="C30" s="289">
        <v>48</v>
      </c>
      <c r="D30" s="289">
        <v>24</v>
      </c>
      <c r="E30" s="289">
        <v>15</v>
      </c>
      <c r="F30" s="289">
        <v>5</v>
      </c>
      <c r="G30" s="289">
        <v>4</v>
      </c>
      <c r="H30" s="320"/>
      <c r="I30" s="289">
        <v>5</v>
      </c>
      <c r="J30" s="289">
        <v>1</v>
      </c>
      <c r="K30" s="289">
        <v>1</v>
      </c>
      <c r="L30" s="321">
        <v>0</v>
      </c>
      <c r="M30" s="289">
        <v>3</v>
      </c>
      <c r="N30" s="301"/>
      <c r="O30" s="137"/>
      <c r="P30" s="137"/>
    </row>
    <row r="31" spans="1:16" ht="20.100000000000001" customHeight="1" x14ac:dyDescent="0.2">
      <c r="A31" s="796"/>
      <c r="B31" s="313" t="s">
        <v>16</v>
      </c>
      <c r="C31" s="412">
        <v>136</v>
      </c>
      <c r="D31" s="412">
        <v>117</v>
      </c>
      <c r="E31" s="412">
        <v>12</v>
      </c>
      <c r="F31" s="412">
        <v>4</v>
      </c>
      <c r="G31" s="412">
        <v>3</v>
      </c>
      <c r="H31" s="413"/>
      <c r="I31" s="412">
        <v>26</v>
      </c>
      <c r="J31" s="412">
        <v>18</v>
      </c>
      <c r="K31" s="412">
        <v>5</v>
      </c>
      <c r="L31" s="412">
        <v>2</v>
      </c>
      <c r="M31" s="414">
        <v>1</v>
      </c>
      <c r="N31" s="301"/>
      <c r="O31" s="137"/>
      <c r="P31" s="137"/>
    </row>
    <row r="32" spans="1:16" ht="17.25" customHeight="1" thickBot="1" x14ac:dyDescent="0.25">
      <c r="A32" s="796"/>
      <c r="B32" s="415"/>
      <c r="C32" s="416"/>
      <c r="D32" s="417"/>
      <c r="E32" s="417"/>
      <c r="F32" s="417"/>
      <c r="G32" s="417"/>
      <c r="H32" s="416"/>
      <c r="I32" s="418"/>
      <c r="J32" s="417"/>
      <c r="K32" s="417"/>
      <c r="L32" s="417"/>
      <c r="M32" s="417"/>
      <c r="N32" s="301"/>
      <c r="O32" s="137"/>
      <c r="P32" s="137"/>
    </row>
    <row r="33" spans="1:16" ht="15" customHeight="1" x14ac:dyDescent="0.2">
      <c r="A33" s="796"/>
      <c r="B33" s="108"/>
      <c r="C33" s="108"/>
      <c r="D33" s="108"/>
      <c r="E33" s="108"/>
      <c r="F33" s="108"/>
      <c r="G33" s="108"/>
      <c r="H33" s="108"/>
      <c r="I33" s="475"/>
      <c r="J33" s="475"/>
      <c r="K33" s="475"/>
      <c r="L33" s="475"/>
      <c r="M33" s="475"/>
      <c r="N33" s="108"/>
      <c r="O33" s="332"/>
      <c r="P33" s="332"/>
    </row>
    <row r="34" spans="1:16" ht="30.75" customHeight="1" x14ac:dyDescent="0.2">
      <c r="A34" s="796"/>
      <c r="B34" s="745" t="s">
        <v>162</v>
      </c>
      <c r="C34" s="745"/>
      <c r="D34" s="745"/>
      <c r="E34" s="745"/>
      <c r="F34" s="745"/>
      <c r="G34" s="745"/>
      <c r="H34" s="745"/>
      <c r="I34" s="745"/>
      <c r="J34" s="745"/>
      <c r="K34" s="745"/>
      <c r="L34" s="745"/>
      <c r="M34" s="745"/>
      <c r="N34" s="745"/>
      <c r="O34" s="745"/>
      <c r="P34" s="745"/>
    </row>
    <row r="35" spans="1:16" ht="8.1" customHeight="1" x14ac:dyDescent="0.2">
      <c r="A35" s="796"/>
      <c r="B35" s="472"/>
      <c r="C35" s="472"/>
      <c r="D35" s="472"/>
      <c r="E35" s="472"/>
      <c r="F35" s="472"/>
      <c r="G35" s="472"/>
      <c r="H35" s="472"/>
      <c r="I35" s="472"/>
      <c r="J35" s="472"/>
      <c r="K35" s="472"/>
      <c r="L35" s="472"/>
      <c r="M35" s="472"/>
      <c r="N35" s="472"/>
      <c r="O35" s="273"/>
      <c r="P35" s="273"/>
    </row>
    <row r="36" spans="1:16" ht="33" customHeight="1" x14ac:dyDescent="0.25">
      <c r="A36" s="796"/>
      <c r="B36" s="753" t="s">
        <v>135</v>
      </c>
      <c r="C36" s="753"/>
      <c r="D36" s="753"/>
      <c r="E36" s="753"/>
      <c r="F36" s="753"/>
      <c r="G36" s="753"/>
      <c r="H36" s="753"/>
      <c r="I36" s="753"/>
      <c r="J36" s="753"/>
      <c r="K36" s="753"/>
      <c r="L36" s="753"/>
      <c r="M36" s="753"/>
      <c r="N36" s="753"/>
      <c r="O36" s="124"/>
      <c r="P36" s="124"/>
    </row>
    <row r="37" spans="1:16" ht="24.95" customHeight="1" x14ac:dyDescent="0.2">
      <c r="A37" s="796"/>
      <c r="B37" s="753"/>
      <c r="C37" s="753"/>
      <c r="D37" s="753"/>
      <c r="E37" s="753"/>
      <c r="F37" s="753"/>
      <c r="G37" s="753"/>
      <c r="H37" s="753"/>
      <c r="I37" s="753"/>
      <c r="J37" s="753"/>
      <c r="K37" s="753"/>
      <c r="L37" s="753"/>
      <c r="M37" s="753"/>
      <c r="N37" s="753"/>
      <c r="O37" s="141"/>
      <c r="P37" s="141"/>
    </row>
    <row r="38" spans="1:16" ht="24.95" customHeight="1" x14ac:dyDescent="0.2">
      <c r="A38" s="314"/>
      <c r="B38" s="795"/>
      <c r="C38" s="795"/>
      <c r="D38" s="795"/>
      <c r="E38" s="795"/>
      <c r="F38" s="795"/>
      <c r="G38" s="795"/>
      <c r="H38" s="795"/>
      <c r="I38" s="795"/>
      <c r="J38" s="795"/>
      <c r="K38" s="795"/>
      <c r="L38" s="795"/>
      <c r="M38" s="795"/>
      <c r="N38" s="795"/>
      <c r="O38" s="795"/>
      <c r="P38" s="795"/>
    </row>
    <row r="39" spans="1:16" ht="24.95" customHeight="1" x14ac:dyDescent="0.2">
      <c r="A39" s="314"/>
      <c r="B39" s="794"/>
      <c r="C39" s="794"/>
      <c r="D39" s="794"/>
      <c r="E39" s="794"/>
      <c r="F39" s="794"/>
      <c r="G39" s="794"/>
      <c r="H39" s="794"/>
      <c r="I39" s="794"/>
      <c r="J39" s="794"/>
      <c r="K39" s="794"/>
      <c r="L39" s="794"/>
      <c r="M39" s="794"/>
      <c r="N39" s="794"/>
      <c r="O39" s="794"/>
      <c r="P39" s="794"/>
    </row>
    <row r="40" spans="1:16" ht="16.5" customHeight="1" x14ac:dyDescent="0.2">
      <c r="A40" s="314"/>
      <c r="B40" s="294"/>
      <c r="C40" s="294"/>
      <c r="D40" s="294"/>
      <c r="E40" s="294"/>
      <c r="F40" s="294"/>
      <c r="G40" s="294"/>
      <c r="H40" s="294"/>
      <c r="I40" s="295"/>
      <c r="J40" s="295"/>
      <c r="K40" s="295"/>
      <c r="L40" s="295"/>
      <c r="M40" s="292"/>
      <c r="N40" s="315"/>
      <c r="O40" s="52"/>
      <c r="P40" s="52"/>
    </row>
    <row r="41" spans="1:16" ht="20.100000000000001" customHeight="1" x14ac:dyDescent="0.2">
      <c r="A41" s="314"/>
      <c r="B41" s="296"/>
      <c r="C41" s="297"/>
      <c r="D41" s="297"/>
      <c r="E41" s="297"/>
      <c r="F41" s="297"/>
      <c r="G41" s="297"/>
      <c r="H41" s="297"/>
      <c r="I41" s="298"/>
      <c r="J41" s="298"/>
      <c r="K41" s="298"/>
      <c r="L41" s="298"/>
      <c r="M41" s="292"/>
      <c r="N41" s="301"/>
      <c r="O41" s="18"/>
      <c r="P41" s="18"/>
    </row>
    <row r="42" spans="1:16" s="4" customFormat="1" ht="12" customHeight="1" x14ac:dyDescent="0.2">
      <c r="A42" s="314"/>
      <c r="B42" s="299"/>
      <c r="I42" s="300"/>
      <c r="J42" s="300"/>
      <c r="K42" s="300"/>
      <c r="L42" s="300"/>
      <c r="M42" s="300"/>
      <c r="N42" s="316"/>
      <c r="O42" s="33"/>
      <c r="P42" s="33"/>
    </row>
    <row r="43" spans="1:16" ht="3.75" customHeight="1" x14ac:dyDescent="0.2">
      <c r="A43" s="314"/>
      <c r="O43" s="2"/>
      <c r="P43" s="2"/>
    </row>
    <row r="44" spans="1:16" ht="15" customHeight="1" x14ac:dyDescent="0.2">
      <c r="A44" s="314"/>
      <c r="B44" s="20"/>
      <c r="C44" s="284"/>
      <c r="D44" s="284"/>
      <c r="E44" s="284"/>
      <c r="F44" s="284"/>
      <c r="G44" s="284"/>
      <c r="H44" s="284"/>
      <c r="I44" s="285"/>
      <c r="J44" s="285"/>
      <c r="K44" s="285"/>
      <c r="L44" s="285"/>
      <c r="M44" s="285"/>
      <c r="N44" s="302"/>
      <c r="O44" s="2"/>
      <c r="P44" s="2"/>
    </row>
    <row r="45" spans="1:16" ht="10.5" customHeight="1" x14ac:dyDescent="0.2">
      <c r="A45" s="314"/>
      <c r="B45" s="23"/>
      <c r="C45" s="284"/>
      <c r="D45" s="284"/>
      <c r="E45" s="284"/>
      <c r="F45" s="284"/>
      <c r="G45" s="284"/>
      <c r="H45" s="284"/>
      <c r="I45" s="285"/>
      <c r="J45" s="285"/>
      <c r="K45" s="285"/>
      <c r="L45" s="285"/>
      <c r="M45" s="285"/>
      <c r="N45" s="302"/>
      <c r="O45" s="2"/>
      <c r="P45" s="2"/>
    </row>
    <row r="46" spans="1:16" ht="12" customHeight="1" x14ac:dyDescent="0.25">
      <c r="A46" s="314"/>
      <c r="B46" s="286"/>
      <c r="C46" s="25"/>
      <c r="D46" s="25"/>
      <c r="E46" s="25"/>
      <c r="F46" s="25"/>
      <c r="G46" s="25"/>
      <c r="H46" s="25"/>
      <c r="I46" s="45"/>
      <c r="J46" s="45"/>
      <c r="K46" s="45"/>
      <c r="L46" s="45"/>
      <c r="M46" s="45"/>
      <c r="N46" s="317"/>
      <c r="O46" s="12"/>
      <c r="P46" s="12"/>
    </row>
    <row r="47" spans="1:16" ht="12" customHeight="1" x14ac:dyDescent="0.25">
      <c r="A47" s="314"/>
      <c r="B47" s="27"/>
      <c r="C47" s="28"/>
      <c r="D47" s="28"/>
      <c r="E47" s="28"/>
      <c r="F47" s="28"/>
      <c r="G47" s="28"/>
      <c r="H47" s="28"/>
      <c r="I47" s="47"/>
      <c r="J47" s="47"/>
      <c r="K47" s="47"/>
      <c r="L47" s="47"/>
      <c r="M47" s="47"/>
      <c r="N47" s="318"/>
      <c r="O47" s="12"/>
      <c r="P47" s="12"/>
    </row>
    <row r="48" spans="1:16" ht="11.25" customHeight="1" x14ac:dyDescent="0.2">
      <c r="A48" s="314"/>
      <c r="B48" s="27"/>
      <c r="C48" s="287"/>
      <c r="D48" s="287"/>
      <c r="E48" s="287"/>
      <c r="F48" s="287"/>
      <c r="G48" s="287"/>
      <c r="H48" s="287"/>
      <c r="I48" s="285"/>
      <c r="J48" s="285"/>
      <c r="K48" s="285"/>
      <c r="L48" s="285"/>
      <c r="M48" s="285"/>
      <c r="N48" s="302"/>
      <c r="O48" s="13"/>
      <c r="P48" s="13"/>
    </row>
    <row r="49" spans="1:16" ht="11.25" customHeight="1" x14ac:dyDescent="0.2">
      <c r="A49" s="265"/>
      <c r="B49" s="19"/>
      <c r="C49" s="9"/>
      <c r="D49" s="9"/>
      <c r="E49" s="9"/>
      <c r="F49" s="9"/>
      <c r="G49" s="9"/>
      <c r="H49" s="9"/>
      <c r="I49" s="49"/>
      <c r="J49" s="49"/>
      <c r="K49" s="49"/>
      <c r="L49" s="49"/>
      <c r="M49" s="49"/>
      <c r="N49" s="232"/>
      <c r="O49" s="13"/>
      <c r="P49" s="13"/>
    </row>
    <row r="50" spans="1:16" x14ac:dyDescent="0.2">
      <c r="B50" s="1"/>
      <c r="C50" s="1"/>
      <c r="D50" s="1"/>
      <c r="E50" s="1"/>
      <c r="F50" s="1"/>
      <c r="G50" s="1"/>
      <c r="H50" s="1"/>
      <c r="O50" s="1"/>
      <c r="P50" s="1"/>
    </row>
    <row r="51" spans="1:16" x14ac:dyDescent="0.2">
      <c r="B51" s="1"/>
      <c r="C51" s="1"/>
      <c r="D51" s="1"/>
      <c r="E51" s="1"/>
      <c r="F51" s="1"/>
      <c r="G51" s="1"/>
      <c r="H51" s="1"/>
      <c r="O51" s="1"/>
      <c r="P51" s="1"/>
    </row>
    <row r="52" spans="1:16" x14ac:dyDescent="0.2">
      <c r="B52" s="1"/>
      <c r="C52" s="1"/>
      <c r="D52" s="1"/>
      <c r="E52" s="1"/>
      <c r="F52" s="1"/>
      <c r="G52" s="1"/>
      <c r="H52" s="1"/>
      <c r="N52" s="17"/>
      <c r="O52" s="1"/>
      <c r="P52" s="1"/>
    </row>
    <row r="53" spans="1:16" ht="14.25" x14ac:dyDescent="0.2">
      <c r="B53" s="1"/>
      <c r="C53" s="9"/>
      <c r="D53" s="9"/>
      <c r="E53" s="9"/>
      <c r="F53" s="9"/>
      <c r="G53" s="9"/>
      <c r="H53" s="9"/>
      <c r="I53" s="49"/>
      <c r="J53" s="49"/>
      <c r="K53" s="49"/>
      <c r="L53" s="49"/>
      <c r="M53" s="49"/>
      <c r="O53" s="2"/>
      <c r="P53" s="2"/>
    </row>
  </sheetData>
  <sheetProtection algorithmName="SHA-512" hashValue="sydSIakfd0R7zIsCkqCcawOew5oFHrHWvsxa8Y6Ej/R6ktBuUGDA/AY3vWkVggz+1Yg3pWeENGdl9UKHO+yYZw==" saltValue="+7/nM6Fabq5fqM0+WWT7xA==" spinCount="100000" sheet="1" objects="1" scenarios="1"/>
  <mergeCells count="19">
    <mergeCell ref="A2:A37"/>
    <mergeCell ref="B2:M2"/>
    <mergeCell ref="B3:M3"/>
    <mergeCell ref="B5:B11"/>
    <mergeCell ref="C5:M5"/>
    <mergeCell ref="C6:G7"/>
    <mergeCell ref="I6:M7"/>
    <mergeCell ref="B36:N37"/>
    <mergeCell ref="B38:P38"/>
    <mergeCell ref="B39:P39"/>
    <mergeCell ref="B34:P34"/>
    <mergeCell ref="M9:M10"/>
    <mergeCell ref="L9:L10"/>
    <mergeCell ref="K9:K10"/>
    <mergeCell ref="I9:I10"/>
    <mergeCell ref="G9:G10"/>
    <mergeCell ref="F9:F10"/>
    <mergeCell ref="E9:E10"/>
    <mergeCell ref="C9:C10"/>
  </mergeCells>
  <pageMargins left="0.39370078740157483" right="0.39370078740157483" top="0.39370078740157483" bottom="0.39370078740157483" header="0.31496062992125984" footer="0.31496062992125984"/>
  <pageSetup paperSize="9" scale="8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5">
    <tabColor rgb="FF00B050"/>
  </sheetPr>
  <dimension ref="A1:S52"/>
  <sheetViews>
    <sheetView topLeftCell="A4" zoomScale="85" zoomScaleNormal="85" zoomScaleSheetLayoutView="80" workbookViewId="0">
      <selection activeCell="B13" sqref="B13"/>
    </sheetView>
  </sheetViews>
  <sheetFormatPr defaultColWidth="20.7109375" defaultRowHeight="12.75" x14ac:dyDescent="0.2"/>
  <cols>
    <col min="1" max="1" width="2.7109375" style="194" customWidth="1"/>
    <col min="2" max="2" width="36.7109375" style="178" customWidth="1"/>
    <col min="3" max="7" width="13.28515625" style="178" customWidth="1"/>
    <col min="8" max="8" width="4.7109375" style="178" customWidth="1"/>
    <col min="9" max="13" width="13.28515625" style="70" customWidth="1"/>
    <col min="14" max="14" width="15.7109375" style="196" customWidth="1"/>
    <col min="15" max="15" width="15.7109375" style="8" customWidth="1"/>
    <col min="16" max="16" width="5.7109375" style="8" customWidth="1"/>
    <col min="17" max="16384" width="20.7109375" style="1"/>
  </cols>
  <sheetData>
    <row r="1" spans="1:19" ht="15" customHeight="1" x14ac:dyDescent="0.25">
      <c r="O1" s="132"/>
      <c r="P1" s="132"/>
    </row>
    <row r="2" spans="1:19" ht="15" customHeight="1" x14ac:dyDescent="0.2">
      <c r="A2" s="738"/>
      <c r="B2" s="737" t="s">
        <v>102</v>
      </c>
      <c r="C2" s="737"/>
      <c r="D2" s="737"/>
      <c r="E2" s="737"/>
      <c r="F2" s="737"/>
      <c r="G2" s="737"/>
      <c r="H2" s="737"/>
      <c r="I2" s="737"/>
      <c r="J2" s="737"/>
      <c r="K2" s="737"/>
      <c r="L2" s="737"/>
      <c r="M2" s="737"/>
      <c r="N2" s="152"/>
      <c r="O2" s="125"/>
      <c r="P2" s="125"/>
    </row>
    <row r="3" spans="1:19" ht="15" customHeight="1" x14ac:dyDescent="0.2">
      <c r="A3" s="738"/>
      <c r="B3" s="742" t="s">
        <v>103</v>
      </c>
      <c r="C3" s="742"/>
      <c r="D3" s="742"/>
      <c r="E3" s="742"/>
      <c r="F3" s="742"/>
      <c r="G3" s="742"/>
      <c r="H3" s="742"/>
      <c r="I3" s="742"/>
      <c r="J3" s="742"/>
      <c r="K3" s="742"/>
      <c r="L3" s="742"/>
      <c r="M3" s="742"/>
      <c r="N3" s="152"/>
      <c r="O3" s="125"/>
      <c r="P3" s="125"/>
    </row>
    <row r="4" spans="1:19" ht="12" customHeight="1" thickBot="1" x14ac:dyDescent="0.25">
      <c r="A4" s="738"/>
      <c r="B4" s="471"/>
      <c r="C4" s="471"/>
      <c r="D4" s="471"/>
      <c r="E4" s="471"/>
      <c r="F4" s="471"/>
      <c r="G4" s="471"/>
      <c r="H4" s="471"/>
      <c r="I4" s="471"/>
      <c r="J4" s="471"/>
      <c r="K4" s="471"/>
      <c r="L4" s="471"/>
      <c r="M4" s="471"/>
      <c r="N4" s="152"/>
      <c r="O4" s="125"/>
      <c r="P4" s="125"/>
    </row>
    <row r="5" spans="1:19" ht="25.15" customHeight="1" x14ac:dyDescent="0.2">
      <c r="A5" s="738"/>
      <c r="B5" s="739" t="s">
        <v>33</v>
      </c>
      <c r="C5" s="759">
        <v>2022</v>
      </c>
      <c r="D5" s="759"/>
      <c r="E5" s="759"/>
      <c r="F5" s="759"/>
      <c r="G5" s="759"/>
      <c r="H5" s="759"/>
      <c r="I5" s="759"/>
      <c r="J5" s="759"/>
      <c r="K5" s="759"/>
      <c r="L5" s="759"/>
      <c r="M5" s="759"/>
      <c r="N5" s="155"/>
      <c r="O5" s="127"/>
      <c r="P5" s="126"/>
      <c r="Q5" s="37"/>
      <c r="R5" s="36"/>
      <c r="S5" s="36"/>
    </row>
    <row r="6" spans="1:19" ht="18" customHeight="1" x14ac:dyDescent="0.2">
      <c r="A6" s="738"/>
      <c r="B6" s="749"/>
      <c r="C6" s="797" t="s">
        <v>87</v>
      </c>
      <c r="D6" s="797"/>
      <c r="E6" s="797"/>
      <c r="F6" s="797"/>
      <c r="G6" s="797"/>
      <c r="H6" s="234"/>
      <c r="I6" s="798" t="s">
        <v>29</v>
      </c>
      <c r="J6" s="798"/>
      <c r="K6" s="798"/>
      <c r="L6" s="798"/>
      <c r="M6" s="798"/>
      <c r="N6" s="155"/>
      <c r="O6" s="127"/>
      <c r="P6" s="126"/>
      <c r="Q6" s="37"/>
      <c r="R6" s="36"/>
      <c r="S6" s="36"/>
    </row>
    <row r="7" spans="1:19" ht="18" customHeight="1" x14ac:dyDescent="0.2">
      <c r="A7" s="738"/>
      <c r="B7" s="749"/>
      <c r="C7" s="799" t="s">
        <v>88</v>
      </c>
      <c r="D7" s="799"/>
      <c r="E7" s="799"/>
      <c r="F7" s="799"/>
      <c r="G7" s="799"/>
      <c r="H7" s="161"/>
      <c r="I7" s="800" t="s">
        <v>30</v>
      </c>
      <c r="J7" s="800"/>
      <c r="K7" s="800"/>
      <c r="L7" s="800"/>
      <c r="M7" s="800"/>
      <c r="N7" s="155"/>
      <c r="O7" s="127"/>
      <c r="P7" s="126"/>
      <c r="Q7" s="37"/>
      <c r="R7" s="36"/>
      <c r="S7" s="36"/>
    </row>
    <row r="8" spans="1:19" ht="5.0999999999999996" customHeight="1" x14ac:dyDescent="0.2">
      <c r="A8" s="738"/>
      <c r="B8" s="749"/>
      <c r="C8" s="356"/>
      <c r="D8" s="356"/>
      <c r="E8" s="356"/>
      <c r="F8" s="356"/>
      <c r="G8" s="356"/>
      <c r="H8" s="157"/>
      <c r="I8" s="357"/>
      <c r="J8" s="357"/>
      <c r="K8" s="357"/>
      <c r="L8" s="357"/>
      <c r="M8" s="357"/>
      <c r="N8" s="155"/>
      <c r="O8" s="127"/>
      <c r="P8" s="126"/>
      <c r="Q8" s="37"/>
      <c r="R8" s="36"/>
      <c r="S8" s="36"/>
    </row>
    <row r="9" spans="1:19" s="5" customFormat="1" ht="18" customHeight="1" x14ac:dyDescent="0.2">
      <c r="A9" s="738"/>
      <c r="B9" s="749"/>
      <c r="C9" s="743" t="s">
        <v>36</v>
      </c>
      <c r="D9" s="329" t="s">
        <v>19</v>
      </c>
      <c r="E9" s="793" t="s">
        <v>37</v>
      </c>
      <c r="F9" s="793" t="s">
        <v>141</v>
      </c>
      <c r="G9" s="793" t="s">
        <v>38</v>
      </c>
      <c r="H9" s="479"/>
      <c r="I9" s="743" t="s">
        <v>36</v>
      </c>
      <c r="J9" s="329" t="s">
        <v>19</v>
      </c>
      <c r="K9" s="793" t="s">
        <v>37</v>
      </c>
      <c r="L9" s="793" t="s">
        <v>141</v>
      </c>
      <c r="M9" s="793" t="s">
        <v>38</v>
      </c>
      <c r="N9" s="155"/>
      <c r="O9" s="127"/>
      <c r="P9" s="128"/>
      <c r="Q9" s="36"/>
      <c r="R9" s="36"/>
      <c r="S9" s="36"/>
    </row>
    <row r="10" spans="1:19" s="5" customFormat="1" ht="18" customHeight="1" x14ac:dyDescent="0.2">
      <c r="A10" s="738"/>
      <c r="B10" s="749"/>
      <c r="C10" s="743"/>
      <c r="D10" s="341"/>
      <c r="E10" s="793"/>
      <c r="F10" s="793"/>
      <c r="G10" s="793"/>
      <c r="H10" s="642"/>
      <c r="I10" s="743"/>
      <c r="J10" s="341"/>
      <c r="K10" s="793"/>
      <c r="L10" s="793"/>
      <c r="M10" s="793"/>
      <c r="N10" s="155"/>
      <c r="O10" s="127"/>
      <c r="P10" s="128"/>
      <c r="Q10" s="36"/>
      <c r="R10" s="36"/>
      <c r="S10" s="36"/>
    </row>
    <row r="11" spans="1:19" s="5" customFormat="1" ht="5.0999999999999996" customHeight="1" thickBot="1" x14ac:dyDescent="0.25">
      <c r="A11" s="738"/>
      <c r="B11" s="750"/>
      <c r="C11" s="659"/>
      <c r="D11" s="400"/>
      <c r="E11" s="660"/>
      <c r="F11" s="660"/>
      <c r="G11" s="660"/>
      <c r="H11" s="421"/>
      <c r="I11" s="659"/>
      <c r="J11" s="400"/>
      <c r="K11" s="660"/>
      <c r="L11" s="660"/>
      <c r="M11" s="660"/>
      <c r="N11" s="161"/>
      <c r="O11" s="127"/>
      <c r="P11" s="128"/>
      <c r="Q11" s="36"/>
      <c r="R11" s="36"/>
      <c r="S11" s="36"/>
    </row>
    <row r="12" spans="1:19" s="5" customFormat="1" ht="15" customHeight="1" x14ac:dyDescent="0.2">
      <c r="A12" s="738"/>
      <c r="B12" s="176"/>
      <c r="C12" s="275"/>
      <c r="D12" s="275"/>
      <c r="E12" s="275"/>
      <c r="F12" s="275"/>
      <c r="G12" s="275"/>
      <c r="H12" s="275"/>
      <c r="I12" s="479"/>
      <c r="J12" s="479"/>
      <c r="K12" s="479"/>
      <c r="L12" s="479"/>
      <c r="M12" s="479"/>
      <c r="N12" s="275"/>
      <c r="O12" s="129"/>
      <c r="P12" s="129"/>
    </row>
    <row r="13" spans="1:19" s="32" customFormat="1" ht="20.100000000000001" customHeight="1" x14ac:dyDescent="0.2">
      <c r="A13" s="738"/>
      <c r="B13" s="163" t="s">
        <v>0</v>
      </c>
      <c r="C13" s="164">
        <v>81143</v>
      </c>
      <c r="D13" s="164">
        <v>71131</v>
      </c>
      <c r="E13" s="164">
        <v>2728</v>
      </c>
      <c r="F13" s="164">
        <v>2704</v>
      </c>
      <c r="G13" s="164">
        <v>4580</v>
      </c>
      <c r="H13" s="220"/>
      <c r="I13" s="164">
        <v>37719</v>
      </c>
      <c r="J13" s="164">
        <v>28499</v>
      </c>
      <c r="K13" s="164">
        <v>2658</v>
      </c>
      <c r="L13" s="164">
        <v>3218</v>
      </c>
      <c r="M13" s="164">
        <v>3344</v>
      </c>
      <c r="N13" s="210"/>
      <c r="O13" s="134"/>
      <c r="P13" s="134"/>
    </row>
    <row r="14" spans="1:19" s="32" customFormat="1" ht="15" customHeight="1" x14ac:dyDescent="0.2">
      <c r="A14" s="738"/>
      <c r="B14" s="370"/>
      <c r="C14" s="371"/>
      <c r="D14" s="371"/>
      <c r="E14" s="371"/>
      <c r="F14" s="371"/>
      <c r="G14" s="371"/>
      <c r="H14" s="420"/>
      <c r="I14" s="371"/>
      <c r="J14" s="371"/>
      <c r="K14" s="371"/>
      <c r="L14" s="371"/>
      <c r="M14" s="371"/>
      <c r="N14" s="210"/>
      <c r="O14" s="134"/>
      <c r="P14" s="134"/>
    </row>
    <row r="15" spans="1:19" s="32" customFormat="1" ht="15" customHeight="1" x14ac:dyDescent="0.2">
      <c r="A15" s="738"/>
      <c r="B15" s="163"/>
      <c r="C15" s="164"/>
      <c r="D15" s="164"/>
      <c r="E15" s="164"/>
      <c r="F15" s="164"/>
      <c r="G15" s="164"/>
      <c r="H15" s="220"/>
      <c r="I15" s="164"/>
      <c r="J15" s="164"/>
      <c r="K15" s="164"/>
      <c r="L15" s="164"/>
      <c r="M15" s="164"/>
      <c r="N15" s="210"/>
      <c r="O15" s="134"/>
      <c r="P15" s="134"/>
    </row>
    <row r="16" spans="1:19" s="32" customFormat="1" ht="20.100000000000001" customHeight="1" x14ac:dyDescent="0.2">
      <c r="A16" s="738"/>
      <c r="B16" s="322" t="s">
        <v>1</v>
      </c>
      <c r="C16" s="172">
        <v>7247</v>
      </c>
      <c r="D16" s="172">
        <v>6833</v>
      </c>
      <c r="E16" s="169">
        <v>112</v>
      </c>
      <c r="F16" s="169">
        <v>141</v>
      </c>
      <c r="G16" s="169">
        <v>161</v>
      </c>
      <c r="H16" s="220"/>
      <c r="I16" s="172">
        <v>3774</v>
      </c>
      <c r="J16" s="172">
        <v>3271</v>
      </c>
      <c r="K16" s="169">
        <v>104</v>
      </c>
      <c r="L16" s="169">
        <v>223</v>
      </c>
      <c r="M16" s="169">
        <v>176</v>
      </c>
      <c r="N16" s="210"/>
      <c r="O16" s="134"/>
      <c r="P16" s="134"/>
    </row>
    <row r="17" spans="1:16" s="32" customFormat="1" ht="20.100000000000001" customHeight="1" x14ac:dyDescent="0.2">
      <c r="A17" s="738"/>
      <c r="B17" s="322" t="s">
        <v>2</v>
      </c>
      <c r="C17" s="172">
        <v>5114</v>
      </c>
      <c r="D17" s="172">
        <v>4861</v>
      </c>
      <c r="E17" s="169">
        <v>71</v>
      </c>
      <c r="F17" s="169">
        <v>103</v>
      </c>
      <c r="G17" s="169">
        <v>79</v>
      </c>
      <c r="H17" s="220"/>
      <c r="I17" s="172">
        <v>1387</v>
      </c>
      <c r="J17" s="172">
        <v>1163</v>
      </c>
      <c r="K17" s="169">
        <v>60</v>
      </c>
      <c r="L17" s="169">
        <v>92</v>
      </c>
      <c r="M17" s="169">
        <v>72</v>
      </c>
      <c r="N17" s="65"/>
      <c r="O17" s="130"/>
      <c r="P17" s="130"/>
    </row>
    <row r="18" spans="1:16" s="32" customFormat="1" ht="20.100000000000001" customHeight="1" x14ac:dyDescent="0.2">
      <c r="A18" s="738"/>
      <c r="B18" s="322" t="s">
        <v>3</v>
      </c>
      <c r="C18" s="172">
        <v>5465</v>
      </c>
      <c r="D18" s="172">
        <v>5363</v>
      </c>
      <c r="E18" s="169">
        <v>48</v>
      </c>
      <c r="F18" s="169">
        <v>30</v>
      </c>
      <c r="G18" s="169">
        <v>24</v>
      </c>
      <c r="H18" s="325"/>
      <c r="I18" s="169">
        <v>533</v>
      </c>
      <c r="J18" s="169">
        <v>524</v>
      </c>
      <c r="K18" s="169">
        <v>4</v>
      </c>
      <c r="L18" s="169">
        <v>2</v>
      </c>
      <c r="M18" s="169">
        <v>3</v>
      </c>
      <c r="N18" s="211"/>
      <c r="O18" s="135"/>
      <c r="P18" s="135"/>
    </row>
    <row r="19" spans="1:16" s="32" customFormat="1" ht="20.100000000000001" customHeight="1" x14ac:dyDescent="0.2">
      <c r="A19" s="738"/>
      <c r="B19" s="322" t="s">
        <v>4</v>
      </c>
      <c r="C19" s="172">
        <v>2540</v>
      </c>
      <c r="D19" s="172">
        <v>2389</v>
      </c>
      <c r="E19" s="169">
        <v>67</v>
      </c>
      <c r="F19" s="169">
        <v>50</v>
      </c>
      <c r="G19" s="169">
        <v>34</v>
      </c>
      <c r="H19" s="220"/>
      <c r="I19" s="172">
        <v>1763</v>
      </c>
      <c r="J19" s="172">
        <v>1489</v>
      </c>
      <c r="K19" s="169">
        <v>71</v>
      </c>
      <c r="L19" s="169">
        <v>99</v>
      </c>
      <c r="M19" s="169">
        <v>104</v>
      </c>
      <c r="N19" s="211"/>
      <c r="O19" s="135"/>
      <c r="P19" s="135"/>
    </row>
    <row r="20" spans="1:16" s="32" customFormat="1" ht="20.100000000000001" customHeight="1" x14ac:dyDescent="0.2">
      <c r="A20" s="738"/>
      <c r="B20" s="322" t="s">
        <v>5</v>
      </c>
      <c r="C20" s="172">
        <v>3166</v>
      </c>
      <c r="D20" s="172">
        <v>2933</v>
      </c>
      <c r="E20" s="169">
        <v>36</v>
      </c>
      <c r="F20" s="169">
        <v>85</v>
      </c>
      <c r="G20" s="169">
        <v>112</v>
      </c>
      <c r="H20" s="220"/>
      <c r="I20" s="172">
        <v>1300</v>
      </c>
      <c r="J20" s="172">
        <v>1055</v>
      </c>
      <c r="K20" s="169">
        <v>39</v>
      </c>
      <c r="L20" s="169">
        <v>110</v>
      </c>
      <c r="M20" s="169">
        <v>96</v>
      </c>
      <c r="N20" s="211"/>
      <c r="O20" s="135"/>
      <c r="P20" s="135"/>
    </row>
    <row r="21" spans="1:16" s="32" customFormat="1" ht="20.100000000000001" customHeight="1" x14ac:dyDescent="0.2">
      <c r="A21" s="738"/>
      <c r="B21" s="322" t="s">
        <v>6</v>
      </c>
      <c r="C21" s="172">
        <v>4253</v>
      </c>
      <c r="D21" s="172">
        <v>4110</v>
      </c>
      <c r="E21" s="169">
        <v>48</v>
      </c>
      <c r="F21" s="169">
        <v>37</v>
      </c>
      <c r="G21" s="169">
        <v>58</v>
      </c>
      <c r="H21" s="220"/>
      <c r="I21" s="172">
        <v>1902</v>
      </c>
      <c r="J21" s="172">
        <v>1848</v>
      </c>
      <c r="K21" s="169">
        <v>20</v>
      </c>
      <c r="L21" s="169">
        <v>14</v>
      </c>
      <c r="M21" s="169">
        <v>20</v>
      </c>
      <c r="N21" s="211"/>
      <c r="O21" s="135"/>
      <c r="P21" s="135"/>
    </row>
    <row r="22" spans="1:16" s="32" customFormat="1" ht="20.100000000000001" customHeight="1" x14ac:dyDescent="0.2">
      <c r="A22" s="738"/>
      <c r="B22" s="322" t="s">
        <v>7</v>
      </c>
      <c r="C22" s="172">
        <v>3944</v>
      </c>
      <c r="D22" s="172">
        <v>3544</v>
      </c>
      <c r="E22" s="169">
        <v>38</v>
      </c>
      <c r="F22" s="169">
        <v>203</v>
      </c>
      <c r="G22" s="169">
        <v>159</v>
      </c>
      <c r="H22" s="220"/>
      <c r="I22" s="172">
        <v>4785</v>
      </c>
      <c r="J22" s="172">
        <v>2580</v>
      </c>
      <c r="K22" s="169">
        <v>938</v>
      </c>
      <c r="L22" s="169">
        <v>764</v>
      </c>
      <c r="M22" s="169">
        <v>503</v>
      </c>
      <c r="N22" s="211"/>
      <c r="O22" s="135"/>
      <c r="P22" s="135"/>
    </row>
    <row r="23" spans="1:16" s="32" customFormat="1" ht="20.100000000000001" customHeight="1" x14ac:dyDescent="0.2">
      <c r="A23" s="738"/>
      <c r="B23" s="322" t="s">
        <v>8</v>
      </c>
      <c r="C23" s="172">
        <v>6707</v>
      </c>
      <c r="D23" s="172">
        <v>6175</v>
      </c>
      <c r="E23" s="169">
        <v>82</v>
      </c>
      <c r="F23" s="169">
        <v>227</v>
      </c>
      <c r="G23" s="169">
        <v>223</v>
      </c>
      <c r="H23" s="220"/>
      <c r="I23" s="172">
        <v>2049</v>
      </c>
      <c r="J23" s="172">
        <v>1469</v>
      </c>
      <c r="K23" s="169">
        <v>96</v>
      </c>
      <c r="L23" s="169">
        <v>192</v>
      </c>
      <c r="M23" s="169">
        <v>292</v>
      </c>
      <c r="N23" s="65"/>
      <c r="O23" s="130"/>
      <c r="P23" s="130"/>
    </row>
    <row r="24" spans="1:16" s="32" customFormat="1" ht="20.100000000000001" customHeight="1" x14ac:dyDescent="0.2">
      <c r="A24" s="738"/>
      <c r="B24" s="322" t="s">
        <v>9</v>
      </c>
      <c r="C24" s="172">
        <v>1053</v>
      </c>
      <c r="D24" s="172">
        <v>1031</v>
      </c>
      <c r="E24" s="169">
        <v>11</v>
      </c>
      <c r="F24" s="169">
        <v>7</v>
      </c>
      <c r="G24" s="169">
        <v>4</v>
      </c>
      <c r="H24" s="220"/>
      <c r="I24" s="172">
        <v>83</v>
      </c>
      <c r="J24" s="172">
        <v>81</v>
      </c>
      <c r="K24" s="169">
        <v>0</v>
      </c>
      <c r="L24" s="169">
        <v>0</v>
      </c>
      <c r="M24" s="263">
        <v>2</v>
      </c>
      <c r="N24" s="211"/>
      <c r="O24" s="135"/>
      <c r="P24" s="135"/>
    </row>
    <row r="25" spans="1:16" s="32" customFormat="1" ht="20.100000000000001" customHeight="1" x14ac:dyDescent="0.2">
      <c r="A25" s="738"/>
      <c r="B25" s="322" t="s">
        <v>10</v>
      </c>
      <c r="C25" s="172">
        <v>10904</v>
      </c>
      <c r="D25" s="172">
        <v>10212</v>
      </c>
      <c r="E25" s="169">
        <v>153</v>
      </c>
      <c r="F25" s="169">
        <v>245</v>
      </c>
      <c r="G25" s="169">
        <v>294</v>
      </c>
      <c r="H25" s="220"/>
      <c r="I25" s="172">
        <v>9463</v>
      </c>
      <c r="J25" s="172">
        <v>6926</v>
      </c>
      <c r="K25" s="169">
        <v>667</v>
      </c>
      <c r="L25" s="169">
        <v>922</v>
      </c>
      <c r="M25" s="169">
        <v>948</v>
      </c>
      <c r="N25" s="211"/>
      <c r="O25" s="135"/>
      <c r="P25" s="135"/>
    </row>
    <row r="26" spans="1:16" s="32" customFormat="1" ht="20.100000000000001" customHeight="1" x14ac:dyDescent="0.2">
      <c r="A26" s="738"/>
      <c r="B26" s="322" t="s">
        <v>11</v>
      </c>
      <c r="C26" s="172">
        <v>3438</v>
      </c>
      <c r="D26" s="172">
        <v>3400</v>
      </c>
      <c r="E26" s="169">
        <v>32</v>
      </c>
      <c r="F26" s="169">
        <v>5</v>
      </c>
      <c r="G26" s="169">
        <v>1</v>
      </c>
      <c r="H26" s="220"/>
      <c r="I26" s="172">
        <v>537</v>
      </c>
      <c r="J26" s="172">
        <v>532</v>
      </c>
      <c r="K26" s="169">
        <v>3</v>
      </c>
      <c r="L26" s="169">
        <v>1</v>
      </c>
      <c r="M26" s="169">
        <v>1</v>
      </c>
      <c r="N26" s="211"/>
      <c r="O26" s="135"/>
      <c r="P26" s="135"/>
    </row>
    <row r="27" spans="1:16" s="32" customFormat="1" ht="20.100000000000001" customHeight="1" x14ac:dyDescent="0.2">
      <c r="A27" s="738"/>
      <c r="B27" s="322" t="s">
        <v>12</v>
      </c>
      <c r="C27" s="172">
        <v>8766</v>
      </c>
      <c r="D27" s="172">
        <v>6570</v>
      </c>
      <c r="E27" s="169">
        <v>446</v>
      </c>
      <c r="F27" s="169">
        <v>176</v>
      </c>
      <c r="G27" s="172">
        <v>1574</v>
      </c>
      <c r="H27" s="220"/>
      <c r="I27" s="172">
        <v>1141</v>
      </c>
      <c r="J27" s="169">
        <v>805</v>
      </c>
      <c r="K27" s="169">
        <v>71</v>
      </c>
      <c r="L27" s="169">
        <v>42</v>
      </c>
      <c r="M27" s="169">
        <v>223</v>
      </c>
      <c r="N27" s="65"/>
      <c r="O27" s="130"/>
      <c r="P27" s="130"/>
    </row>
    <row r="28" spans="1:16" ht="20.100000000000001" customHeight="1" x14ac:dyDescent="0.2">
      <c r="A28" s="738"/>
      <c r="B28" s="322" t="s">
        <v>13</v>
      </c>
      <c r="C28" s="172">
        <v>6709</v>
      </c>
      <c r="D28" s="172">
        <v>2765</v>
      </c>
      <c r="E28" s="172">
        <v>1401</v>
      </c>
      <c r="F28" s="172">
        <v>1142</v>
      </c>
      <c r="G28" s="172">
        <v>1401</v>
      </c>
      <c r="H28" s="220"/>
      <c r="I28" s="172">
        <v>1632</v>
      </c>
      <c r="J28" s="169">
        <v>785</v>
      </c>
      <c r="K28" s="169">
        <v>274</v>
      </c>
      <c r="L28" s="169">
        <v>217</v>
      </c>
      <c r="M28" s="169">
        <v>356</v>
      </c>
      <c r="N28" s="78"/>
      <c r="O28" s="136"/>
      <c r="P28" s="136"/>
    </row>
    <row r="29" spans="1:16" ht="20.100000000000001" customHeight="1" x14ac:dyDescent="0.2">
      <c r="A29" s="738"/>
      <c r="B29" s="322" t="s">
        <v>14</v>
      </c>
      <c r="C29" s="172">
        <v>9962</v>
      </c>
      <c r="D29" s="172">
        <v>9277</v>
      </c>
      <c r="E29" s="169">
        <v>145</v>
      </c>
      <c r="F29" s="169">
        <v>227</v>
      </c>
      <c r="G29" s="169">
        <v>313</v>
      </c>
      <c r="H29" s="220"/>
      <c r="I29" s="172">
        <v>7183</v>
      </c>
      <c r="J29" s="172">
        <v>5812</v>
      </c>
      <c r="K29" s="169">
        <v>308</v>
      </c>
      <c r="L29" s="169">
        <v>529</v>
      </c>
      <c r="M29" s="169">
        <v>534</v>
      </c>
      <c r="N29" s="78"/>
      <c r="O29" s="136"/>
      <c r="P29" s="136"/>
    </row>
    <row r="30" spans="1:16" ht="20.100000000000001" customHeight="1" x14ac:dyDescent="0.2">
      <c r="A30" s="738"/>
      <c r="B30" s="212" t="s">
        <v>15</v>
      </c>
      <c r="C30" s="174">
        <v>400</v>
      </c>
      <c r="D30" s="174">
        <v>268</v>
      </c>
      <c r="E30" s="174">
        <v>18</v>
      </c>
      <c r="F30" s="174">
        <v>5</v>
      </c>
      <c r="G30" s="174">
        <v>109</v>
      </c>
      <c r="H30" s="220"/>
      <c r="I30" s="174">
        <v>24</v>
      </c>
      <c r="J30" s="174">
        <v>15</v>
      </c>
      <c r="K30" s="174">
        <v>1</v>
      </c>
      <c r="L30" s="174">
        <v>2</v>
      </c>
      <c r="M30" s="174">
        <v>6</v>
      </c>
      <c r="N30" s="78"/>
      <c r="O30" s="136"/>
      <c r="P30" s="136"/>
    </row>
    <row r="31" spans="1:16" ht="20.100000000000001" customHeight="1" x14ac:dyDescent="0.2">
      <c r="A31" s="738"/>
      <c r="B31" s="212" t="s">
        <v>16</v>
      </c>
      <c r="C31" s="219">
        <v>1475</v>
      </c>
      <c r="D31" s="219">
        <v>1400</v>
      </c>
      <c r="E31" s="174">
        <v>20</v>
      </c>
      <c r="F31" s="174">
        <v>21</v>
      </c>
      <c r="G31" s="174">
        <v>34</v>
      </c>
      <c r="H31" s="220"/>
      <c r="I31" s="174">
        <v>163</v>
      </c>
      <c r="J31" s="174">
        <v>144</v>
      </c>
      <c r="K31" s="174">
        <v>2</v>
      </c>
      <c r="L31" s="174">
        <v>9</v>
      </c>
      <c r="M31" s="174">
        <v>8</v>
      </c>
      <c r="N31" s="78"/>
      <c r="O31" s="136"/>
      <c r="P31" s="136"/>
    </row>
    <row r="32" spans="1:16" ht="17.25" customHeight="1" thickBot="1" x14ac:dyDescent="0.25">
      <c r="A32" s="738"/>
      <c r="B32" s="376"/>
      <c r="C32" s="422"/>
      <c r="D32" s="422"/>
      <c r="E32" s="422"/>
      <c r="F32" s="422"/>
      <c r="G32" s="422"/>
      <c r="H32" s="378"/>
      <c r="I32" s="423"/>
      <c r="J32" s="423"/>
      <c r="K32" s="423"/>
      <c r="L32" s="423"/>
      <c r="M32" s="423"/>
      <c r="N32" s="78"/>
      <c r="O32" s="136"/>
      <c r="P32" s="136"/>
    </row>
    <row r="33" spans="1:16" ht="15" customHeight="1" x14ac:dyDescent="0.2">
      <c r="A33" s="738"/>
      <c r="B33" s="108"/>
      <c r="C33" s="108"/>
      <c r="D33" s="108"/>
      <c r="E33" s="108"/>
      <c r="F33" s="108"/>
      <c r="G33" s="108"/>
      <c r="H33" s="108"/>
      <c r="I33" s="475"/>
      <c r="J33" s="475"/>
      <c r="K33" s="475"/>
      <c r="L33" s="475"/>
      <c r="M33" s="475"/>
      <c r="N33" s="108"/>
      <c r="O33" s="283"/>
      <c r="P33" s="283"/>
    </row>
    <row r="34" spans="1:16" ht="72" customHeight="1" x14ac:dyDescent="0.2">
      <c r="A34" s="738"/>
      <c r="B34" s="745" t="s">
        <v>181</v>
      </c>
      <c r="C34" s="745"/>
      <c r="D34" s="745"/>
      <c r="E34" s="745"/>
      <c r="F34" s="745"/>
      <c r="G34" s="745"/>
      <c r="H34" s="745"/>
      <c r="I34" s="745"/>
      <c r="J34" s="745"/>
      <c r="K34" s="745"/>
      <c r="L34" s="745"/>
      <c r="M34" s="745"/>
      <c r="N34" s="293"/>
      <c r="O34" s="293"/>
      <c r="P34" s="293"/>
    </row>
    <row r="35" spans="1:16" ht="28.5" customHeight="1" x14ac:dyDescent="0.2">
      <c r="A35" s="738"/>
      <c r="B35" s="745" t="s">
        <v>86</v>
      </c>
      <c r="C35" s="745"/>
      <c r="D35" s="745"/>
      <c r="E35" s="745"/>
      <c r="F35" s="745"/>
      <c r="G35" s="745"/>
      <c r="H35" s="745"/>
      <c r="I35" s="745"/>
      <c r="J35" s="745"/>
      <c r="K35" s="745"/>
      <c r="L35" s="745"/>
      <c r="M35" s="745"/>
      <c r="N35" s="147"/>
    </row>
    <row r="36" spans="1:16" ht="10.9" customHeight="1" x14ac:dyDescent="0.2">
      <c r="A36" s="192"/>
      <c r="B36" s="147"/>
      <c r="C36" s="147"/>
      <c r="D36" s="147"/>
      <c r="E36" s="147"/>
      <c r="F36" s="147"/>
      <c r="G36" s="147"/>
      <c r="H36" s="147"/>
      <c r="I36" s="147"/>
      <c r="J36" s="147"/>
      <c r="K36" s="147"/>
      <c r="L36" s="147"/>
      <c r="M36" s="147"/>
      <c r="N36" s="147"/>
      <c r="O36" s="137"/>
      <c r="P36" s="137"/>
    </row>
    <row r="37" spans="1:16" ht="24.95" customHeight="1" x14ac:dyDescent="0.2">
      <c r="A37" s="192"/>
      <c r="B37" s="795"/>
      <c r="C37" s="795"/>
      <c r="D37" s="795"/>
      <c r="E37" s="795"/>
      <c r="F37" s="795"/>
      <c r="G37" s="795"/>
      <c r="H37" s="795"/>
      <c r="I37" s="795"/>
      <c r="J37" s="795"/>
      <c r="K37" s="795"/>
      <c r="L37" s="795"/>
      <c r="M37" s="795"/>
      <c r="N37" s="795"/>
      <c r="O37" s="795"/>
      <c r="P37" s="795"/>
    </row>
    <row r="38" spans="1:16" ht="24.95" customHeight="1" x14ac:dyDescent="0.2">
      <c r="A38" s="192"/>
      <c r="B38" s="794"/>
      <c r="C38" s="794"/>
      <c r="D38" s="794"/>
      <c r="E38" s="794"/>
      <c r="F38" s="794"/>
      <c r="G38" s="794"/>
      <c r="H38" s="794"/>
      <c r="I38" s="794"/>
      <c r="J38" s="794"/>
      <c r="K38" s="794"/>
      <c r="L38" s="794"/>
      <c r="M38" s="794"/>
      <c r="N38" s="794"/>
      <c r="O38" s="794"/>
      <c r="P38" s="794"/>
    </row>
    <row r="39" spans="1:16" ht="16.5" customHeight="1" x14ac:dyDescent="0.2">
      <c r="A39" s="192"/>
      <c r="B39" s="220"/>
      <c r="C39" s="220"/>
      <c r="D39" s="220"/>
      <c r="E39" s="220"/>
      <c r="F39" s="220"/>
      <c r="G39" s="220"/>
      <c r="H39" s="220"/>
      <c r="I39" s="221"/>
      <c r="J39" s="221"/>
      <c r="K39" s="221"/>
      <c r="L39" s="221"/>
      <c r="M39" s="222"/>
      <c r="N39" s="223"/>
      <c r="O39" s="52"/>
      <c r="P39" s="52"/>
    </row>
    <row r="40" spans="1:16" ht="20.100000000000001" customHeight="1" x14ac:dyDescent="0.2">
      <c r="A40" s="192"/>
      <c r="B40" s="224"/>
      <c r="C40" s="225"/>
      <c r="D40" s="225"/>
      <c r="E40" s="225"/>
      <c r="F40" s="225"/>
      <c r="G40" s="225"/>
      <c r="H40" s="225"/>
      <c r="I40" s="226"/>
      <c r="J40" s="226"/>
      <c r="K40" s="226"/>
      <c r="L40" s="226"/>
      <c r="M40" s="222"/>
      <c r="N40" s="78"/>
      <c r="O40" s="18"/>
      <c r="P40" s="18"/>
    </row>
    <row r="41" spans="1:16" s="4" customFormat="1" ht="12" customHeight="1" x14ac:dyDescent="0.2">
      <c r="A41" s="192"/>
      <c r="B41" s="228"/>
      <c r="C41" s="109"/>
      <c r="D41" s="109"/>
      <c r="E41" s="109"/>
      <c r="F41" s="109"/>
      <c r="G41" s="109"/>
      <c r="H41" s="109"/>
      <c r="I41" s="143"/>
      <c r="J41" s="143"/>
      <c r="K41" s="143"/>
      <c r="L41" s="143"/>
      <c r="M41" s="143"/>
      <c r="N41" s="229"/>
      <c r="O41" s="33"/>
      <c r="P41" s="33"/>
    </row>
    <row r="42" spans="1:16" ht="3.75" customHeight="1" x14ac:dyDescent="0.2">
      <c r="A42" s="192"/>
      <c r="O42" s="2"/>
      <c r="P42" s="2"/>
    </row>
    <row r="43" spans="1:16" ht="15" customHeight="1" x14ac:dyDescent="0.2">
      <c r="A43" s="192"/>
      <c r="B43" s="88"/>
      <c r="C43" s="213"/>
      <c r="D43" s="213"/>
      <c r="E43" s="213"/>
      <c r="F43" s="213"/>
      <c r="G43" s="213"/>
      <c r="H43" s="213"/>
      <c r="I43" s="204"/>
      <c r="J43" s="204"/>
      <c r="K43" s="204"/>
      <c r="L43" s="204"/>
      <c r="M43" s="204"/>
      <c r="N43" s="215"/>
      <c r="O43" s="2"/>
      <c r="P43" s="2"/>
    </row>
    <row r="44" spans="1:16" ht="10.5" customHeight="1" x14ac:dyDescent="0.2">
      <c r="A44" s="192"/>
      <c r="B44" s="93"/>
      <c r="C44" s="213"/>
      <c r="D44" s="213"/>
      <c r="E44" s="213"/>
      <c r="F44" s="213"/>
      <c r="G44" s="213"/>
      <c r="H44" s="213"/>
      <c r="I44" s="204"/>
      <c r="J44" s="204"/>
      <c r="K44" s="204"/>
      <c r="L44" s="204"/>
      <c r="M44" s="204"/>
      <c r="N44" s="215"/>
      <c r="O44" s="2"/>
      <c r="P44" s="2"/>
    </row>
    <row r="45" spans="1:16" ht="12" customHeight="1" x14ac:dyDescent="0.25">
      <c r="A45" s="192"/>
      <c r="B45" s="214"/>
      <c r="C45" s="95"/>
      <c r="D45" s="95"/>
      <c r="E45" s="95"/>
      <c r="F45" s="95"/>
      <c r="G45" s="95"/>
      <c r="H45" s="95"/>
      <c r="I45" s="96"/>
      <c r="J45" s="96"/>
      <c r="K45" s="96"/>
      <c r="L45" s="96"/>
      <c r="M45" s="96"/>
      <c r="N45" s="230"/>
      <c r="O45" s="12"/>
      <c r="P45" s="12"/>
    </row>
    <row r="46" spans="1:16" ht="12" customHeight="1" x14ac:dyDescent="0.25">
      <c r="A46" s="192"/>
      <c r="B46" s="99"/>
      <c r="C46" s="100"/>
      <c r="D46" s="100"/>
      <c r="E46" s="100"/>
      <c r="F46" s="100"/>
      <c r="G46" s="100"/>
      <c r="H46" s="100"/>
      <c r="I46" s="101"/>
      <c r="J46" s="101"/>
      <c r="K46" s="101"/>
      <c r="L46" s="101"/>
      <c r="M46" s="101"/>
      <c r="N46" s="231"/>
      <c r="O46" s="12"/>
      <c r="P46" s="12"/>
    </row>
    <row r="47" spans="1:16" ht="11.25" customHeight="1" x14ac:dyDescent="0.2">
      <c r="A47" s="192"/>
      <c r="B47" s="99"/>
      <c r="C47" s="200"/>
      <c r="D47" s="200"/>
      <c r="E47" s="200"/>
      <c r="F47" s="200"/>
      <c r="G47" s="200"/>
      <c r="H47" s="200"/>
      <c r="I47" s="204"/>
      <c r="J47" s="204"/>
      <c r="K47" s="204"/>
      <c r="L47" s="204"/>
      <c r="M47" s="204"/>
      <c r="N47" s="215"/>
      <c r="O47" s="13"/>
      <c r="P47" s="13"/>
    </row>
    <row r="48" spans="1:16" ht="11.25" customHeight="1" x14ac:dyDescent="0.2">
      <c r="A48" s="282"/>
      <c r="B48" s="180"/>
      <c r="C48" s="181"/>
      <c r="D48" s="181"/>
      <c r="E48" s="181"/>
      <c r="F48" s="181"/>
      <c r="G48" s="181"/>
      <c r="H48" s="181"/>
      <c r="I48" s="182"/>
      <c r="J48" s="182"/>
      <c r="K48" s="182"/>
      <c r="L48" s="182"/>
      <c r="M48" s="182"/>
      <c r="N48" s="326"/>
      <c r="O48" s="13"/>
      <c r="P48" s="13"/>
    </row>
    <row r="49" spans="2:16" x14ac:dyDescent="0.2">
      <c r="B49" s="69"/>
      <c r="C49" s="69"/>
      <c r="D49" s="69"/>
      <c r="E49" s="69"/>
      <c r="F49" s="69"/>
      <c r="G49" s="69"/>
      <c r="H49" s="69"/>
      <c r="O49" s="1"/>
      <c r="P49" s="1"/>
    </row>
    <row r="50" spans="2:16" x14ac:dyDescent="0.2">
      <c r="B50" s="69"/>
      <c r="C50" s="69"/>
      <c r="D50" s="69"/>
      <c r="E50" s="69"/>
      <c r="F50" s="69"/>
      <c r="G50" s="69"/>
      <c r="H50" s="69"/>
      <c r="O50" s="1"/>
      <c r="P50" s="1"/>
    </row>
    <row r="51" spans="2:16" x14ac:dyDescent="0.2">
      <c r="B51" s="69"/>
      <c r="C51" s="69"/>
      <c r="D51" s="69"/>
      <c r="E51" s="69"/>
      <c r="F51" s="69"/>
      <c r="G51" s="69"/>
      <c r="H51" s="69"/>
      <c r="N51" s="327"/>
      <c r="O51" s="1"/>
      <c r="P51" s="1"/>
    </row>
    <row r="52" spans="2:16" ht="14.25" x14ac:dyDescent="0.2">
      <c r="B52" s="69"/>
      <c r="C52" s="181"/>
      <c r="D52" s="181"/>
      <c r="E52" s="181"/>
      <c r="F52" s="181"/>
      <c r="G52" s="181"/>
      <c r="H52" s="181"/>
      <c r="I52" s="182"/>
      <c r="J52" s="182"/>
      <c r="K52" s="182"/>
      <c r="L52" s="182"/>
      <c r="M52" s="182"/>
      <c r="O52" s="2"/>
      <c r="P52" s="2"/>
    </row>
  </sheetData>
  <sheetProtection algorithmName="SHA-512" hashValue="5Pm9mHcsiYxg7GhQDuzTHEues5evFDwEpxJPxqg49BVhPfCVkqoNVux1NN9svSGapE5ChnAWONaZDDHSSJm1Tg==" saltValue="p/UYHexP+ANzsJcmiEjZtQ==" spinCount="100000" sheet="1" objects="1" scenarios="1"/>
  <mergeCells count="21">
    <mergeCell ref="B37:P37"/>
    <mergeCell ref="B38:P38"/>
    <mergeCell ref="A2:A35"/>
    <mergeCell ref="B2:M2"/>
    <mergeCell ref="B3:M3"/>
    <mergeCell ref="C5:M5"/>
    <mergeCell ref="C6:G6"/>
    <mergeCell ref="I6:M6"/>
    <mergeCell ref="C7:G7"/>
    <mergeCell ref="I7:M7"/>
    <mergeCell ref="B5:B11"/>
    <mergeCell ref="B34:M34"/>
    <mergeCell ref="B35:M35"/>
    <mergeCell ref="C9:C10"/>
    <mergeCell ref="E9:E10"/>
    <mergeCell ref="F9:F10"/>
    <mergeCell ref="G9:G10"/>
    <mergeCell ref="I9:I10"/>
    <mergeCell ref="M9:M10"/>
    <mergeCell ref="L9:L10"/>
    <mergeCell ref="K9:K10"/>
  </mergeCells>
  <pageMargins left="0.39370078740157483" right="0.39370078740157483" top="0.39370078740157483" bottom="0.39370078740157483" header="0.31496062992125984" footer="0.39370078740157483"/>
  <pageSetup paperSize="9" scale="8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6">
    <tabColor rgb="FF00B050"/>
  </sheetPr>
  <dimension ref="A1:S52"/>
  <sheetViews>
    <sheetView topLeftCell="A7" zoomScale="90" zoomScaleNormal="90" zoomScaleSheetLayoutView="80" workbookViewId="0">
      <selection activeCell="B13" sqref="B13"/>
    </sheetView>
  </sheetViews>
  <sheetFormatPr defaultColWidth="20.7109375" defaultRowHeight="12.75" x14ac:dyDescent="0.2"/>
  <cols>
    <col min="1" max="1" width="2.7109375" style="194" customWidth="1"/>
    <col min="2" max="2" width="36.7109375" style="178" customWidth="1"/>
    <col min="3" max="7" width="13.28515625" style="178" customWidth="1"/>
    <col min="8" max="8" width="4.7109375" style="178" customWidth="1"/>
    <col min="9" max="13" width="13.28515625" style="70" customWidth="1"/>
    <col min="14" max="14" width="15.7109375" style="196" customWidth="1"/>
    <col min="15" max="15" width="15.7109375" style="8" customWidth="1"/>
    <col min="16" max="16" width="5.7109375" style="8" customWidth="1"/>
    <col min="17" max="16384" width="20.7109375" style="1"/>
  </cols>
  <sheetData>
    <row r="1" spans="1:19" ht="15" customHeight="1" x14ac:dyDescent="0.25">
      <c r="O1" s="132"/>
      <c r="P1" s="132"/>
    </row>
    <row r="2" spans="1:19" ht="15" customHeight="1" x14ac:dyDescent="0.2">
      <c r="A2" s="738"/>
      <c r="B2" s="737" t="s">
        <v>104</v>
      </c>
      <c r="C2" s="737"/>
      <c r="D2" s="737"/>
      <c r="E2" s="737"/>
      <c r="F2" s="737"/>
      <c r="G2" s="737"/>
      <c r="H2" s="737"/>
      <c r="I2" s="737"/>
      <c r="J2" s="737"/>
      <c r="K2" s="737"/>
      <c r="L2" s="737"/>
      <c r="M2" s="737"/>
      <c r="N2" s="152"/>
      <c r="O2" s="125"/>
      <c r="P2" s="125"/>
    </row>
    <row r="3" spans="1:19" ht="15" customHeight="1" x14ac:dyDescent="0.2">
      <c r="A3" s="738"/>
      <c r="B3" s="742" t="s">
        <v>105</v>
      </c>
      <c r="C3" s="742"/>
      <c r="D3" s="742"/>
      <c r="E3" s="742"/>
      <c r="F3" s="742"/>
      <c r="G3" s="742"/>
      <c r="H3" s="742"/>
      <c r="I3" s="742"/>
      <c r="J3" s="742"/>
      <c r="K3" s="742"/>
      <c r="L3" s="742"/>
      <c r="M3" s="742"/>
      <c r="N3" s="152"/>
      <c r="O3" s="125"/>
      <c r="P3" s="125"/>
    </row>
    <row r="4" spans="1:19" ht="12" customHeight="1" thickBot="1" x14ac:dyDescent="0.25">
      <c r="A4" s="738"/>
      <c r="B4" s="471"/>
      <c r="C4" s="471"/>
      <c r="D4" s="471"/>
      <c r="E4" s="471"/>
      <c r="F4" s="471"/>
      <c r="G4" s="471"/>
      <c r="H4" s="471"/>
      <c r="I4" s="471"/>
      <c r="J4" s="471"/>
      <c r="K4" s="471"/>
      <c r="L4" s="471"/>
      <c r="M4" s="471"/>
      <c r="N4" s="152"/>
      <c r="O4" s="125"/>
      <c r="P4" s="125"/>
    </row>
    <row r="5" spans="1:19" ht="25.15" customHeight="1" x14ac:dyDescent="0.2">
      <c r="A5" s="738"/>
      <c r="B5" s="739" t="s">
        <v>33</v>
      </c>
      <c r="C5" s="759">
        <v>2023</v>
      </c>
      <c r="D5" s="759"/>
      <c r="E5" s="759"/>
      <c r="F5" s="759"/>
      <c r="G5" s="759"/>
      <c r="H5" s="759"/>
      <c r="I5" s="759"/>
      <c r="J5" s="759"/>
      <c r="K5" s="759"/>
      <c r="L5" s="759"/>
      <c r="M5" s="759"/>
      <c r="N5" s="155"/>
      <c r="O5" s="127"/>
      <c r="P5" s="126"/>
      <c r="Q5" s="37"/>
      <c r="R5" s="36"/>
      <c r="S5" s="36"/>
    </row>
    <row r="6" spans="1:19" ht="18" customHeight="1" x14ac:dyDescent="0.2">
      <c r="A6" s="738"/>
      <c r="B6" s="749"/>
      <c r="C6" s="797" t="s">
        <v>87</v>
      </c>
      <c r="D6" s="797"/>
      <c r="E6" s="797"/>
      <c r="F6" s="797"/>
      <c r="G6" s="797"/>
      <c r="H6" s="157"/>
      <c r="I6" s="798" t="s">
        <v>29</v>
      </c>
      <c r="J6" s="798"/>
      <c r="K6" s="798"/>
      <c r="L6" s="798"/>
      <c r="M6" s="798"/>
      <c r="N6" s="155"/>
      <c r="O6" s="127"/>
      <c r="P6" s="126"/>
      <c r="Q6" s="37"/>
      <c r="R6" s="36"/>
      <c r="S6" s="36"/>
    </row>
    <row r="7" spans="1:19" ht="18" customHeight="1" x14ac:dyDescent="0.2">
      <c r="A7" s="738"/>
      <c r="B7" s="749"/>
      <c r="C7" s="799" t="s">
        <v>88</v>
      </c>
      <c r="D7" s="799"/>
      <c r="E7" s="799"/>
      <c r="F7" s="799"/>
      <c r="G7" s="799"/>
      <c r="H7" s="157"/>
      <c r="I7" s="800" t="s">
        <v>30</v>
      </c>
      <c r="J7" s="800"/>
      <c r="K7" s="800"/>
      <c r="L7" s="800"/>
      <c r="M7" s="800"/>
      <c r="N7" s="155"/>
      <c r="O7" s="127"/>
      <c r="P7" s="126"/>
      <c r="Q7" s="37"/>
      <c r="R7" s="36"/>
      <c r="S7" s="36"/>
    </row>
    <row r="8" spans="1:19" ht="5.0999999999999996" customHeight="1" x14ac:dyDescent="0.2">
      <c r="A8" s="738"/>
      <c r="B8" s="749"/>
      <c r="C8" s="356"/>
      <c r="D8" s="356"/>
      <c r="E8" s="356"/>
      <c r="F8" s="356"/>
      <c r="G8" s="356"/>
      <c r="H8" s="157"/>
      <c r="I8" s="357"/>
      <c r="J8" s="357"/>
      <c r="K8" s="357"/>
      <c r="L8" s="357"/>
      <c r="M8" s="357"/>
      <c r="N8" s="155"/>
      <c r="O8" s="127"/>
      <c r="P8" s="126"/>
      <c r="Q8" s="37"/>
      <c r="R8" s="36"/>
      <c r="S8" s="36"/>
    </row>
    <row r="9" spans="1:19" s="5" customFormat="1" ht="18" customHeight="1" x14ac:dyDescent="0.2">
      <c r="A9" s="738"/>
      <c r="B9" s="749"/>
      <c r="C9" s="743" t="s">
        <v>36</v>
      </c>
      <c r="D9" s="329" t="s">
        <v>19</v>
      </c>
      <c r="E9" s="793" t="s">
        <v>37</v>
      </c>
      <c r="F9" s="793" t="s">
        <v>141</v>
      </c>
      <c r="G9" s="793" t="s">
        <v>38</v>
      </c>
      <c r="H9" s="479"/>
      <c r="I9" s="743" t="s">
        <v>36</v>
      </c>
      <c r="J9" s="329" t="s">
        <v>19</v>
      </c>
      <c r="K9" s="793" t="s">
        <v>37</v>
      </c>
      <c r="L9" s="793" t="s">
        <v>141</v>
      </c>
      <c r="M9" s="793" t="s">
        <v>38</v>
      </c>
      <c r="N9" s="155"/>
      <c r="O9" s="127"/>
      <c r="P9" s="128"/>
      <c r="Q9" s="36"/>
      <c r="R9" s="36"/>
      <c r="S9" s="36"/>
    </row>
    <row r="10" spans="1:19" s="5" customFormat="1" ht="18" customHeight="1" x14ac:dyDescent="0.2">
      <c r="A10" s="738"/>
      <c r="B10" s="749"/>
      <c r="C10" s="743"/>
      <c r="D10" s="341"/>
      <c r="E10" s="793"/>
      <c r="F10" s="793"/>
      <c r="G10" s="793"/>
      <c r="H10" s="642"/>
      <c r="I10" s="743"/>
      <c r="J10" s="341"/>
      <c r="K10" s="793"/>
      <c r="L10" s="793"/>
      <c r="M10" s="793"/>
      <c r="N10" s="155"/>
      <c r="O10" s="127"/>
      <c r="P10" s="128"/>
      <c r="Q10" s="36"/>
      <c r="R10" s="36"/>
      <c r="S10" s="36"/>
    </row>
    <row r="11" spans="1:19" s="5" customFormat="1" ht="8.1" customHeight="1" thickBot="1" x14ac:dyDescent="0.25">
      <c r="A11" s="738"/>
      <c r="B11" s="750"/>
      <c r="C11" s="659"/>
      <c r="D11" s="400"/>
      <c r="E11" s="660"/>
      <c r="F11" s="660"/>
      <c r="G11" s="660"/>
      <c r="H11" s="421"/>
      <c r="I11" s="659"/>
      <c r="J11" s="400"/>
      <c r="K11" s="660"/>
      <c r="L11" s="660"/>
      <c r="M11" s="660"/>
      <c r="N11" s="161"/>
      <c r="O11" s="127"/>
      <c r="P11" s="128"/>
      <c r="Q11" s="36"/>
      <c r="R11" s="36"/>
      <c r="S11" s="36"/>
    </row>
    <row r="12" spans="1:19" s="5" customFormat="1" ht="15" customHeight="1" x14ac:dyDescent="0.2">
      <c r="A12" s="738"/>
      <c r="B12" s="176"/>
      <c r="C12" s="275"/>
      <c r="D12" s="275"/>
      <c r="E12" s="275"/>
      <c r="F12" s="275"/>
      <c r="G12" s="275"/>
      <c r="H12" s="275"/>
      <c r="I12" s="479"/>
      <c r="J12" s="479"/>
      <c r="K12" s="479"/>
      <c r="L12" s="479"/>
      <c r="M12" s="479"/>
      <c r="N12" s="275"/>
      <c r="O12" s="129"/>
      <c r="P12" s="129"/>
    </row>
    <row r="13" spans="1:19" s="32" customFormat="1" ht="20.100000000000001" customHeight="1" x14ac:dyDescent="0.2">
      <c r="A13" s="738"/>
      <c r="B13" s="163" t="s">
        <v>0</v>
      </c>
      <c r="C13" s="164">
        <v>80827</v>
      </c>
      <c r="D13" s="164">
        <v>70879</v>
      </c>
      <c r="E13" s="164">
        <v>2678</v>
      </c>
      <c r="F13" s="164">
        <v>2640</v>
      </c>
      <c r="G13" s="164">
        <v>4630</v>
      </c>
      <c r="H13" s="220"/>
      <c r="I13" s="164">
        <v>40140</v>
      </c>
      <c r="J13" s="164">
        <v>30465</v>
      </c>
      <c r="K13" s="164">
        <v>2812</v>
      </c>
      <c r="L13" s="164">
        <v>3268</v>
      </c>
      <c r="M13" s="164">
        <v>3595</v>
      </c>
      <c r="N13" s="210"/>
      <c r="O13" s="134"/>
      <c r="P13" s="134"/>
    </row>
    <row r="14" spans="1:19" s="32" customFormat="1" ht="15" customHeight="1" x14ac:dyDescent="0.2">
      <c r="A14" s="738"/>
      <c r="B14" s="370"/>
      <c r="C14" s="371"/>
      <c r="D14" s="371"/>
      <c r="E14" s="371"/>
      <c r="F14" s="371"/>
      <c r="G14" s="371"/>
      <c r="H14" s="420"/>
      <c r="I14" s="371"/>
      <c r="J14" s="371"/>
      <c r="K14" s="371"/>
      <c r="L14" s="371"/>
      <c r="M14" s="371"/>
      <c r="N14" s="210"/>
      <c r="O14" s="134"/>
      <c r="P14" s="134"/>
    </row>
    <row r="15" spans="1:19" s="32" customFormat="1" ht="15" customHeight="1" x14ac:dyDescent="0.2">
      <c r="A15" s="738"/>
      <c r="B15" s="163"/>
      <c r="C15" s="164"/>
      <c r="D15" s="164"/>
      <c r="E15" s="164"/>
      <c r="F15" s="164"/>
      <c r="G15" s="164"/>
      <c r="H15" s="220"/>
      <c r="I15" s="164"/>
      <c r="J15" s="164"/>
      <c r="K15" s="164"/>
      <c r="L15" s="164"/>
      <c r="M15" s="164"/>
      <c r="N15" s="210"/>
      <c r="O15" s="134"/>
      <c r="P15" s="134"/>
    </row>
    <row r="16" spans="1:19" s="32" customFormat="1" ht="20.100000000000001" customHeight="1" x14ac:dyDescent="0.2">
      <c r="A16" s="738"/>
      <c r="B16" s="322" t="s">
        <v>1</v>
      </c>
      <c r="C16" s="172">
        <v>7265</v>
      </c>
      <c r="D16" s="172">
        <v>6859</v>
      </c>
      <c r="E16" s="169">
        <v>114</v>
      </c>
      <c r="F16" s="169">
        <v>129</v>
      </c>
      <c r="G16" s="169">
        <v>163</v>
      </c>
      <c r="H16" s="220"/>
      <c r="I16" s="172">
        <v>4056</v>
      </c>
      <c r="J16" s="172">
        <v>3541</v>
      </c>
      <c r="K16" s="169">
        <v>108</v>
      </c>
      <c r="L16" s="169">
        <v>229</v>
      </c>
      <c r="M16" s="169">
        <v>178</v>
      </c>
      <c r="N16" s="210"/>
      <c r="O16" s="134"/>
      <c r="P16" s="134"/>
    </row>
    <row r="17" spans="1:16" s="32" customFormat="1" ht="20.100000000000001" customHeight="1" x14ac:dyDescent="0.2">
      <c r="A17" s="738"/>
      <c r="B17" s="322" t="s">
        <v>2</v>
      </c>
      <c r="C17" s="172">
        <v>5114</v>
      </c>
      <c r="D17" s="172">
        <v>4865</v>
      </c>
      <c r="E17" s="169">
        <v>69</v>
      </c>
      <c r="F17" s="169">
        <v>99</v>
      </c>
      <c r="G17" s="169">
        <v>81</v>
      </c>
      <c r="H17" s="220"/>
      <c r="I17" s="172">
        <v>1430</v>
      </c>
      <c r="J17" s="172">
        <v>1215</v>
      </c>
      <c r="K17" s="169">
        <v>63</v>
      </c>
      <c r="L17" s="169">
        <v>87</v>
      </c>
      <c r="M17" s="169">
        <v>65</v>
      </c>
      <c r="N17" s="65"/>
      <c r="O17" s="130"/>
      <c r="P17" s="130"/>
    </row>
    <row r="18" spans="1:16" s="32" customFormat="1" ht="20.100000000000001" customHeight="1" x14ac:dyDescent="0.2">
      <c r="A18" s="738"/>
      <c r="B18" s="322" t="s">
        <v>3</v>
      </c>
      <c r="C18" s="172">
        <v>5453</v>
      </c>
      <c r="D18" s="172">
        <v>5359</v>
      </c>
      <c r="E18" s="169">
        <v>49</v>
      </c>
      <c r="F18" s="169">
        <v>22</v>
      </c>
      <c r="G18" s="169">
        <v>23</v>
      </c>
      <c r="H18" s="325"/>
      <c r="I18" s="169">
        <v>633</v>
      </c>
      <c r="J18" s="169">
        <v>624</v>
      </c>
      <c r="K18" s="169">
        <v>5</v>
      </c>
      <c r="L18" s="169">
        <v>1</v>
      </c>
      <c r="M18" s="169">
        <v>3</v>
      </c>
      <c r="N18" s="211"/>
      <c r="O18" s="135"/>
      <c r="P18" s="135"/>
    </row>
    <row r="19" spans="1:16" s="32" customFormat="1" ht="20.100000000000001" customHeight="1" x14ac:dyDescent="0.2">
      <c r="A19" s="738"/>
      <c r="B19" s="322" t="s">
        <v>4</v>
      </c>
      <c r="C19" s="172">
        <v>2501</v>
      </c>
      <c r="D19" s="172">
        <v>2352</v>
      </c>
      <c r="E19" s="169">
        <v>66</v>
      </c>
      <c r="F19" s="169">
        <v>49</v>
      </c>
      <c r="G19" s="169">
        <v>34</v>
      </c>
      <c r="H19" s="220"/>
      <c r="I19" s="172">
        <v>1840</v>
      </c>
      <c r="J19" s="172">
        <v>1562</v>
      </c>
      <c r="K19" s="169">
        <v>76</v>
      </c>
      <c r="L19" s="169">
        <v>103</v>
      </c>
      <c r="M19" s="169">
        <v>99</v>
      </c>
      <c r="N19" s="211"/>
      <c r="O19" s="135"/>
      <c r="P19" s="135"/>
    </row>
    <row r="20" spans="1:16" s="32" customFormat="1" ht="20.100000000000001" customHeight="1" x14ac:dyDescent="0.2">
      <c r="A20" s="738"/>
      <c r="B20" s="322" t="s">
        <v>5</v>
      </c>
      <c r="C20" s="172">
        <v>3128</v>
      </c>
      <c r="D20" s="172">
        <v>2897</v>
      </c>
      <c r="E20" s="169">
        <v>35</v>
      </c>
      <c r="F20" s="169">
        <v>84</v>
      </c>
      <c r="G20" s="169">
        <v>112</v>
      </c>
      <c r="H20" s="220"/>
      <c r="I20" s="172">
        <v>1406</v>
      </c>
      <c r="J20" s="172">
        <v>1140</v>
      </c>
      <c r="K20" s="169">
        <v>43</v>
      </c>
      <c r="L20" s="169">
        <v>118</v>
      </c>
      <c r="M20" s="169">
        <v>105</v>
      </c>
      <c r="N20" s="211"/>
      <c r="O20" s="135"/>
      <c r="P20" s="135"/>
    </row>
    <row r="21" spans="1:16" s="32" customFormat="1" ht="20.100000000000001" customHeight="1" x14ac:dyDescent="0.2">
      <c r="A21" s="738"/>
      <c r="B21" s="322" t="s">
        <v>6</v>
      </c>
      <c r="C21" s="172">
        <v>4358</v>
      </c>
      <c r="D21" s="172">
        <v>4214</v>
      </c>
      <c r="E21" s="169">
        <v>48</v>
      </c>
      <c r="F21" s="169">
        <v>41</v>
      </c>
      <c r="G21" s="169">
        <v>55</v>
      </c>
      <c r="H21" s="220"/>
      <c r="I21" s="172">
        <v>2042</v>
      </c>
      <c r="J21" s="172">
        <v>1981</v>
      </c>
      <c r="K21" s="169">
        <v>22</v>
      </c>
      <c r="L21" s="169">
        <v>16</v>
      </c>
      <c r="M21" s="169">
        <v>23</v>
      </c>
      <c r="N21" s="211"/>
      <c r="O21" s="135"/>
      <c r="P21" s="135"/>
    </row>
    <row r="22" spans="1:16" s="32" customFormat="1" ht="20.100000000000001" customHeight="1" x14ac:dyDescent="0.2">
      <c r="A22" s="738"/>
      <c r="B22" s="322" t="s">
        <v>7</v>
      </c>
      <c r="C22" s="172">
        <v>3970</v>
      </c>
      <c r="D22" s="172">
        <v>3580</v>
      </c>
      <c r="E22" s="169">
        <v>38</v>
      </c>
      <c r="F22" s="169">
        <v>195</v>
      </c>
      <c r="G22" s="169">
        <v>157</v>
      </c>
      <c r="H22" s="220"/>
      <c r="I22" s="172">
        <v>4747</v>
      </c>
      <c r="J22" s="172">
        <v>2576</v>
      </c>
      <c r="K22" s="169">
        <v>926</v>
      </c>
      <c r="L22" s="169">
        <v>765</v>
      </c>
      <c r="M22" s="169">
        <v>480</v>
      </c>
      <c r="N22" s="211"/>
      <c r="O22" s="135"/>
      <c r="P22" s="135"/>
    </row>
    <row r="23" spans="1:16" s="32" customFormat="1" ht="20.100000000000001" customHeight="1" x14ac:dyDescent="0.2">
      <c r="A23" s="738"/>
      <c r="B23" s="322" t="s">
        <v>8</v>
      </c>
      <c r="C23" s="172">
        <v>6899</v>
      </c>
      <c r="D23" s="172">
        <v>6353</v>
      </c>
      <c r="E23" s="169">
        <v>83</v>
      </c>
      <c r="F23" s="169">
        <v>236</v>
      </c>
      <c r="G23" s="169">
        <v>227</v>
      </c>
      <c r="H23" s="220"/>
      <c r="I23" s="172">
        <v>2285</v>
      </c>
      <c r="J23" s="172">
        <v>1663</v>
      </c>
      <c r="K23" s="169">
        <v>105</v>
      </c>
      <c r="L23" s="169">
        <v>220</v>
      </c>
      <c r="M23" s="169">
        <v>297</v>
      </c>
      <c r="N23" s="65"/>
      <c r="O23" s="130"/>
      <c r="P23" s="130"/>
    </row>
    <row r="24" spans="1:16" s="32" customFormat="1" ht="20.100000000000001" customHeight="1" x14ac:dyDescent="0.2">
      <c r="A24" s="738"/>
      <c r="B24" s="322" t="s">
        <v>9</v>
      </c>
      <c r="C24" s="172">
        <v>1026</v>
      </c>
      <c r="D24" s="172">
        <v>1004</v>
      </c>
      <c r="E24" s="169">
        <v>11</v>
      </c>
      <c r="F24" s="169">
        <v>6</v>
      </c>
      <c r="G24" s="169">
        <v>5</v>
      </c>
      <c r="H24" s="220"/>
      <c r="I24" s="172">
        <v>87</v>
      </c>
      <c r="J24" s="172">
        <v>84</v>
      </c>
      <c r="K24" s="169">
        <v>1</v>
      </c>
      <c r="L24" s="169">
        <v>0</v>
      </c>
      <c r="M24" s="263">
        <v>2</v>
      </c>
      <c r="N24" s="211"/>
      <c r="O24" s="135"/>
      <c r="P24" s="135"/>
    </row>
    <row r="25" spans="1:16" s="32" customFormat="1" ht="20.100000000000001" customHeight="1" x14ac:dyDescent="0.2">
      <c r="A25" s="738"/>
      <c r="B25" s="322" t="s">
        <v>10</v>
      </c>
      <c r="C25" s="172">
        <v>10552</v>
      </c>
      <c r="D25" s="172">
        <v>9881</v>
      </c>
      <c r="E25" s="169">
        <v>149</v>
      </c>
      <c r="F25" s="169">
        <v>252</v>
      </c>
      <c r="G25" s="169">
        <v>270</v>
      </c>
      <c r="H25" s="220"/>
      <c r="I25" s="172">
        <v>10316</v>
      </c>
      <c r="J25" s="172">
        <v>7616</v>
      </c>
      <c r="K25" s="169">
        <v>730</v>
      </c>
      <c r="L25" s="169">
        <v>975</v>
      </c>
      <c r="M25" s="169">
        <v>995</v>
      </c>
      <c r="N25" s="211"/>
      <c r="O25" s="135"/>
      <c r="P25" s="135"/>
    </row>
    <row r="26" spans="1:16" s="32" customFormat="1" ht="20.100000000000001" customHeight="1" x14ac:dyDescent="0.2">
      <c r="A26" s="738"/>
      <c r="B26" s="322" t="s">
        <v>11</v>
      </c>
      <c r="C26" s="172">
        <v>3423</v>
      </c>
      <c r="D26" s="172">
        <v>3389</v>
      </c>
      <c r="E26" s="169">
        <v>33</v>
      </c>
      <c r="F26" s="169">
        <v>1</v>
      </c>
      <c r="G26" s="169">
        <v>0</v>
      </c>
      <c r="H26" s="220"/>
      <c r="I26" s="172">
        <v>655</v>
      </c>
      <c r="J26" s="172">
        <v>650</v>
      </c>
      <c r="K26" s="169">
        <v>2</v>
      </c>
      <c r="L26" s="169">
        <v>2</v>
      </c>
      <c r="M26" s="169">
        <v>1</v>
      </c>
      <c r="N26" s="211"/>
      <c r="O26" s="135"/>
      <c r="P26" s="135"/>
    </row>
    <row r="27" spans="1:16" s="32" customFormat="1" ht="20.100000000000001" customHeight="1" x14ac:dyDescent="0.2">
      <c r="A27" s="738"/>
      <c r="B27" s="322" t="s">
        <v>12</v>
      </c>
      <c r="C27" s="172">
        <v>8539</v>
      </c>
      <c r="D27" s="172">
        <v>6415</v>
      </c>
      <c r="E27" s="169">
        <v>404</v>
      </c>
      <c r="F27" s="169">
        <v>130</v>
      </c>
      <c r="G27" s="172">
        <v>1590</v>
      </c>
      <c r="H27" s="220"/>
      <c r="I27" s="172">
        <v>1112</v>
      </c>
      <c r="J27" s="169">
        <v>771</v>
      </c>
      <c r="K27" s="169">
        <v>70</v>
      </c>
      <c r="L27" s="169">
        <v>39</v>
      </c>
      <c r="M27" s="169">
        <v>232</v>
      </c>
      <c r="N27" s="65"/>
      <c r="O27" s="130"/>
      <c r="P27" s="130"/>
    </row>
    <row r="28" spans="1:16" ht="20.100000000000001" customHeight="1" x14ac:dyDescent="0.2">
      <c r="A28" s="738"/>
      <c r="B28" s="322" t="s">
        <v>13</v>
      </c>
      <c r="C28" s="172">
        <v>6847</v>
      </c>
      <c r="D28" s="172">
        <v>2805</v>
      </c>
      <c r="E28" s="172">
        <v>1397</v>
      </c>
      <c r="F28" s="172">
        <v>1154</v>
      </c>
      <c r="G28" s="172">
        <v>1491</v>
      </c>
      <c r="H28" s="220"/>
      <c r="I28" s="172">
        <v>1733</v>
      </c>
      <c r="J28" s="169">
        <v>775</v>
      </c>
      <c r="K28" s="169">
        <v>272</v>
      </c>
      <c r="L28" s="169">
        <v>141</v>
      </c>
      <c r="M28" s="169">
        <v>545</v>
      </c>
      <c r="N28" s="78"/>
      <c r="O28" s="136"/>
      <c r="P28" s="136"/>
    </row>
    <row r="29" spans="1:16" ht="20.100000000000001" customHeight="1" x14ac:dyDescent="0.2">
      <c r="A29" s="738"/>
      <c r="B29" s="322" t="s">
        <v>14</v>
      </c>
      <c r="C29" s="172">
        <v>9874</v>
      </c>
      <c r="D29" s="172">
        <v>9229</v>
      </c>
      <c r="E29" s="169">
        <v>146</v>
      </c>
      <c r="F29" s="169">
        <v>213</v>
      </c>
      <c r="G29" s="169">
        <v>286</v>
      </c>
      <c r="H29" s="220"/>
      <c r="I29" s="172">
        <v>7609</v>
      </c>
      <c r="J29" s="172">
        <v>6108</v>
      </c>
      <c r="K29" s="169">
        <v>384</v>
      </c>
      <c r="L29" s="169">
        <v>563</v>
      </c>
      <c r="M29" s="169">
        <v>554</v>
      </c>
      <c r="N29" s="78"/>
      <c r="O29" s="136"/>
      <c r="P29" s="136"/>
    </row>
    <row r="30" spans="1:16" ht="20.100000000000001" customHeight="1" x14ac:dyDescent="0.2">
      <c r="A30" s="738"/>
      <c r="B30" s="322" t="s">
        <v>15</v>
      </c>
      <c r="C30" s="169">
        <v>399</v>
      </c>
      <c r="D30" s="169">
        <v>274</v>
      </c>
      <c r="E30" s="169">
        <v>15</v>
      </c>
      <c r="F30" s="169">
        <v>5</v>
      </c>
      <c r="G30" s="169">
        <v>105</v>
      </c>
      <c r="H30" s="220"/>
      <c r="I30" s="169">
        <v>26</v>
      </c>
      <c r="J30" s="169">
        <v>17</v>
      </c>
      <c r="K30" s="169">
        <v>0</v>
      </c>
      <c r="L30" s="169">
        <v>2</v>
      </c>
      <c r="M30" s="169">
        <v>7</v>
      </c>
      <c r="N30" s="78"/>
      <c r="O30" s="136"/>
      <c r="P30" s="136"/>
    </row>
    <row r="31" spans="1:16" ht="20.100000000000001" customHeight="1" x14ac:dyDescent="0.2">
      <c r="A31" s="738"/>
      <c r="B31" s="212" t="s">
        <v>16</v>
      </c>
      <c r="C31" s="219">
        <v>1479</v>
      </c>
      <c r="D31" s="219">
        <v>1403</v>
      </c>
      <c r="E31" s="174">
        <v>21</v>
      </c>
      <c r="F31" s="174">
        <v>24</v>
      </c>
      <c r="G31" s="174">
        <v>31</v>
      </c>
      <c r="H31" s="220"/>
      <c r="I31" s="174">
        <v>163</v>
      </c>
      <c r="J31" s="174">
        <v>142</v>
      </c>
      <c r="K31" s="174">
        <v>5</v>
      </c>
      <c r="L31" s="174">
        <v>7</v>
      </c>
      <c r="M31" s="174">
        <v>9</v>
      </c>
      <c r="N31" s="78"/>
      <c r="O31" s="136"/>
      <c r="P31" s="136"/>
    </row>
    <row r="32" spans="1:16" ht="17.25" customHeight="1" thickBot="1" x14ac:dyDescent="0.25">
      <c r="A32" s="738"/>
      <c r="B32" s="376"/>
      <c r="C32" s="422"/>
      <c r="D32" s="422"/>
      <c r="E32" s="422"/>
      <c r="F32" s="422"/>
      <c r="G32" s="422"/>
      <c r="H32" s="378"/>
      <c r="I32" s="423"/>
      <c r="J32" s="423"/>
      <c r="K32" s="423"/>
      <c r="L32" s="423"/>
      <c r="M32" s="423"/>
      <c r="N32" s="78"/>
      <c r="O32" s="136"/>
      <c r="P32" s="136"/>
    </row>
    <row r="33" spans="1:16" ht="15" customHeight="1" x14ac:dyDescent="0.2">
      <c r="A33" s="738"/>
      <c r="B33" s="108"/>
      <c r="C33" s="108"/>
      <c r="D33" s="108"/>
      <c r="E33" s="108"/>
      <c r="F33" s="108"/>
      <c r="G33" s="108"/>
      <c r="H33" s="108"/>
      <c r="I33" s="475"/>
      <c r="J33" s="475"/>
      <c r="K33" s="475"/>
      <c r="L33" s="475"/>
      <c r="M33" s="475"/>
      <c r="N33" s="108"/>
      <c r="O33" s="283"/>
      <c r="P33" s="283"/>
    </row>
    <row r="34" spans="1:16" ht="72.599999999999994" customHeight="1" x14ac:dyDescent="0.2">
      <c r="A34" s="738"/>
      <c r="B34" s="745" t="s">
        <v>181</v>
      </c>
      <c r="C34" s="745"/>
      <c r="D34" s="745"/>
      <c r="E34" s="745"/>
      <c r="F34" s="745"/>
      <c r="G34" s="745"/>
      <c r="H34" s="745"/>
      <c r="I34" s="745"/>
      <c r="J34" s="745"/>
      <c r="K34" s="745"/>
      <c r="L34" s="745"/>
      <c r="M34" s="745"/>
      <c r="N34" s="293"/>
      <c r="O34" s="293"/>
      <c r="P34" s="293"/>
    </row>
    <row r="35" spans="1:16" ht="27.75" customHeight="1" x14ac:dyDescent="0.2">
      <c r="A35" s="738"/>
      <c r="B35" s="745" t="s">
        <v>86</v>
      </c>
      <c r="C35" s="745"/>
      <c r="D35" s="745"/>
      <c r="E35" s="745"/>
      <c r="F35" s="745"/>
      <c r="G35" s="745"/>
      <c r="H35" s="745"/>
      <c r="I35" s="745"/>
      <c r="J35" s="745"/>
      <c r="K35" s="745"/>
      <c r="L35" s="745"/>
      <c r="M35" s="745"/>
      <c r="N35" s="147"/>
    </row>
    <row r="36" spans="1:16" ht="10.15" customHeight="1" x14ac:dyDescent="0.2">
      <c r="A36" s="192"/>
      <c r="B36" s="147"/>
      <c r="C36" s="147"/>
      <c r="D36" s="147"/>
      <c r="E36" s="147"/>
      <c r="F36" s="147"/>
      <c r="G36" s="147"/>
      <c r="H36" s="147"/>
      <c r="I36" s="147"/>
      <c r="J36" s="147"/>
      <c r="K36" s="147"/>
      <c r="L36" s="147"/>
      <c r="M36" s="147"/>
      <c r="N36" s="147"/>
      <c r="O36" s="137"/>
      <c r="P36" s="137"/>
    </row>
    <row r="37" spans="1:16" ht="24.95" customHeight="1" x14ac:dyDescent="0.2">
      <c r="A37" s="192"/>
      <c r="B37" s="795"/>
      <c r="C37" s="795"/>
      <c r="D37" s="795"/>
      <c r="E37" s="795"/>
      <c r="F37" s="795"/>
      <c r="G37" s="795"/>
      <c r="H37" s="795"/>
      <c r="I37" s="795"/>
      <c r="J37" s="795"/>
      <c r="K37" s="795"/>
      <c r="L37" s="795"/>
      <c r="M37" s="795"/>
      <c r="N37" s="795"/>
      <c r="O37" s="795"/>
      <c r="P37" s="795"/>
    </row>
    <row r="38" spans="1:16" ht="24.95" customHeight="1" x14ac:dyDescent="0.2">
      <c r="A38" s="192"/>
      <c r="B38" s="794"/>
      <c r="C38" s="794"/>
      <c r="D38" s="794"/>
      <c r="E38" s="794"/>
      <c r="F38" s="794"/>
      <c r="G38" s="794"/>
      <c r="H38" s="794"/>
      <c r="I38" s="794"/>
      <c r="J38" s="794"/>
      <c r="K38" s="794"/>
      <c r="L38" s="794"/>
      <c r="M38" s="794"/>
      <c r="N38" s="794"/>
      <c r="O38" s="794"/>
      <c r="P38" s="794"/>
    </row>
    <row r="39" spans="1:16" ht="16.5" customHeight="1" x14ac:dyDescent="0.2">
      <c r="A39" s="192"/>
      <c r="B39" s="220"/>
      <c r="C39" s="220"/>
      <c r="D39" s="220"/>
      <c r="E39" s="220"/>
      <c r="F39" s="220"/>
      <c r="G39" s="220"/>
      <c r="H39" s="220"/>
      <c r="I39" s="221"/>
      <c r="J39" s="221"/>
      <c r="K39" s="221"/>
      <c r="L39" s="221"/>
      <c r="M39" s="222"/>
      <c r="N39" s="223"/>
      <c r="O39" s="52"/>
      <c r="P39" s="52"/>
    </row>
    <row r="40" spans="1:16" ht="20.100000000000001" customHeight="1" x14ac:dyDescent="0.2">
      <c r="A40" s="192"/>
      <c r="B40" s="224"/>
      <c r="C40" s="225"/>
      <c r="D40" s="225"/>
      <c r="E40" s="225"/>
      <c r="F40" s="225"/>
      <c r="G40" s="225"/>
      <c r="H40" s="225"/>
      <c r="I40" s="226"/>
      <c r="J40" s="226"/>
      <c r="K40" s="226"/>
      <c r="L40" s="226"/>
      <c r="M40" s="222"/>
      <c r="N40" s="78"/>
      <c r="O40" s="18"/>
      <c r="P40" s="18"/>
    </row>
    <row r="41" spans="1:16" s="4" customFormat="1" ht="12" customHeight="1" x14ac:dyDescent="0.2">
      <c r="A41" s="192"/>
      <c r="B41" s="228"/>
      <c r="C41" s="109"/>
      <c r="D41" s="109"/>
      <c r="E41" s="109"/>
      <c r="F41" s="109"/>
      <c r="G41" s="109"/>
      <c r="H41" s="109"/>
      <c r="I41" s="143"/>
      <c r="J41" s="143"/>
      <c r="K41" s="143"/>
      <c r="L41" s="143"/>
      <c r="M41" s="143"/>
      <c r="N41" s="229"/>
      <c r="O41" s="33"/>
      <c r="P41" s="33"/>
    </row>
    <row r="42" spans="1:16" ht="3.75" customHeight="1" x14ac:dyDescent="0.2">
      <c r="A42" s="192"/>
      <c r="O42" s="2"/>
      <c r="P42" s="2"/>
    </row>
    <row r="43" spans="1:16" ht="15" customHeight="1" x14ac:dyDescent="0.2">
      <c r="A43" s="192"/>
      <c r="B43" s="88"/>
      <c r="C43" s="213"/>
      <c r="D43" s="213"/>
      <c r="E43" s="213"/>
      <c r="F43" s="213"/>
      <c r="G43" s="213"/>
      <c r="H43" s="213"/>
      <c r="I43" s="204"/>
      <c r="J43" s="204"/>
      <c r="K43" s="204"/>
      <c r="L43" s="204"/>
      <c r="M43" s="204"/>
      <c r="N43" s="215"/>
      <c r="O43" s="2"/>
      <c r="P43" s="2"/>
    </row>
    <row r="44" spans="1:16" ht="10.5" customHeight="1" x14ac:dyDescent="0.2">
      <c r="A44" s="192"/>
      <c r="B44" s="93"/>
      <c r="C44" s="213"/>
      <c r="D44" s="213"/>
      <c r="E44" s="213"/>
      <c r="F44" s="213"/>
      <c r="G44" s="213"/>
      <c r="H44" s="213"/>
      <c r="I44" s="204"/>
      <c r="J44" s="204"/>
      <c r="K44" s="204"/>
      <c r="L44" s="204"/>
      <c r="M44" s="204"/>
      <c r="N44" s="215"/>
      <c r="O44" s="2"/>
      <c r="P44" s="2"/>
    </row>
    <row r="45" spans="1:16" ht="12" customHeight="1" x14ac:dyDescent="0.25">
      <c r="A45" s="192"/>
      <c r="B45" s="214"/>
      <c r="C45" s="95"/>
      <c r="D45" s="95"/>
      <c r="E45" s="95"/>
      <c r="F45" s="95"/>
      <c r="G45" s="95"/>
      <c r="H45" s="95"/>
      <c r="I45" s="96"/>
      <c r="J45" s="96"/>
      <c r="K45" s="96"/>
      <c r="L45" s="96"/>
      <c r="M45" s="96"/>
      <c r="N45" s="230"/>
      <c r="O45" s="12"/>
      <c r="P45" s="12"/>
    </row>
    <row r="46" spans="1:16" ht="12" customHeight="1" x14ac:dyDescent="0.25">
      <c r="A46" s="192"/>
      <c r="B46" s="99"/>
      <c r="C46" s="100"/>
      <c r="D46" s="100"/>
      <c r="E46" s="100"/>
      <c r="F46" s="100"/>
      <c r="G46" s="100"/>
      <c r="H46" s="100"/>
      <c r="I46" s="101"/>
      <c r="J46" s="101"/>
      <c r="K46" s="101"/>
      <c r="L46" s="101"/>
      <c r="M46" s="101"/>
      <c r="N46" s="231"/>
      <c r="O46" s="12"/>
      <c r="P46" s="12"/>
    </row>
    <row r="47" spans="1:16" ht="11.25" customHeight="1" x14ac:dyDescent="0.2">
      <c r="A47" s="192"/>
      <c r="B47" s="99"/>
      <c r="C47" s="200"/>
      <c r="D47" s="200"/>
      <c r="E47" s="200"/>
      <c r="F47" s="200"/>
      <c r="G47" s="200"/>
      <c r="H47" s="200"/>
      <c r="I47" s="204"/>
      <c r="J47" s="204"/>
      <c r="K47" s="204"/>
      <c r="L47" s="204"/>
      <c r="M47" s="204"/>
      <c r="N47" s="215"/>
      <c r="O47" s="13"/>
      <c r="P47" s="13"/>
    </row>
    <row r="48" spans="1:16" ht="11.25" customHeight="1" x14ac:dyDescent="0.2">
      <c r="A48" s="282"/>
      <c r="B48" s="180"/>
      <c r="C48" s="181"/>
      <c r="D48" s="181"/>
      <c r="E48" s="181"/>
      <c r="F48" s="181"/>
      <c r="G48" s="181"/>
      <c r="H48" s="181"/>
      <c r="I48" s="182"/>
      <c r="J48" s="182"/>
      <c r="K48" s="182"/>
      <c r="L48" s="182"/>
      <c r="M48" s="182"/>
      <c r="N48" s="326"/>
      <c r="O48" s="13"/>
      <c r="P48" s="13"/>
    </row>
    <row r="49" spans="2:16" x14ac:dyDescent="0.2">
      <c r="B49" s="69"/>
      <c r="C49" s="69"/>
      <c r="D49" s="69"/>
      <c r="E49" s="69"/>
      <c r="F49" s="69"/>
      <c r="G49" s="69"/>
      <c r="H49" s="69"/>
      <c r="O49" s="1"/>
      <c r="P49" s="1"/>
    </row>
    <row r="50" spans="2:16" x14ac:dyDescent="0.2">
      <c r="B50" s="69"/>
      <c r="C50" s="69"/>
      <c r="D50" s="69"/>
      <c r="E50" s="69"/>
      <c r="F50" s="69"/>
      <c r="G50" s="69"/>
      <c r="H50" s="69"/>
      <c r="O50" s="1"/>
      <c r="P50" s="1"/>
    </row>
    <row r="51" spans="2:16" x14ac:dyDescent="0.2">
      <c r="B51" s="69"/>
      <c r="C51" s="69"/>
      <c r="D51" s="69"/>
      <c r="E51" s="69"/>
      <c r="F51" s="69"/>
      <c r="G51" s="69"/>
      <c r="H51" s="69"/>
      <c r="N51" s="327"/>
      <c r="O51" s="1"/>
      <c r="P51" s="1"/>
    </row>
    <row r="52" spans="2:16" ht="14.25" x14ac:dyDescent="0.2">
      <c r="B52" s="69"/>
      <c r="C52" s="181"/>
      <c r="D52" s="181"/>
      <c r="E52" s="181"/>
      <c r="F52" s="181"/>
      <c r="G52" s="181"/>
      <c r="H52" s="181"/>
      <c r="I52" s="182"/>
      <c r="J52" s="182"/>
      <c r="K52" s="182"/>
      <c r="L52" s="182"/>
      <c r="M52" s="182"/>
      <c r="O52" s="2"/>
      <c r="P52" s="2"/>
    </row>
  </sheetData>
  <sheetProtection algorithmName="SHA-512" hashValue="Gcs/4+0raI78wxogfvLiPN78GFAYhBlSHuznym41SMdsjmdcbh00L/9PlXkGBpPp+t/ua2ULoOjV2Nc0fm7bcg==" saltValue="oy0oNPmi0L0dCFqBr3+2SA==" spinCount="100000" sheet="1" objects="1" scenarios="1"/>
  <mergeCells count="21">
    <mergeCell ref="B37:P37"/>
    <mergeCell ref="B38:P38"/>
    <mergeCell ref="A2:A35"/>
    <mergeCell ref="B2:M2"/>
    <mergeCell ref="B3:M3"/>
    <mergeCell ref="C5:M5"/>
    <mergeCell ref="C6:G6"/>
    <mergeCell ref="I6:M6"/>
    <mergeCell ref="C7:G7"/>
    <mergeCell ref="I7:M7"/>
    <mergeCell ref="B5:B11"/>
    <mergeCell ref="B34:M34"/>
    <mergeCell ref="B35:M35"/>
    <mergeCell ref="C9:C10"/>
    <mergeCell ref="E9:E10"/>
    <mergeCell ref="F9:F10"/>
    <mergeCell ref="G9:G10"/>
    <mergeCell ref="I9:I10"/>
    <mergeCell ref="K9:K10"/>
    <mergeCell ref="L9:L10"/>
    <mergeCell ref="M9:M10"/>
  </mergeCells>
  <pageMargins left="0.39370078740157483" right="0.39370078740157483" top="0.39370078740157483" bottom="0.39370078740157483" header="0.31496062992125984" footer="0.31496062992125984"/>
  <pageSetup paperSize="9" scale="8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10698-E157-48D1-ADD6-8A3983B45B6B}">
  <sheetPr codeName="Sheet27">
    <tabColor rgb="FF00B050"/>
  </sheetPr>
  <dimension ref="A1:S52"/>
  <sheetViews>
    <sheetView topLeftCell="A7" zoomScale="90" zoomScaleNormal="90" zoomScaleSheetLayoutView="80" workbookViewId="0">
      <selection activeCell="B35" sqref="B35:N36"/>
    </sheetView>
  </sheetViews>
  <sheetFormatPr defaultColWidth="20.7109375" defaultRowHeight="12.75" x14ac:dyDescent="0.2"/>
  <cols>
    <col min="1" max="1" width="2.7109375" style="194" customWidth="1"/>
    <col min="2" max="2" width="36.7109375" style="178" customWidth="1"/>
    <col min="3" max="7" width="13.28515625" style="178" customWidth="1"/>
    <col min="8" max="8" width="4.7109375" style="178" customWidth="1"/>
    <col min="9" max="13" width="13.28515625" style="70" customWidth="1"/>
    <col min="14" max="14" width="15.7109375" style="196" customWidth="1"/>
    <col min="15" max="15" width="15.7109375" style="8" customWidth="1"/>
    <col min="16" max="16" width="5.7109375" style="8" customWidth="1"/>
    <col min="17" max="16384" width="20.7109375" style="1"/>
  </cols>
  <sheetData>
    <row r="1" spans="1:19" ht="15" customHeight="1" x14ac:dyDescent="0.25">
      <c r="O1" s="132"/>
      <c r="P1" s="132"/>
    </row>
    <row r="2" spans="1:19" ht="15" customHeight="1" x14ac:dyDescent="0.2">
      <c r="A2" s="738"/>
      <c r="B2" s="737" t="s">
        <v>104</v>
      </c>
      <c r="C2" s="737"/>
      <c r="D2" s="737"/>
      <c r="E2" s="737"/>
      <c r="F2" s="737"/>
      <c r="G2" s="737"/>
      <c r="H2" s="737"/>
      <c r="I2" s="737"/>
      <c r="J2" s="737"/>
      <c r="K2" s="737"/>
      <c r="L2" s="737"/>
      <c r="M2" s="737"/>
      <c r="N2" s="152"/>
      <c r="O2" s="125"/>
      <c r="P2" s="125"/>
    </row>
    <row r="3" spans="1:19" ht="15" customHeight="1" x14ac:dyDescent="0.2">
      <c r="A3" s="738"/>
      <c r="B3" s="742" t="s">
        <v>105</v>
      </c>
      <c r="C3" s="742"/>
      <c r="D3" s="742"/>
      <c r="E3" s="742"/>
      <c r="F3" s="742"/>
      <c r="G3" s="742"/>
      <c r="H3" s="742"/>
      <c r="I3" s="742"/>
      <c r="J3" s="742"/>
      <c r="K3" s="742"/>
      <c r="L3" s="742"/>
      <c r="M3" s="742"/>
      <c r="N3" s="152"/>
      <c r="O3" s="125"/>
      <c r="P3" s="125"/>
    </row>
    <row r="4" spans="1:19" ht="12" customHeight="1" thickBot="1" x14ac:dyDescent="0.25">
      <c r="A4" s="738"/>
      <c r="B4" s="471"/>
      <c r="C4" s="471"/>
      <c r="D4" s="471"/>
      <c r="E4" s="471"/>
      <c r="F4" s="471"/>
      <c r="G4" s="471"/>
      <c r="H4" s="471"/>
      <c r="I4" s="471"/>
      <c r="J4" s="471"/>
      <c r="K4" s="471"/>
      <c r="L4" s="471"/>
      <c r="M4" s="471"/>
      <c r="N4" s="152"/>
      <c r="O4" s="125"/>
      <c r="P4" s="125"/>
    </row>
    <row r="5" spans="1:19" ht="25.15" customHeight="1" x14ac:dyDescent="0.2">
      <c r="A5" s="738"/>
      <c r="B5" s="739" t="s">
        <v>33</v>
      </c>
      <c r="C5" s="759">
        <v>2024</v>
      </c>
      <c r="D5" s="759"/>
      <c r="E5" s="759"/>
      <c r="F5" s="759"/>
      <c r="G5" s="759"/>
      <c r="H5" s="759"/>
      <c r="I5" s="759"/>
      <c r="J5" s="759"/>
      <c r="K5" s="759"/>
      <c r="L5" s="759"/>
      <c r="M5" s="759"/>
      <c r="N5" s="155"/>
      <c r="O5" s="127"/>
      <c r="P5" s="126"/>
      <c r="Q5" s="37"/>
      <c r="R5" s="36"/>
      <c r="S5" s="36"/>
    </row>
    <row r="6" spans="1:19" ht="18" customHeight="1" x14ac:dyDescent="0.2">
      <c r="A6" s="738"/>
      <c r="B6" s="749"/>
      <c r="C6" s="797" t="s">
        <v>87</v>
      </c>
      <c r="D6" s="797"/>
      <c r="E6" s="797"/>
      <c r="F6" s="797"/>
      <c r="G6" s="797"/>
      <c r="H6" s="234"/>
      <c r="I6" s="798" t="s">
        <v>29</v>
      </c>
      <c r="J6" s="798"/>
      <c r="K6" s="798"/>
      <c r="L6" s="798"/>
      <c r="M6" s="798"/>
      <c r="N6" s="155"/>
      <c r="O6" s="127"/>
      <c r="P6" s="126"/>
      <c r="Q6" s="37"/>
      <c r="R6" s="36"/>
      <c r="S6" s="36"/>
    </row>
    <row r="7" spans="1:19" ht="18" customHeight="1" x14ac:dyDescent="0.2">
      <c r="A7" s="738"/>
      <c r="B7" s="749"/>
      <c r="C7" s="799" t="s">
        <v>88</v>
      </c>
      <c r="D7" s="799"/>
      <c r="E7" s="799"/>
      <c r="F7" s="799"/>
      <c r="G7" s="799"/>
      <c r="H7" s="161"/>
      <c r="I7" s="800" t="s">
        <v>30</v>
      </c>
      <c r="J7" s="800"/>
      <c r="K7" s="800"/>
      <c r="L7" s="800"/>
      <c r="M7" s="800"/>
      <c r="N7" s="155"/>
      <c r="O7" s="127"/>
      <c r="P7" s="126"/>
      <c r="Q7" s="37"/>
      <c r="R7" s="36"/>
      <c r="S7" s="36"/>
    </row>
    <row r="8" spans="1:19" ht="5.0999999999999996" customHeight="1" x14ac:dyDescent="0.2">
      <c r="A8" s="738"/>
      <c r="B8" s="749"/>
      <c r="C8" s="356"/>
      <c r="D8" s="356"/>
      <c r="E8" s="356"/>
      <c r="F8" s="356"/>
      <c r="G8" s="356"/>
      <c r="H8" s="157"/>
      <c r="I8" s="357"/>
      <c r="J8" s="357"/>
      <c r="K8" s="357"/>
      <c r="L8" s="357"/>
      <c r="M8" s="357"/>
      <c r="N8" s="155"/>
      <c r="O8" s="127"/>
      <c r="P8" s="126"/>
      <c r="Q8" s="37"/>
      <c r="R8" s="36"/>
      <c r="S8" s="36"/>
    </row>
    <row r="9" spans="1:19" s="5" customFormat="1" ht="18" customHeight="1" x14ac:dyDescent="0.2">
      <c r="A9" s="738"/>
      <c r="B9" s="749"/>
      <c r="C9" s="743" t="s">
        <v>36</v>
      </c>
      <c r="D9" s="329" t="s">
        <v>19</v>
      </c>
      <c r="E9" s="793" t="s">
        <v>37</v>
      </c>
      <c r="F9" s="793" t="s">
        <v>141</v>
      </c>
      <c r="G9" s="793" t="s">
        <v>38</v>
      </c>
      <c r="H9" s="642"/>
      <c r="I9" s="743" t="s">
        <v>36</v>
      </c>
      <c r="J9" s="329" t="s">
        <v>19</v>
      </c>
      <c r="K9" s="793" t="s">
        <v>37</v>
      </c>
      <c r="L9" s="793" t="s">
        <v>141</v>
      </c>
      <c r="M9" s="793" t="s">
        <v>38</v>
      </c>
      <c r="N9" s="155"/>
      <c r="O9" s="127"/>
      <c r="P9" s="128"/>
      <c r="Q9" s="36"/>
      <c r="R9" s="36"/>
      <c r="S9" s="36"/>
    </row>
    <row r="10" spans="1:19" s="5" customFormat="1" ht="18" customHeight="1" x14ac:dyDescent="0.2">
      <c r="A10" s="738"/>
      <c r="B10" s="749"/>
      <c r="C10" s="743"/>
      <c r="D10" s="341"/>
      <c r="E10" s="793"/>
      <c r="F10" s="793"/>
      <c r="G10" s="793"/>
      <c r="H10" s="642"/>
      <c r="I10" s="743"/>
      <c r="J10" s="341"/>
      <c r="K10" s="793"/>
      <c r="L10" s="793"/>
      <c r="M10" s="793"/>
      <c r="N10" s="155"/>
      <c r="O10" s="127"/>
      <c r="P10" s="128"/>
      <c r="Q10" s="36"/>
      <c r="R10" s="36"/>
      <c r="S10" s="36"/>
    </row>
    <row r="11" spans="1:19" s="5" customFormat="1" ht="5.0999999999999996" customHeight="1" thickBot="1" x14ac:dyDescent="0.25">
      <c r="A11" s="738"/>
      <c r="B11" s="750"/>
      <c r="C11" s="659"/>
      <c r="D11" s="400"/>
      <c r="E11" s="660"/>
      <c r="F11" s="660"/>
      <c r="G11" s="660"/>
      <c r="H11" s="421"/>
      <c r="I11" s="659"/>
      <c r="J11" s="400"/>
      <c r="K11" s="660"/>
      <c r="L11" s="660"/>
      <c r="M11" s="660"/>
      <c r="N11" s="161"/>
      <c r="O11" s="127"/>
      <c r="P11" s="128"/>
      <c r="Q11" s="36"/>
      <c r="R11" s="36"/>
      <c r="S11" s="36"/>
    </row>
    <row r="12" spans="1:19" s="5" customFormat="1" ht="15" customHeight="1" x14ac:dyDescent="0.2">
      <c r="A12" s="738"/>
      <c r="B12" s="176"/>
      <c r="C12" s="275"/>
      <c r="D12" s="275"/>
      <c r="E12" s="275"/>
      <c r="F12" s="275"/>
      <c r="G12" s="275"/>
      <c r="H12" s="275"/>
      <c r="I12" s="479"/>
      <c r="J12" s="479"/>
      <c r="K12" s="479"/>
      <c r="L12" s="479"/>
      <c r="M12" s="479"/>
      <c r="N12" s="275"/>
      <c r="O12" s="129"/>
      <c r="P12" s="129"/>
    </row>
    <row r="13" spans="1:19" s="32" customFormat="1" ht="20.100000000000001" customHeight="1" x14ac:dyDescent="0.2">
      <c r="A13" s="738"/>
      <c r="B13" s="163" t="s">
        <v>0</v>
      </c>
      <c r="C13" s="164">
        <v>78954</v>
      </c>
      <c r="D13" s="164">
        <v>68852</v>
      </c>
      <c r="E13" s="164">
        <v>2425</v>
      </c>
      <c r="F13" s="164">
        <v>2359</v>
      </c>
      <c r="G13" s="164">
        <v>5318</v>
      </c>
      <c r="H13" s="220"/>
      <c r="I13" s="164">
        <v>43377</v>
      </c>
      <c r="J13" s="164">
        <v>33333</v>
      </c>
      <c r="K13" s="164">
        <v>2976</v>
      </c>
      <c r="L13" s="164">
        <v>3398</v>
      </c>
      <c r="M13" s="164">
        <v>3670</v>
      </c>
      <c r="N13" s="667"/>
      <c r="O13" s="134"/>
      <c r="P13" s="134"/>
    </row>
    <row r="14" spans="1:19" s="32" customFormat="1" ht="15" customHeight="1" x14ac:dyDescent="0.2">
      <c r="A14" s="738"/>
      <c r="B14" s="370"/>
      <c r="C14" s="371"/>
      <c r="D14" s="371"/>
      <c r="E14" s="371"/>
      <c r="F14" s="371"/>
      <c r="G14" s="371"/>
      <c r="H14" s="420"/>
      <c r="I14" s="371"/>
      <c r="J14" s="371"/>
      <c r="K14" s="371"/>
      <c r="L14" s="371"/>
      <c r="M14" s="371"/>
      <c r="N14" s="210"/>
      <c r="O14" s="134"/>
      <c r="P14" s="134"/>
    </row>
    <row r="15" spans="1:19" s="32" customFormat="1" ht="15" customHeight="1" x14ac:dyDescent="0.2">
      <c r="A15" s="738"/>
      <c r="B15" s="163"/>
      <c r="C15" s="164"/>
      <c r="D15" s="164"/>
      <c r="E15" s="164"/>
      <c r="F15" s="164"/>
      <c r="G15" s="164"/>
      <c r="H15" s="220"/>
      <c r="I15" s="164"/>
      <c r="J15" s="164"/>
      <c r="K15" s="164"/>
      <c r="L15" s="164"/>
      <c r="M15" s="164"/>
      <c r="N15" s="210"/>
      <c r="O15" s="134"/>
      <c r="P15" s="134"/>
    </row>
    <row r="16" spans="1:19" s="32" customFormat="1" ht="20.100000000000001" customHeight="1" x14ac:dyDescent="0.2">
      <c r="A16" s="738"/>
      <c r="B16" s="322" t="s">
        <v>1</v>
      </c>
      <c r="C16" s="263">
        <v>7091</v>
      </c>
      <c r="D16" s="263">
        <v>6674</v>
      </c>
      <c r="E16" s="263">
        <v>104</v>
      </c>
      <c r="F16" s="263">
        <v>133</v>
      </c>
      <c r="G16" s="263">
        <v>180</v>
      </c>
      <c r="H16" s="665"/>
      <c r="I16" s="263">
        <v>4339</v>
      </c>
      <c r="J16" s="263">
        <v>3812</v>
      </c>
      <c r="K16" s="263">
        <v>117</v>
      </c>
      <c r="L16" s="263">
        <v>236</v>
      </c>
      <c r="M16" s="263">
        <v>174</v>
      </c>
      <c r="N16" s="210"/>
      <c r="O16" s="134"/>
      <c r="P16" s="134"/>
    </row>
    <row r="17" spans="1:16" s="32" customFormat="1" ht="20.100000000000001" customHeight="1" x14ac:dyDescent="0.2">
      <c r="A17" s="738"/>
      <c r="B17" s="322" t="s">
        <v>2</v>
      </c>
      <c r="C17" s="263">
        <v>4941</v>
      </c>
      <c r="D17" s="263">
        <v>4707</v>
      </c>
      <c r="E17" s="263">
        <v>66</v>
      </c>
      <c r="F17" s="263">
        <v>93</v>
      </c>
      <c r="G17" s="263">
        <v>75</v>
      </c>
      <c r="H17" s="665"/>
      <c r="I17" s="263">
        <v>1469</v>
      </c>
      <c r="J17" s="263">
        <v>1272</v>
      </c>
      <c r="K17" s="263">
        <v>59</v>
      </c>
      <c r="L17" s="263">
        <v>79</v>
      </c>
      <c r="M17" s="263">
        <v>59</v>
      </c>
      <c r="N17" s="65"/>
      <c r="O17" s="130"/>
      <c r="P17" s="130"/>
    </row>
    <row r="18" spans="1:16" s="32" customFormat="1" ht="20.100000000000001" customHeight="1" x14ac:dyDescent="0.2">
      <c r="A18" s="738"/>
      <c r="B18" s="322" t="s">
        <v>3</v>
      </c>
      <c r="C18" s="263">
        <v>5717</v>
      </c>
      <c r="D18" s="263">
        <v>5619</v>
      </c>
      <c r="E18" s="263">
        <v>52</v>
      </c>
      <c r="F18" s="263">
        <v>22</v>
      </c>
      <c r="G18" s="263">
        <v>24</v>
      </c>
      <c r="H18" s="666"/>
      <c r="I18" s="263">
        <v>701</v>
      </c>
      <c r="J18" s="263">
        <v>691</v>
      </c>
      <c r="K18" s="263">
        <v>5</v>
      </c>
      <c r="L18" s="263">
        <v>1</v>
      </c>
      <c r="M18" s="263">
        <v>4</v>
      </c>
      <c r="N18" s="211"/>
      <c r="O18" s="135"/>
      <c r="P18" s="135"/>
    </row>
    <row r="19" spans="1:16" s="32" customFormat="1" ht="20.100000000000001" customHeight="1" x14ac:dyDescent="0.2">
      <c r="A19" s="738"/>
      <c r="B19" s="322" t="s">
        <v>4</v>
      </c>
      <c r="C19" s="263">
        <v>2433</v>
      </c>
      <c r="D19" s="263">
        <v>2295</v>
      </c>
      <c r="E19" s="263">
        <v>64</v>
      </c>
      <c r="F19" s="263">
        <v>43</v>
      </c>
      <c r="G19" s="263">
        <v>31</v>
      </c>
      <c r="H19" s="665"/>
      <c r="I19" s="263">
        <v>1879</v>
      </c>
      <c r="J19" s="263">
        <v>1604</v>
      </c>
      <c r="K19" s="263">
        <v>80</v>
      </c>
      <c r="L19" s="263">
        <v>101</v>
      </c>
      <c r="M19" s="263">
        <v>94</v>
      </c>
      <c r="N19" s="211"/>
      <c r="O19" s="135"/>
      <c r="P19" s="135"/>
    </row>
    <row r="20" spans="1:16" s="32" customFormat="1" ht="20.100000000000001" customHeight="1" x14ac:dyDescent="0.2">
      <c r="A20" s="738"/>
      <c r="B20" s="322" t="s">
        <v>5</v>
      </c>
      <c r="C20" s="263">
        <v>3064</v>
      </c>
      <c r="D20" s="263">
        <v>2828</v>
      </c>
      <c r="E20" s="263">
        <v>36</v>
      </c>
      <c r="F20" s="263">
        <v>86</v>
      </c>
      <c r="G20" s="263">
        <v>114</v>
      </c>
      <c r="H20" s="665"/>
      <c r="I20" s="263">
        <v>1531</v>
      </c>
      <c r="J20" s="263">
        <v>1248</v>
      </c>
      <c r="K20" s="263">
        <v>47</v>
      </c>
      <c r="L20" s="263">
        <v>126</v>
      </c>
      <c r="M20" s="263">
        <v>110</v>
      </c>
      <c r="N20" s="211"/>
      <c r="O20" s="135"/>
      <c r="P20" s="135"/>
    </row>
    <row r="21" spans="1:16" s="32" customFormat="1" ht="20.100000000000001" customHeight="1" x14ac:dyDescent="0.2">
      <c r="A21" s="738"/>
      <c r="B21" s="322" t="s">
        <v>6</v>
      </c>
      <c r="C21" s="263">
        <v>4386</v>
      </c>
      <c r="D21" s="263">
        <v>4243</v>
      </c>
      <c r="E21" s="263">
        <v>46</v>
      </c>
      <c r="F21" s="263">
        <v>41</v>
      </c>
      <c r="G21" s="263">
        <v>56</v>
      </c>
      <c r="H21" s="665"/>
      <c r="I21" s="263">
        <v>2032</v>
      </c>
      <c r="J21" s="263">
        <v>1966</v>
      </c>
      <c r="K21" s="263">
        <v>23</v>
      </c>
      <c r="L21" s="263">
        <v>19</v>
      </c>
      <c r="M21" s="263">
        <v>24</v>
      </c>
      <c r="N21" s="211"/>
      <c r="O21" s="135"/>
      <c r="P21" s="135"/>
    </row>
    <row r="22" spans="1:16" s="32" customFormat="1" ht="20.100000000000001" customHeight="1" x14ac:dyDescent="0.2">
      <c r="A22" s="738"/>
      <c r="B22" s="322" t="s">
        <v>7</v>
      </c>
      <c r="C22" s="263">
        <v>6797</v>
      </c>
      <c r="D22" s="263">
        <v>6240</v>
      </c>
      <c r="E22" s="263">
        <v>71</v>
      </c>
      <c r="F22" s="263">
        <v>269</v>
      </c>
      <c r="G22" s="263">
        <v>217</v>
      </c>
      <c r="H22" s="665"/>
      <c r="I22" s="263">
        <v>2492</v>
      </c>
      <c r="J22" s="263">
        <v>1822</v>
      </c>
      <c r="K22" s="263">
        <v>111</v>
      </c>
      <c r="L22" s="263">
        <v>249</v>
      </c>
      <c r="M22" s="263">
        <v>310</v>
      </c>
      <c r="N22" s="211"/>
      <c r="O22" s="135"/>
      <c r="P22" s="135"/>
    </row>
    <row r="23" spans="1:16" s="32" customFormat="1" ht="20.100000000000001" customHeight="1" x14ac:dyDescent="0.2">
      <c r="A23" s="738"/>
      <c r="B23" s="322" t="s">
        <v>8</v>
      </c>
      <c r="C23" s="263">
        <v>976</v>
      </c>
      <c r="D23" s="263">
        <v>953</v>
      </c>
      <c r="E23" s="263">
        <v>11</v>
      </c>
      <c r="F23" s="263">
        <v>6</v>
      </c>
      <c r="G23" s="263">
        <v>6</v>
      </c>
      <c r="H23" s="665"/>
      <c r="I23" s="263">
        <v>97</v>
      </c>
      <c r="J23" s="263">
        <v>95</v>
      </c>
      <c r="K23" s="264">
        <v>0</v>
      </c>
      <c r="L23" s="264">
        <v>0</v>
      </c>
      <c r="M23" s="263">
        <v>2</v>
      </c>
      <c r="N23" s="65"/>
      <c r="O23" s="130"/>
      <c r="P23" s="130"/>
    </row>
    <row r="24" spans="1:16" s="32" customFormat="1" ht="20.100000000000001" customHeight="1" x14ac:dyDescent="0.2">
      <c r="A24" s="738"/>
      <c r="B24" s="322" t="s">
        <v>9</v>
      </c>
      <c r="C24" s="263">
        <v>3882</v>
      </c>
      <c r="D24" s="263">
        <v>3510</v>
      </c>
      <c r="E24" s="263">
        <v>37</v>
      </c>
      <c r="F24" s="263">
        <v>186</v>
      </c>
      <c r="G24" s="263">
        <v>149</v>
      </c>
      <c r="H24" s="665"/>
      <c r="I24" s="263">
        <v>5034</v>
      </c>
      <c r="J24" s="263">
        <v>2797</v>
      </c>
      <c r="K24" s="263">
        <v>922</v>
      </c>
      <c r="L24" s="263">
        <v>831</v>
      </c>
      <c r="M24" s="263">
        <v>484</v>
      </c>
      <c r="N24" s="211"/>
      <c r="O24" s="135"/>
      <c r="P24" s="135"/>
    </row>
    <row r="25" spans="1:16" s="32" customFormat="1" ht="20.100000000000001" customHeight="1" x14ac:dyDescent="0.2">
      <c r="A25" s="738"/>
      <c r="B25" s="322" t="s">
        <v>10</v>
      </c>
      <c r="C25" s="263">
        <v>8324</v>
      </c>
      <c r="D25" s="263">
        <v>6264</v>
      </c>
      <c r="E25" s="263">
        <v>386</v>
      </c>
      <c r="F25" s="263">
        <v>121</v>
      </c>
      <c r="G25" s="263">
        <v>1553</v>
      </c>
      <c r="H25" s="665"/>
      <c r="I25" s="263">
        <v>1201</v>
      </c>
      <c r="J25" s="263">
        <v>836</v>
      </c>
      <c r="K25" s="263">
        <v>71</v>
      </c>
      <c r="L25" s="263">
        <v>36</v>
      </c>
      <c r="M25" s="263">
        <v>258</v>
      </c>
      <c r="N25" s="211"/>
      <c r="O25" s="135"/>
      <c r="P25" s="135"/>
    </row>
    <row r="26" spans="1:16" s="32" customFormat="1" ht="20.100000000000001" customHeight="1" x14ac:dyDescent="0.2">
      <c r="A26" s="738"/>
      <c r="B26" s="322" t="s">
        <v>11</v>
      </c>
      <c r="C26" s="263">
        <v>6839</v>
      </c>
      <c r="D26" s="263">
        <v>2502</v>
      </c>
      <c r="E26" s="263">
        <v>1218</v>
      </c>
      <c r="F26" s="263">
        <v>906</v>
      </c>
      <c r="G26" s="263">
        <v>2213</v>
      </c>
      <c r="H26" s="665"/>
      <c r="I26" s="263">
        <v>1781</v>
      </c>
      <c r="J26" s="263">
        <v>790</v>
      </c>
      <c r="K26" s="263">
        <v>260</v>
      </c>
      <c r="L26" s="263">
        <v>134</v>
      </c>
      <c r="M26" s="263">
        <v>597</v>
      </c>
      <c r="N26" s="211"/>
      <c r="O26" s="135"/>
      <c r="P26" s="135"/>
    </row>
    <row r="27" spans="1:16" s="32" customFormat="1" ht="20.100000000000001" customHeight="1" x14ac:dyDescent="0.2">
      <c r="A27" s="738"/>
      <c r="B27" s="322" t="s">
        <v>12</v>
      </c>
      <c r="C27" s="263">
        <v>9545</v>
      </c>
      <c r="D27" s="263">
        <v>8910</v>
      </c>
      <c r="E27" s="263">
        <v>134</v>
      </c>
      <c r="F27" s="263">
        <v>237</v>
      </c>
      <c r="G27" s="263">
        <v>264</v>
      </c>
      <c r="H27" s="665"/>
      <c r="I27" s="263">
        <v>11593</v>
      </c>
      <c r="J27" s="263">
        <v>8735</v>
      </c>
      <c r="K27" s="263">
        <v>847</v>
      </c>
      <c r="L27" s="263">
        <v>1030</v>
      </c>
      <c r="M27" s="263">
        <v>981</v>
      </c>
      <c r="N27" s="65"/>
      <c r="O27" s="130"/>
      <c r="P27" s="130"/>
    </row>
    <row r="28" spans="1:16" ht="20.100000000000001" customHeight="1" x14ac:dyDescent="0.2">
      <c r="A28" s="738"/>
      <c r="B28" s="322" t="s">
        <v>13</v>
      </c>
      <c r="C28" s="263">
        <v>3267</v>
      </c>
      <c r="D28" s="263">
        <v>3235</v>
      </c>
      <c r="E28" s="263">
        <v>31</v>
      </c>
      <c r="F28" s="263">
        <v>1</v>
      </c>
      <c r="G28" s="264">
        <v>0</v>
      </c>
      <c r="H28" s="665"/>
      <c r="I28" s="263">
        <v>1017</v>
      </c>
      <c r="J28" s="263">
        <v>1011</v>
      </c>
      <c r="K28" s="263">
        <v>3</v>
      </c>
      <c r="L28" s="263">
        <v>2</v>
      </c>
      <c r="M28" s="263">
        <v>1</v>
      </c>
      <c r="N28" s="78"/>
      <c r="O28" s="136"/>
      <c r="P28" s="136"/>
    </row>
    <row r="29" spans="1:16" ht="20.100000000000001" customHeight="1" x14ac:dyDescent="0.2">
      <c r="A29" s="738"/>
      <c r="B29" s="322" t="s">
        <v>14</v>
      </c>
      <c r="C29" s="263">
        <v>9701</v>
      </c>
      <c r="D29" s="263">
        <v>9098</v>
      </c>
      <c r="E29" s="263">
        <v>130</v>
      </c>
      <c r="F29" s="263">
        <v>188</v>
      </c>
      <c r="G29" s="263">
        <v>285</v>
      </c>
      <c r="H29" s="665"/>
      <c r="I29" s="263">
        <v>8028</v>
      </c>
      <c r="J29" s="263">
        <v>6500</v>
      </c>
      <c r="K29" s="263">
        <v>426</v>
      </c>
      <c r="L29" s="263">
        <v>547</v>
      </c>
      <c r="M29" s="263">
        <v>555</v>
      </c>
      <c r="N29" s="78"/>
      <c r="O29" s="136"/>
      <c r="P29" s="136"/>
    </row>
    <row r="30" spans="1:16" ht="20.100000000000001" customHeight="1" x14ac:dyDescent="0.2">
      <c r="A30" s="738"/>
      <c r="B30" s="322" t="s">
        <v>15</v>
      </c>
      <c r="C30" s="263">
        <v>319</v>
      </c>
      <c r="D30" s="263">
        <v>225</v>
      </c>
      <c r="E30" s="263">
        <v>14</v>
      </c>
      <c r="F30" s="263">
        <v>5</v>
      </c>
      <c r="G30" s="263">
        <v>75</v>
      </c>
      <c r="H30" s="665"/>
      <c r="I30" s="263">
        <v>36</v>
      </c>
      <c r="J30" s="263">
        <v>23</v>
      </c>
      <c r="K30" s="263">
        <v>2</v>
      </c>
      <c r="L30" s="263">
        <v>3</v>
      </c>
      <c r="M30" s="263">
        <v>8</v>
      </c>
      <c r="N30" s="78"/>
      <c r="O30" s="136"/>
      <c r="P30" s="136"/>
    </row>
    <row r="31" spans="1:16" ht="20.100000000000001" customHeight="1" x14ac:dyDescent="0.2">
      <c r="A31" s="738"/>
      <c r="B31" s="212" t="s">
        <v>16</v>
      </c>
      <c r="C31" s="206">
        <v>1672</v>
      </c>
      <c r="D31" s="206">
        <v>1549</v>
      </c>
      <c r="E31" s="206">
        <v>25</v>
      </c>
      <c r="F31" s="206">
        <v>22</v>
      </c>
      <c r="G31" s="206">
        <v>76</v>
      </c>
      <c r="H31" s="665"/>
      <c r="I31" s="206">
        <v>147</v>
      </c>
      <c r="J31" s="206">
        <v>131</v>
      </c>
      <c r="K31" s="206">
        <v>3</v>
      </c>
      <c r="L31" s="206">
        <v>4</v>
      </c>
      <c r="M31" s="206">
        <v>9</v>
      </c>
      <c r="N31" s="78"/>
      <c r="O31" s="136"/>
      <c r="P31" s="136"/>
    </row>
    <row r="32" spans="1:16" s="69" customFormat="1" ht="17.25" customHeight="1" thickBot="1" x14ac:dyDescent="0.25">
      <c r="A32" s="738"/>
      <c r="B32" s="376"/>
      <c r="C32" s="422"/>
      <c r="D32" s="422"/>
      <c r="E32" s="422"/>
      <c r="F32" s="422"/>
      <c r="G32" s="422"/>
      <c r="H32" s="378"/>
      <c r="I32" s="423"/>
      <c r="J32" s="423"/>
      <c r="K32" s="423"/>
      <c r="L32" s="423"/>
      <c r="M32" s="423"/>
      <c r="N32" s="78"/>
      <c r="O32" s="140"/>
      <c r="P32" s="140"/>
    </row>
    <row r="33" spans="1:16" s="69" customFormat="1" ht="15" customHeight="1" x14ac:dyDescent="0.2">
      <c r="A33" s="738"/>
      <c r="B33" s="108"/>
      <c r="C33" s="108"/>
      <c r="D33" s="108"/>
      <c r="E33" s="108"/>
      <c r="F33" s="108"/>
      <c r="G33" s="108"/>
      <c r="H33" s="108"/>
      <c r="I33" s="475"/>
      <c r="J33" s="475"/>
      <c r="K33" s="475"/>
      <c r="L33" s="475"/>
      <c r="M33" s="475"/>
      <c r="N33" s="108"/>
      <c r="O33" s="77"/>
      <c r="P33" s="77"/>
    </row>
    <row r="34" spans="1:16" s="69" customFormat="1" ht="72.599999999999994" customHeight="1" x14ac:dyDescent="0.2">
      <c r="A34" s="738"/>
      <c r="B34" s="745" t="s">
        <v>181</v>
      </c>
      <c r="C34" s="745"/>
      <c r="D34" s="745"/>
      <c r="E34" s="745"/>
      <c r="F34" s="745"/>
      <c r="G34" s="745"/>
      <c r="H34" s="745"/>
      <c r="I34" s="745"/>
      <c r="J34" s="745"/>
      <c r="K34" s="745"/>
      <c r="L34" s="745"/>
      <c r="M34" s="745"/>
      <c r="N34" s="293"/>
      <c r="O34" s="293"/>
      <c r="P34" s="293"/>
    </row>
    <row r="35" spans="1:16" s="69" customFormat="1" ht="27" customHeight="1" x14ac:dyDescent="0.2">
      <c r="A35" s="738"/>
      <c r="B35" s="745" t="s">
        <v>86</v>
      </c>
      <c r="C35" s="753"/>
      <c r="D35" s="753"/>
      <c r="E35" s="753"/>
      <c r="F35" s="753"/>
      <c r="G35" s="753"/>
      <c r="H35" s="753"/>
      <c r="I35" s="753"/>
      <c r="J35" s="753"/>
      <c r="K35" s="753"/>
      <c r="L35" s="753"/>
      <c r="M35" s="753"/>
      <c r="N35" s="753"/>
      <c r="O35" s="70"/>
      <c r="P35" s="70"/>
    </row>
    <row r="36" spans="1:16" ht="10.15" customHeight="1" x14ac:dyDescent="0.2">
      <c r="A36" s="192"/>
      <c r="B36" s="753"/>
      <c r="C36" s="753"/>
      <c r="D36" s="753"/>
      <c r="E36" s="753"/>
      <c r="F36" s="753"/>
      <c r="G36" s="753"/>
      <c r="H36" s="753"/>
      <c r="I36" s="753"/>
      <c r="J36" s="753"/>
      <c r="K36" s="753"/>
      <c r="L36" s="753"/>
      <c r="M36" s="753"/>
      <c r="N36" s="753"/>
      <c r="O36" s="137"/>
      <c r="P36" s="137"/>
    </row>
    <row r="37" spans="1:16" ht="24.95" customHeight="1" x14ac:dyDescent="0.2">
      <c r="A37" s="192"/>
      <c r="B37" s="795"/>
      <c r="C37" s="795"/>
      <c r="D37" s="795"/>
      <c r="E37" s="795"/>
      <c r="F37" s="795"/>
      <c r="G37" s="795"/>
      <c r="H37" s="795"/>
      <c r="I37" s="795"/>
      <c r="J37" s="795"/>
      <c r="K37" s="795"/>
      <c r="L37" s="795"/>
      <c r="M37" s="795"/>
      <c r="N37" s="795"/>
      <c r="O37" s="795"/>
      <c r="P37" s="795"/>
    </row>
    <row r="38" spans="1:16" ht="24.95" customHeight="1" x14ac:dyDescent="0.2">
      <c r="A38" s="192"/>
      <c r="B38" s="794"/>
      <c r="C38" s="794"/>
      <c r="D38" s="794"/>
      <c r="E38" s="794"/>
      <c r="F38" s="794"/>
      <c r="G38" s="794"/>
      <c r="H38" s="794"/>
      <c r="I38" s="794"/>
      <c r="J38" s="794"/>
      <c r="K38" s="794"/>
      <c r="L38" s="794"/>
      <c r="M38" s="794"/>
      <c r="N38" s="794"/>
      <c r="O38" s="794"/>
      <c r="P38" s="794"/>
    </row>
    <row r="39" spans="1:16" ht="16.5" customHeight="1" x14ac:dyDescent="0.2">
      <c r="A39" s="192"/>
      <c r="B39" s="220"/>
      <c r="C39" s="220"/>
      <c r="D39" s="220"/>
      <c r="E39" s="220"/>
      <c r="F39" s="220"/>
      <c r="G39" s="220"/>
      <c r="H39" s="220"/>
      <c r="I39" s="221"/>
      <c r="J39" s="221"/>
      <c r="K39" s="221"/>
      <c r="L39" s="221"/>
      <c r="M39" s="222"/>
      <c r="N39" s="223"/>
      <c r="O39" s="52"/>
      <c r="P39" s="52"/>
    </row>
    <row r="40" spans="1:16" ht="20.100000000000001" customHeight="1" x14ac:dyDescent="0.2">
      <c r="A40" s="192"/>
      <c r="B40" s="224"/>
      <c r="C40" s="225"/>
      <c r="D40" s="225"/>
      <c r="E40" s="225"/>
      <c r="F40" s="225"/>
      <c r="G40" s="225"/>
      <c r="H40" s="225"/>
      <c r="I40" s="226"/>
      <c r="J40" s="226"/>
      <c r="K40" s="226"/>
      <c r="L40" s="226"/>
      <c r="M40" s="222"/>
      <c r="N40" s="78"/>
      <c r="O40" s="18"/>
      <c r="P40" s="18"/>
    </row>
    <row r="41" spans="1:16" s="4" customFormat="1" ht="12" customHeight="1" x14ac:dyDescent="0.2">
      <c r="A41" s="192"/>
      <c r="B41" s="228"/>
      <c r="C41" s="109"/>
      <c r="D41" s="109"/>
      <c r="E41" s="109"/>
      <c r="F41" s="109"/>
      <c r="G41" s="109"/>
      <c r="H41" s="109"/>
      <c r="I41" s="143"/>
      <c r="J41" s="143"/>
      <c r="K41" s="143"/>
      <c r="L41" s="143"/>
      <c r="M41" s="143"/>
      <c r="N41" s="229"/>
      <c r="O41" s="33"/>
      <c r="P41" s="33"/>
    </row>
    <row r="42" spans="1:16" ht="3.75" customHeight="1" x14ac:dyDescent="0.2">
      <c r="A42" s="192"/>
      <c r="O42" s="2"/>
      <c r="P42" s="2"/>
    </row>
    <row r="43" spans="1:16" ht="15" customHeight="1" x14ac:dyDescent="0.2">
      <c r="A43" s="192"/>
      <c r="B43" s="88"/>
      <c r="C43" s="213"/>
      <c r="D43" s="213"/>
      <c r="E43" s="213"/>
      <c r="F43" s="213"/>
      <c r="G43" s="213"/>
      <c r="H43" s="213"/>
      <c r="I43" s="204"/>
      <c r="J43" s="204"/>
      <c r="K43" s="204"/>
      <c r="L43" s="204"/>
      <c r="M43" s="204"/>
      <c r="N43" s="215"/>
      <c r="O43" s="2"/>
      <c r="P43" s="2"/>
    </row>
    <row r="44" spans="1:16" ht="10.5" customHeight="1" x14ac:dyDescent="0.2">
      <c r="A44" s="192"/>
      <c r="B44" s="93"/>
      <c r="C44" s="213"/>
      <c r="D44" s="213"/>
      <c r="E44" s="213"/>
      <c r="F44" s="213"/>
      <c r="G44" s="213"/>
      <c r="H44" s="213"/>
      <c r="I44" s="204"/>
      <c r="J44" s="204"/>
      <c r="K44" s="204"/>
      <c r="L44" s="204"/>
      <c r="M44" s="204"/>
      <c r="N44" s="215"/>
      <c r="O44" s="2"/>
      <c r="P44" s="2"/>
    </row>
    <row r="45" spans="1:16" ht="12" customHeight="1" x14ac:dyDescent="0.25">
      <c r="A45" s="192"/>
      <c r="B45" s="214"/>
      <c r="C45" s="95"/>
      <c r="D45" s="95"/>
      <c r="E45" s="95"/>
      <c r="F45" s="95"/>
      <c r="G45" s="95"/>
      <c r="H45" s="95"/>
      <c r="I45" s="96"/>
      <c r="J45" s="96"/>
      <c r="K45" s="96"/>
      <c r="L45" s="96"/>
      <c r="M45" s="96"/>
      <c r="N45" s="230"/>
      <c r="O45" s="12"/>
      <c r="P45" s="12"/>
    </row>
    <row r="46" spans="1:16" ht="12" customHeight="1" x14ac:dyDescent="0.25">
      <c r="A46" s="192"/>
      <c r="B46" s="99"/>
      <c r="C46" s="100"/>
      <c r="D46" s="100"/>
      <c r="E46" s="100"/>
      <c r="F46" s="100"/>
      <c r="G46" s="100"/>
      <c r="H46" s="100"/>
      <c r="I46" s="101"/>
      <c r="J46" s="101"/>
      <c r="K46" s="101"/>
      <c r="L46" s="101"/>
      <c r="M46" s="101"/>
      <c r="N46" s="231"/>
      <c r="O46" s="12"/>
      <c r="P46" s="12"/>
    </row>
    <row r="47" spans="1:16" ht="11.25" customHeight="1" x14ac:dyDescent="0.2">
      <c r="A47" s="192"/>
      <c r="B47" s="99"/>
      <c r="C47" s="200"/>
      <c r="D47" s="200"/>
      <c r="E47" s="200"/>
      <c r="F47" s="200"/>
      <c r="G47" s="200"/>
      <c r="H47" s="200"/>
      <c r="I47" s="204"/>
      <c r="J47" s="204"/>
      <c r="K47" s="204"/>
      <c r="L47" s="204"/>
      <c r="M47" s="204"/>
      <c r="N47" s="215"/>
      <c r="O47" s="13"/>
      <c r="P47" s="13"/>
    </row>
    <row r="48" spans="1:16" ht="11.25" customHeight="1" x14ac:dyDescent="0.2">
      <c r="A48" s="282"/>
      <c r="B48" s="180"/>
      <c r="C48" s="181"/>
      <c r="D48" s="181"/>
      <c r="E48" s="181"/>
      <c r="F48" s="181"/>
      <c r="G48" s="181"/>
      <c r="H48" s="181"/>
      <c r="I48" s="182"/>
      <c r="J48" s="182"/>
      <c r="K48" s="182"/>
      <c r="L48" s="182"/>
      <c r="M48" s="182"/>
      <c r="N48" s="326"/>
      <c r="O48" s="13"/>
      <c r="P48" s="13"/>
    </row>
    <row r="49" spans="2:16" x14ac:dyDescent="0.2">
      <c r="B49" s="69"/>
      <c r="C49" s="69"/>
      <c r="D49" s="69"/>
      <c r="E49" s="69"/>
      <c r="F49" s="69"/>
      <c r="G49" s="69"/>
      <c r="H49" s="69"/>
      <c r="O49" s="1"/>
      <c r="P49" s="1"/>
    </row>
    <row r="50" spans="2:16" x14ac:dyDescent="0.2">
      <c r="B50" s="69"/>
      <c r="C50" s="69"/>
      <c r="D50" s="69"/>
      <c r="E50" s="69"/>
      <c r="F50" s="69"/>
      <c r="G50" s="69"/>
      <c r="H50" s="69"/>
      <c r="O50" s="1"/>
      <c r="P50" s="1"/>
    </row>
    <row r="51" spans="2:16" x14ac:dyDescent="0.2">
      <c r="B51" s="69"/>
      <c r="C51" s="69"/>
      <c r="D51" s="69"/>
      <c r="E51" s="69"/>
      <c r="F51" s="69"/>
      <c r="G51" s="69"/>
      <c r="H51" s="69"/>
      <c r="N51" s="327"/>
      <c r="O51" s="1"/>
      <c r="P51" s="1"/>
    </row>
    <row r="52" spans="2:16" ht="14.25" x14ac:dyDescent="0.2">
      <c r="B52" s="69"/>
      <c r="C52" s="181"/>
      <c r="D52" s="181"/>
      <c r="E52" s="181"/>
      <c r="F52" s="181"/>
      <c r="G52" s="181"/>
      <c r="H52" s="181"/>
      <c r="I52" s="182"/>
      <c r="J52" s="182"/>
      <c r="K52" s="182"/>
      <c r="L52" s="182"/>
      <c r="M52" s="182"/>
      <c r="O52" s="2"/>
      <c r="P52" s="2"/>
    </row>
  </sheetData>
  <sheetProtection algorithmName="SHA-512" hashValue="Z01fb7M9YbnUyvg4R4XmVYIntOM85sPDagoFoDexqfCBcQJ6+r9aPNOHPZBDgsko2iEJ68Fj3eVKiR2Tqw5w+Q==" saltValue="oObC6CCh1CSP4OaMmGEFqw==" spinCount="100000" sheet="1" objects="1" scenarios="1"/>
  <mergeCells count="21">
    <mergeCell ref="A2:A35"/>
    <mergeCell ref="B2:M2"/>
    <mergeCell ref="B3:M3"/>
    <mergeCell ref="B5:B11"/>
    <mergeCell ref="C5:M5"/>
    <mergeCell ref="C6:G6"/>
    <mergeCell ref="I6:M6"/>
    <mergeCell ref="C7:G7"/>
    <mergeCell ref="I7:M7"/>
    <mergeCell ref="B35:N36"/>
    <mergeCell ref="M9:M10"/>
    <mergeCell ref="B37:P37"/>
    <mergeCell ref="B38:P38"/>
    <mergeCell ref="B34:M34"/>
    <mergeCell ref="C9:C10"/>
    <mergeCell ref="E9:E10"/>
    <mergeCell ref="F9:F10"/>
    <mergeCell ref="G9:G10"/>
    <mergeCell ref="I9:I10"/>
    <mergeCell ref="K9:K10"/>
    <mergeCell ref="L9:L10"/>
  </mergeCells>
  <pageMargins left="0.39370078740157483" right="0.39370078740157483" top="0.39370078740157483" bottom="0.39370078740157483" header="0.31496062992125984" footer="0.31496062992125984"/>
  <pageSetup paperSize="9" scale="8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tabColor rgb="FFFFC000"/>
  </sheetPr>
  <dimension ref="A1:S53"/>
  <sheetViews>
    <sheetView topLeftCell="A4" zoomScale="85" zoomScaleNormal="85" zoomScaleSheetLayoutView="80" workbookViewId="0">
      <selection activeCell="B13" sqref="B13"/>
    </sheetView>
  </sheetViews>
  <sheetFormatPr defaultColWidth="20.7109375" defaultRowHeight="12.75" x14ac:dyDescent="0.2"/>
  <cols>
    <col min="1" max="1" width="2.7109375" style="10" customWidth="1"/>
    <col min="2" max="2" width="36.7109375" style="178" customWidth="1"/>
    <col min="3" max="7" width="13.28515625" style="178" customWidth="1"/>
    <col min="8" max="8" width="4.7109375" style="178" customWidth="1"/>
    <col min="9" max="13" width="13.28515625" style="70" customWidth="1"/>
    <col min="14" max="14" width="15.7109375" style="196" customWidth="1"/>
    <col min="15" max="15" width="15.7109375" style="8" customWidth="1"/>
    <col min="16" max="16" width="5.7109375" style="8" customWidth="1"/>
    <col min="17" max="16384" width="20.7109375" style="1"/>
  </cols>
  <sheetData>
    <row r="1" spans="1:19" ht="15" customHeight="1" x14ac:dyDescent="0.25">
      <c r="O1" s="132"/>
      <c r="P1" s="132"/>
    </row>
    <row r="2" spans="1:19" ht="15" customHeight="1" x14ac:dyDescent="0.2">
      <c r="A2" s="796"/>
      <c r="B2" s="737" t="s">
        <v>106</v>
      </c>
      <c r="C2" s="737"/>
      <c r="D2" s="737"/>
      <c r="E2" s="737"/>
      <c r="F2" s="737"/>
      <c r="G2" s="737"/>
      <c r="H2" s="737"/>
      <c r="I2" s="737"/>
      <c r="J2" s="737"/>
      <c r="K2" s="737"/>
      <c r="L2" s="737"/>
      <c r="M2" s="737"/>
      <c r="N2" s="152"/>
      <c r="O2" s="125"/>
      <c r="P2" s="125"/>
    </row>
    <row r="3" spans="1:19" ht="15" customHeight="1" x14ac:dyDescent="0.2">
      <c r="A3" s="796"/>
      <c r="B3" s="742" t="s">
        <v>107</v>
      </c>
      <c r="C3" s="742"/>
      <c r="D3" s="742"/>
      <c r="E3" s="742"/>
      <c r="F3" s="742"/>
      <c r="G3" s="742"/>
      <c r="H3" s="742"/>
      <c r="I3" s="742"/>
      <c r="J3" s="742"/>
      <c r="K3" s="742"/>
      <c r="L3" s="742"/>
      <c r="M3" s="742"/>
      <c r="N3" s="152"/>
      <c r="O3" s="125"/>
      <c r="P3" s="125"/>
    </row>
    <row r="4" spans="1:19" ht="12" customHeight="1" thickBot="1" x14ac:dyDescent="0.25">
      <c r="A4" s="796"/>
      <c r="B4" s="471"/>
      <c r="C4" s="471"/>
      <c r="D4" s="471"/>
      <c r="E4" s="471"/>
      <c r="F4" s="471"/>
      <c r="G4" s="471"/>
      <c r="H4" s="471"/>
      <c r="I4" s="471"/>
      <c r="J4" s="471"/>
      <c r="K4" s="471"/>
      <c r="L4" s="471"/>
      <c r="M4" s="471"/>
      <c r="N4" s="152"/>
      <c r="O4" s="125"/>
      <c r="P4" s="125"/>
    </row>
    <row r="5" spans="1:19" ht="25.15" customHeight="1" x14ac:dyDescent="0.2">
      <c r="A5" s="796"/>
      <c r="B5" s="739" t="s">
        <v>33</v>
      </c>
      <c r="C5" s="759">
        <v>2022</v>
      </c>
      <c r="D5" s="759"/>
      <c r="E5" s="759"/>
      <c r="F5" s="759"/>
      <c r="G5" s="759"/>
      <c r="H5" s="759"/>
      <c r="I5" s="759"/>
      <c r="J5" s="759"/>
      <c r="K5" s="759"/>
      <c r="L5" s="759"/>
      <c r="M5" s="759"/>
      <c r="N5" s="155"/>
      <c r="O5" s="127"/>
      <c r="P5" s="126"/>
      <c r="Q5" s="37"/>
      <c r="R5" s="36"/>
      <c r="S5" s="36"/>
    </row>
    <row r="6" spans="1:19" ht="18" customHeight="1" x14ac:dyDescent="0.2">
      <c r="A6" s="796"/>
      <c r="B6" s="749"/>
      <c r="C6" s="797" t="s">
        <v>87</v>
      </c>
      <c r="D6" s="797"/>
      <c r="E6" s="797"/>
      <c r="F6" s="797"/>
      <c r="G6" s="797"/>
      <c r="H6" s="234"/>
      <c r="I6" s="798" t="s">
        <v>29</v>
      </c>
      <c r="J6" s="798"/>
      <c r="K6" s="798"/>
      <c r="L6" s="798"/>
      <c r="M6" s="798"/>
      <c r="N6" s="155"/>
      <c r="O6" s="127"/>
      <c r="P6" s="126"/>
      <c r="Q6" s="37"/>
      <c r="R6" s="36"/>
      <c r="S6" s="36"/>
    </row>
    <row r="7" spans="1:19" ht="18" customHeight="1" x14ac:dyDescent="0.2">
      <c r="A7" s="796"/>
      <c r="B7" s="749"/>
      <c r="C7" s="799" t="s">
        <v>88</v>
      </c>
      <c r="D7" s="799"/>
      <c r="E7" s="799"/>
      <c r="F7" s="799"/>
      <c r="G7" s="799"/>
      <c r="H7" s="161"/>
      <c r="I7" s="801" t="s">
        <v>30</v>
      </c>
      <c r="J7" s="801"/>
      <c r="K7" s="801"/>
      <c r="L7" s="801"/>
      <c r="M7" s="801"/>
      <c r="N7" s="155"/>
      <c r="O7" s="127"/>
      <c r="P7" s="126"/>
      <c r="Q7" s="37"/>
      <c r="R7" s="36"/>
      <c r="S7" s="36"/>
    </row>
    <row r="8" spans="1:19" ht="5.0999999999999996" customHeight="1" x14ac:dyDescent="0.2">
      <c r="A8" s="796"/>
      <c r="B8" s="749"/>
      <c r="C8" s="356"/>
      <c r="D8" s="356"/>
      <c r="E8" s="356"/>
      <c r="F8" s="356"/>
      <c r="G8" s="356"/>
      <c r="H8" s="157"/>
      <c r="I8" s="358"/>
      <c r="J8" s="358"/>
      <c r="K8" s="358"/>
      <c r="L8" s="358"/>
      <c r="M8" s="358"/>
      <c r="N8" s="155"/>
      <c r="O8" s="127"/>
      <c r="P8" s="126"/>
      <c r="Q8" s="37"/>
      <c r="R8" s="36"/>
      <c r="S8" s="36"/>
    </row>
    <row r="9" spans="1:19" s="5" customFormat="1" ht="18" customHeight="1" x14ac:dyDescent="0.2">
      <c r="A9" s="796"/>
      <c r="B9" s="749"/>
      <c r="C9" s="743" t="s">
        <v>36</v>
      </c>
      <c r="D9" s="329" t="s">
        <v>19</v>
      </c>
      <c r="E9" s="793" t="s">
        <v>37</v>
      </c>
      <c r="F9" s="793" t="s">
        <v>141</v>
      </c>
      <c r="G9" s="793" t="s">
        <v>38</v>
      </c>
      <c r="H9" s="479"/>
      <c r="I9" s="743" t="s">
        <v>36</v>
      </c>
      <c r="J9" s="329" t="s">
        <v>19</v>
      </c>
      <c r="K9" s="793" t="s">
        <v>37</v>
      </c>
      <c r="L9" s="793" t="s">
        <v>141</v>
      </c>
      <c r="M9" s="793" t="s">
        <v>38</v>
      </c>
      <c r="N9" s="155"/>
      <c r="O9" s="127"/>
      <c r="P9" s="128"/>
      <c r="Q9" s="36"/>
      <c r="R9" s="36"/>
      <c r="S9" s="36"/>
    </row>
    <row r="10" spans="1:19" s="5" customFormat="1" ht="18" customHeight="1" x14ac:dyDescent="0.2">
      <c r="A10" s="796"/>
      <c r="B10" s="749"/>
      <c r="C10" s="743"/>
      <c r="D10" s="341"/>
      <c r="E10" s="793"/>
      <c r="F10" s="793"/>
      <c r="G10" s="793"/>
      <c r="H10" s="642"/>
      <c r="I10" s="743"/>
      <c r="J10" s="341"/>
      <c r="K10" s="793"/>
      <c r="L10" s="793"/>
      <c r="M10" s="793"/>
      <c r="N10" s="155"/>
      <c r="O10" s="127"/>
      <c r="P10" s="128"/>
      <c r="Q10" s="36"/>
      <c r="R10" s="36"/>
      <c r="S10" s="36"/>
    </row>
    <row r="11" spans="1:19" s="5" customFormat="1" ht="5.0999999999999996" customHeight="1" thickBot="1" x14ac:dyDescent="0.25">
      <c r="A11" s="796"/>
      <c r="B11" s="750"/>
      <c r="C11" s="659"/>
      <c r="D11" s="400"/>
      <c r="E11" s="660"/>
      <c r="F11" s="660"/>
      <c r="G11" s="660"/>
      <c r="H11" s="421"/>
      <c r="I11" s="659"/>
      <c r="J11" s="400"/>
      <c r="K11" s="660"/>
      <c r="L11" s="660"/>
      <c r="M11" s="660"/>
      <c r="N11" s="161"/>
      <c r="O11" s="127"/>
      <c r="P11" s="128"/>
      <c r="Q11" s="36"/>
      <c r="R11" s="36"/>
      <c r="S11" s="36"/>
    </row>
    <row r="12" spans="1:19" s="5" customFormat="1" ht="15" customHeight="1" x14ac:dyDescent="0.2">
      <c r="A12" s="796"/>
      <c r="B12" s="176"/>
      <c r="C12" s="275"/>
      <c r="D12" s="275"/>
      <c r="E12" s="275"/>
      <c r="F12" s="275"/>
      <c r="G12" s="275"/>
      <c r="H12" s="275"/>
      <c r="I12" s="479"/>
      <c r="J12" s="479"/>
      <c r="K12" s="479"/>
      <c r="L12" s="479"/>
      <c r="M12" s="479"/>
      <c r="N12" s="275"/>
      <c r="O12" s="129"/>
      <c r="P12" s="129"/>
    </row>
    <row r="13" spans="1:19" s="32" customFormat="1" ht="20.100000000000001" customHeight="1" x14ac:dyDescent="0.2">
      <c r="A13" s="796"/>
      <c r="B13" s="163" t="s">
        <v>0</v>
      </c>
      <c r="C13" s="164">
        <v>20285</v>
      </c>
      <c r="D13" s="164">
        <v>18081</v>
      </c>
      <c r="E13" s="478">
        <v>360</v>
      </c>
      <c r="F13" s="478">
        <v>233</v>
      </c>
      <c r="G13" s="164">
        <v>1611</v>
      </c>
      <c r="H13" s="166"/>
      <c r="I13" s="478">
        <v>310</v>
      </c>
      <c r="J13" s="478">
        <v>262</v>
      </c>
      <c r="K13" s="478">
        <v>15</v>
      </c>
      <c r="L13" s="478">
        <v>10</v>
      </c>
      <c r="M13" s="478">
        <v>23</v>
      </c>
      <c r="N13" s="210"/>
      <c r="O13" s="134"/>
      <c r="P13" s="134"/>
    </row>
    <row r="14" spans="1:19" s="32" customFormat="1" ht="15" customHeight="1" x14ac:dyDescent="0.2">
      <c r="A14" s="796"/>
      <c r="B14" s="370"/>
      <c r="C14" s="371"/>
      <c r="D14" s="371"/>
      <c r="E14" s="372"/>
      <c r="F14" s="372"/>
      <c r="G14" s="371"/>
      <c r="H14" s="373"/>
      <c r="I14" s="372"/>
      <c r="J14" s="372"/>
      <c r="K14" s="372"/>
      <c r="L14" s="372"/>
      <c r="M14" s="372"/>
      <c r="N14" s="210"/>
      <c r="O14" s="134"/>
      <c r="P14" s="134"/>
    </row>
    <row r="15" spans="1:19" s="32" customFormat="1" ht="15" customHeight="1" x14ac:dyDescent="0.2">
      <c r="A15" s="796"/>
      <c r="B15" s="163"/>
      <c r="C15" s="164"/>
      <c r="D15" s="164"/>
      <c r="E15" s="478"/>
      <c r="F15" s="478"/>
      <c r="G15" s="164"/>
      <c r="H15" s="166"/>
      <c r="I15" s="478"/>
      <c r="J15" s="478"/>
      <c r="K15" s="478"/>
      <c r="L15" s="478"/>
      <c r="M15" s="478"/>
      <c r="N15" s="210"/>
      <c r="O15" s="134"/>
      <c r="P15" s="134"/>
    </row>
    <row r="16" spans="1:19" s="32" customFormat="1" ht="20.100000000000001" customHeight="1" x14ac:dyDescent="0.2">
      <c r="A16" s="796"/>
      <c r="B16" s="168" t="s">
        <v>1</v>
      </c>
      <c r="C16" s="172">
        <v>1726</v>
      </c>
      <c r="D16" s="172">
        <v>1662</v>
      </c>
      <c r="E16" s="169">
        <v>8</v>
      </c>
      <c r="F16" s="169">
        <v>13</v>
      </c>
      <c r="G16" s="169">
        <v>43</v>
      </c>
      <c r="H16" s="166"/>
      <c r="I16" s="169">
        <v>31</v>
      </c>
      <c r="J16" s="169">
        <v>26</v>
      </c>
      <c r="K16" s="169">
        <v>0</v>
      </c>
      <c r="L16" s="169">
        <v>1</v>
      </c>
      <c r="M16" s="169">
        <v>4</v>
      </c>
      <c r="N16" s="210"/>
      <c r="O16" s="134"/>
      <c r="P16" s="134"/>
    </row>
    <row r="17" spans="1:16" s="32" customFormat="1" ht="20.100000000000001" customHeight="1" x14ac:dyDescent="0.2">
      <c r="A17" s="796"/>
      <c r="B17" s="168" t="s">
        <v>2</v>
      </c>
      <c r="C17" s="172">
        <v>1553</v>
      </c>
      <c r="D17" s="172">
        <v>1502</v>
      </c>
      <c r="E17" s="169">
        <v>4</v>
      </c>
      <c r="F17" s="169">
        <v>26</v>
      </c>
      <c r="G17" s="169">
        <v>21</v>
      </c>
      <c r="H17" s="166"/>
      <c r="I17" s="169">
        <v>10</v>
      </c>
      <c r="J17" s="169">
        <v>8</v>
      </c>
      <c r="K17" s="169">
        <v>0</v>
      </c>
      <c r="L17" s="169">
        <v>0</v>
      </c>
      <c r="M17" s="169">
        <v>2</v>
      </c>
      <c r="N17" s="65"/>
      <c r="O17" s="130"/>
      <c r="P17" s="130"/>
    </row>
    <row r="18" spans="1:16" s="32" customFormat="1" ht="20.100000000000001" customHeight="1" x14ac:dyDescent="0.2">
      <c r="A18" s="796"/>
      <c r="B18" s="168" t="s">
        <v>3</v>
      </c>
      <c r="C18" s="172">
        <v>1565</v>
      </c>
      <c r="D18" s="172">
        <v>1560</v>
      </c>
      <c r="E18" s="169">
        <v>4</v>
      </c>
      <c r="F18" s="169">
        <v>1</v>
      </c>
      <c r="G18" s="169">
        <v>0</v>
      </c>
      <c r="H18" s="170"/>
      <c r="I18" s="169">
        <v>9</v>
      </c>
      <c r="J18" s="169">
        <v>9</v>
      </c>
      <c r="K18" s="169">
        <v>0</v>
      </c>
      <c r="L18" s="169">
        <v>0</v>
      </c>
      <c r="M18" s="169">
        <v>0</v>
      </c>
      <c r="N18" s="211"/>
      <c r="O18" s="135"/>
      <c r="P18" s="135"/>
    </row>
    <row r="19" spans="1:16" s="32" customFormat="1" ht="20.100000000000001" customHeight="1" x14ac:dyDescent="0.2">
      <c r="A19" s="796"/>
      <c r="B19" s="168" t="s">
        <v>4</v>
      </c>
      <c r="C19" s="169">
        <v>644</v>
      </c>
      <c r="D19" s="169">
        <v>626</v>
      </c>
      <c r="E19" s="169">
        <v>3</v>
      </c>
      <c r="F19" s="169">
        <v>6</v>
      </c>
      <c r="G19" s="169">
        <v>9</v>
      </c>
      <c r="H19" s="166"/>
      <c r="I19" s="169">
        <v>4</v>
      </c>
      <c r="J19" s="169">
        <v>4</v>
      </c>
      <c r="K19" s="169">
        <v>0</v>
      </c>
      <c r="L19" s="169">
        <v>0</v>
      </c>
      <c r="M19" s="169">
        <v>0</v>
      </c>
      <c r="N19" s="211"/>
      <c r="O19" s="135"/>
      <c r="P19" s="135"/>
    </row>
    <row r="20" spans="1:16" s="32" customFormat="1" ht="20.100000000000001" customHeight="1" x14ac:dyDescent="0.2">
      <c r="A20" s="796"/>
      <c r="B20" s="168" t="s">
        <v>5</v>
      </c>
      <c r="C20" s="169">
        <v>803</v>
      </c>
      <c r="D20" s="169">
        <v>769</v>
      </c>
      <c r="E20" s="169">
        <v>3</v>
      </c>
      <c r="F20" s="169">
        <v>16</v>
      </c>
      <c r="G20" s="169">
        <v>15</v>
      </c>
      <c r="H20" s="166"/>
      <c r="I20" s="169">
        <v>6</v>
      </c>
      <c r="J20" s="169">
        <v>6</v>
      </c>
      <c r="K20" s="169">
        <v>0</v>
      </c>
      <c r="L20" s="169">
        <v>0</v>
      </c>
      <c r="M20" s="169">
        <v>0</v>
      </c>
      <c r="N20" s="211"/>
      <c r="O20" s="135"/>
      <c r="P20" s="135"/>
    </row>
    <row r="21" spans="1:16" s="32" customFormat="1" ht="20.100000000000001" customHeight="1" x14ac:dyDescent="0.2">
      <c r="A21" s="796"/>
      <c r="B21" s="168" t="s">
        <v>6</v>
      </c>
      <c r="C21" s="172">
        <v>1470</v>
      </c>
      <c r="D21" s="172">
        <v>1442</v>
      </c>
      <c r="E21" s="169">
        <v>13</v>
      </c>
      <c r="F21" s="169">
        <v>7</v>
      </c>
      <c r="G21" s="169">
        <v>8</v>
      </c>
      <c r="H21" s="166"/>
      <c r="I21" s="169">
        <v>9</v>
      </c>
      <c r="J21" s="169">
        <v>9</v>
      </c>
      <c r="K21" s="169">
        <v>0</v>
      </c>
      <c r="L21" s="169">
        <v>0</v>
      </c>
      <c r="M21" s="169">
        <v>0</v>
      </c>
      <c r="N21" s="211"/>
      <c r="O21" s="135"/>
      <c r="P21" s="135"/>
    </row>
    <row r="22" spans="1:16" s="32" customFormat="1" ht="20.100000000000001" customHeight="1" x14ac:dyDescent="0.2">
      <c r="A22" s="796"/>
      <c r="B22" s="168" t="s">
        <v>7</v>
      </c>
      <c r="C22" s="169">
        <v>850</v>
      </c>
      <c r="D22" s="169">
        <v>797</v>
      </c>
      <c r="E22" s="169">
        <v>4</v>
      </c>
      <c r="F22" s="169">
        <v>18</v>
      </c>
      <c r="G22" s="169">
        <v>31</v>
      </c>
      <c r="H22" s="166"/>
      <c r="I22" s="169">
        <v>35</v>
      </c>
      <c r="J22" s="169">
        <v>27</v>
      </c>
      <c r="K22" s="169">
        <v>1</v>
      </c>
      <c r="L22" s="169">
        <v>3</v>
      </c>
      <c r="M22" s="169">
        <v>4</v>
      </c>
      <c r="N22" s="211"/>
      <c r="O22" s="135"/>
      <c r="P22" s="135"/>
    </row>
    <row r="23" spans="1:16" s="32" customFormat="1" ht="20.100000000000001" customHeight="1" x14ac:dyDescent="0.2">
      <c r="A23" s="796"/>
      <c r="B23" s="168" t="s">
        <v>8</v>
      </c>
      <c r="C23" s="172">
        <v>1800</v>
      </c>
      <c r="D23" s="172">
        <v>1700</v>
      </c>
      <c r="E23" s="169">
        <v>9</v>
      </c>
      <c r="F23" s="169">
        <v>33</v>
      </c>
      <c r="G23" s="169">
        <v>58</v>
      </c>
      <c r="H23" s="166"/>
      <c r="I23" s="169">
        <v>4</v>
      </c>
      <c r="J23" s="169">
        <v>4</v>
      </c>
      <c r="K23" s="169">
        <v>0</v>
      </c>
      <c r="L23" s="169">
        <v>0</v>
      </c>
      <c r="M23" s="169">
        <v>0</v>
      </c>
      <c r="N23" s="65"/>
      <c r="O23" s="130"/>
      <c r="P23" s="130"/>
    </row>
    <row r="24" spans="1:16" s="32" customFormat="1" ht="20.100000000000001" customHeight="1" x14ac:dyDescent="0.2">
      <c r="A24" s="796"/>
      <c r="B24" s="168" t="s">
        <v>9</v>
      </c>
      <c r="C24" s="169">
        <v>306</v>
      </c>
      <c r="D24" s="169">
        <v>302</v>
      </c>
      <c r="E24" s="169">
        <v>3</v>
      </c>
      <c r="F24" s="169">
        <v>0</v>
      </c>
      <c r="G24" s="169">
        <v>1</v>
      </c>
      <c r="H24" s="166"/>
      <c r="I24" s="169">
        <v>1</v>
      </c>
      <c r="J24" s="169">
        <v>1</v>
      </c>
      <c r="K24" s="169">
        <v>0</v>
      </c>
      <c r="L24" s="169">
        <v>0</v>
      </c>
      <c r="M24" s="169">
        <v>0</v>
      </c>
      <c r="N24" s="211"/>
      <c r="O24" s="135"/>
      <c r="P24" s="135"/>
    </row>
    <row r="25" spans="1:16" s="32" customFormat="1" ht="20.100000000000001" customHeight="1" x14ac:dyDescent="0.2">
      <c r="A25" s="796"/>
      <c r="B25" s="168" t="s">
        <v>10</v>
      </c>
      <c r="C25" s="172">
        <v>2251</v>
      </c>
      <c r="D25" s="172">
        <v>2166</v>
      </c>
      <c r="E25" s="169">
        <v>16</v>
      </c>
      <c r="F25" s="169">
        <v>26</v>
      </c>
      <c r="G25" s="169">
        <v>43</v>
      </c>
      <c r="H25" s="166"/>
      <c r="I25" s="169">
        <v>32</v>
      </c>
      <c r="J25" s="169">
        <v>28</v>
      </c>
      <c r="K25" s="169">
        <v>2</v>
      </c>
      <c r="L25" s="169">
        <v>0</v>
      </c>
      <c r="M25" s="169">
        <v>2</v>
      </c>
      <c r="N25" s="211"/>
      <c r="O25" s="135"/>
      <c r="P25" s="135"/>
    </row>
    <row r="26" spans="1:16" s="32" customFormat="1" ht="20.100000000000001" customHeight="1" x14ac:dyDescent="0.2">
      <c r="A26" s="796"/>
      <c r="B26" s="168" t="s">
        <v>11</v>
      </c>
      <c r="C26" s="172">
        <v>1423</v>
      </c>
      <c r="D26" s="172">
        <v>1412</v>
      </c>
      <c r="E26" s="169">
        <v>8</v>
      </c>
      <c r="F26" s="169">
        <v>0</v>
      </c>
      <c r="G26" s="169">
        <v>3</v>
      </c>
      <c r="H26" s="166"/>
      <c r="I26" s="169">
        <v>3</v>
      </c>
      <c r="J26" s="169">
        <v>3</v>
      </c>
      <c r="K26" s="169">
        <v>0</v>
      </c>
      <c r="L26" s="169">
        <v>0</v>
      </c>
      <c r="M26" s="169">
        <v>0</v>
      </c>
      <c r="N26" s="211"/>
      <c r="O26" s="135"/>
      <c r="P26" s="135"/>
    </row>
    <row r="27" spans="1:16" s="32" customFormat="1" ht="20.100000000000001" customHeight="1" x14ac:dyDescent="0.2">
      <c r="A27" s="796"/>
      <c r="B27" s="168" t="s">
        <v>12</v>
      </c>
      <c r="C27" s="172">
        <v>3209</v>
      </c>
      <c r="D27" s="172">
        <v>2205</v>
      </c>
      <c r="E27" s="169">
        <v>87</v>
      </c>
      <c r="F27" s="169">
        <v>25</v>
      </c>
      <c r="G27" s="169">
        <v>892</v>
      </c>
      <c r="H27" s="166"/>
      <c r="I27" s="169">
        <v>18</v>
      </c>
      <c r="J27" s="169">
        <v>9</v>
      </c>
      <c r="K27" s="169">
        <v>5</v>
      </c>
      <c r="L27" s="169">
        <v>1</v>
      </c>
      <c r="M27" s="169">
        <v>3</v>
      </c>
      <c r="N27" s="65"/>
      <c r="O27" s="130"/>
      <c r="P27" s="130"/>
    </row>
    <row r="28" spans="1:16" ht="20.100000000000001" customHeight="1" x14ac:dyDescent="0.2">
      <c r="A28" s="796"/>
      <c r="B28" s="168" t="s">
        <v>13</v>
      </c>
      <c r="C28" s="172">
        <v>1922</v>
      </c>
      <c r="D28" s="172">
        <v>1205</v>
      </c>
      <c r="E28" s="169">
        <v>191</v>
      </c>
      <c r="F28" s="169">
        <v>59</v>
      </c>
      <c r="G28" s="169">
        <v>467</v>
      </c>
      <c r="H28" s="166"/>
      <c r="I28" s="169">
        <v>33</v>
      </c>
      <c r="J28" s="169">
        <v>17</v>
      </c>
      <c r="K28" s="169">
        <v>7</v>
      </c>
      <c r="L28" s="169">
        <v>5</v>
      </c>
      <c r="M28" s="169">
        <v>4</v>
      </c>
      <c r="N28" s="78"/>
      <c r="O28" s="136"/>
      <c r="P28" s="136"/>
    </row>
    <row r="29" spans="1:16" ht="20.100000000000001" customHeight="1" x14ac:dyDescent="0.2">
      <c r="A29" s="796"/>
      <c r="B29" s="168" t="s">
        <v>14</v>
      </c>
      <c r="C29" s="169">
        <v>502</v>
      </c>
      <c r="D29" s="169">
        <v>486</v>
      </c>
      <c r="E29" s="169">
        <v>5</v>
      </c>
      <c r="F29" s="169">
        <v>0</v>
      </c>
      <c r="G29" s="169">
        <v>11</v>
      </c>
      <c r="H29" s="166"/>
      <c r="I29" s="169">
        <v>70</v>
      </c>
      <c r="J29" s="169">
        <v>66</v>
      </c>
      <c r="K29" s="169">
        <v>0</v>
      </c>
      <c r="L29" s="169">
        <v>0</v>
      </c>
      <c r="M29" s="169">
        <v>4</v>
      </c>
      <c r="N29" s="78"/>
      <c r="O29" s="136"/>
      <c r="P29" s="136"/>
    </row>
    <row r="30" spans="1:16" ht="20.100000000000001" customHeight="1" x14ac:dyDescent="0.2">
      <c r="A30" s="796"/>
      <c r="B30" s="168" t="s">
        <v>15</v>
      </c>
      <c r="C30" s="169">
        <v>97</v>
      </c>
      <c r="D30" s="169">
        <v>89</v>
      </c>
      <c r="E30" s="169">
        <v>2</v>
      </c>
      <c r="F30" s="169">
        <v>1</v>
      </c>
      <c r="G30" s="169">
        <v>5</v>
      </c>
      <c r="H30" s="166"/>
      <c r="I30" s="169">
        <v>0</v>
      </c>
      <c r="J30" s="169">
        <v>0</v>
      </c>
      <c r="K30" s="169">
        <v>0</v>
      </c>
      <c r="L30" s="169">
        <v>0</v>
      </c>
      <c r="M30" s="169">
        <v>0</v>
      </c>
      <c r="N30" s="78"/>
      <c r="O30" s="136"/>
      <c r="P30" s="136"/>
    </row>
    <row r="31" spans="1:16" ht="20.100000000000001" customHeight="1" x14ac:dyDescent="0.2">
      <c r="A31" s="796"/>
      <c r="B31" s="173" t="s">
        <v>16</v>
      </c>
      <c r="C31" s="174">
        <v>164</v>
      </c>
      <c r="D31" s="174">
        <v>158</v>
      </c>
      <c r="E31" s="174">
        <v>0</v>
      </c>
      <c r="F31" s="174">
        <v>2</v>
      </c>
      <c r="G31" s="174">
        <v>4</v>
      </c>
      <c r="H31" s="166"/>
      <c r="I31" s="174">
        <v>45</v>
      </c>
      <c r="J31" s="174">
        <v>45</v>
      </c>
      <c r="K31" s="174">
        <v>0</v>
      </c>
      <c r="L31" s="174">
        <v>0</v>
      </c>
      <c r="M31" s="174">
        <v>0</v>
      </c>
      <c r="N31" s="78"/>
      <c r="O31" s="136"/>
      <c r="P31" s="136"/>
    </row>
    <row r="32" spans="1:16" ht="17.25" customHeight="1" thickBot="1" x14ac:dyDescent="0.25">
      <c r="A32" s="796"/>
      <c r="B32" s="376"/>
      <c r="C32" s="422"/>
      <c r="D32" s="422"/>
      <c r="E32" s="422"/>
      <c r="F32" s="422"/>
      <c r="G32" s="422"/>
      <c r="H32" s="378"/>
      <c r="I32" s="423"/>
      <c r="J32" s="423"/>
      <c r="K32" s="423"/>
      <c r="L32" s="423"/>
      <c r="M32" s="423"/>
      <c r="N32" s="78"/>
      <c r="O32" s="136"/>
      <c r="P32" s="136"/>
    </row>
    <row r="33" spans="1:16" ht="15" customHeight="1" x14ac:dyDescent="0.2">
      <c r="A33" s="796"/>
      <c r="B33" s="108"/>
      <c r="C33" s="108"/>
      <c r="D33" s="108"/>
      <c r="E33" s="108"/>
      <c r="F33" s="108"/>
      <c r="G33" s="108"/>
      <c r="H33" s="108"/>
      <c r="I33" s="475"/>
      <c r="J33" s="475"/>
      <c r="K33" s="475"/>
      <c r="L33" s="475"/>
      <c r="M33" s="475"/>
      <c r="N33" s="108"/>
      <c r="O33" s="131"/>
      <c r="P33" s="131"/>
    </row>
    <row r="34" spans="1:16" ht="72.75" customHeight="1" x14ac:dyDescent="0.2">
      <c r="A34" s="796"/>
      <c r="B34" s="745" t="s">
        <v>181</v>
      </c>
      <c r="C34" s="745"/>
      <c r="D34" s="745"/>
      <c r="E34" s="745"/>
      <c r="F34" s="745"/>
      <c r="G34" s="745"/>
      <c r="H34" s="745"/>
      <c r="I34" s="745"/>
      <c r="J34" s="745"/>
      <c r="K34" s="745"/>
      <c r="L34" s="745"/>
      <c r="M34" s="745"/>
      <c r="N34" s="108"/>
      <c r="O34" s="142"/>
      <c r="P34" s="142"/>
    </row>
    <row r="35" spans="1:16" ht="12.95" customHeight="1" x14ac:dyDescent="0.2">
      <c r="A35" s="796"/>
      <c r="B35" s="745" t="s">
        <v>86</v>
      </c>
      <c r="C35" s="745"/>
      <c r="D35" s="745"/>
      <c r="E35" s="745"/>
      <c r="F35" s="745"/>
      <c r="G35" s="745"/>
      <c r="H35" s="745"/>
      <c r="I35" s="745"/>
      <c r="J35" s="745"/>
      <c r="K35" s="745"/>
      <c r="L35" s="745"/>
      <c r="M35" s="745"/>
      <c r="N35" s="272"/>
      <c r="O35" s="274"/>
      <c r="P35" s="274"/>
    </row>
    <row r="36" spans="1:16" ht="19.5" customHeight="1" x14ac:dyDescent="0.25">
      <c r="A36" s="796"/>
      <c r="B36" s="745"/>
      <c r="C36" s="745"/>
      <c r="D36" s="745"/>
      <c r="E36" s="745"/>
      <c r="F36" s="745"/>
      <c r="G36" s="745"/>
      <c r="H36" s="745"/>
      <c r="I36" s="745"/>
      <c r="J36" s="745"/>
      <c r="K36" s="745"/>
      <c r="L36" s="745"/>
      <c r="M36" s="745"/>
      <c r="N36" s="147"/>
      <c r="O36" s="132"/>
      <c r="P36" s="132"/>
    </row>
    <row r="37" spans="1:16" ht="24.95" customHeight="1" x14ac:dyDescent="0.2">
      <c r="A37" s="314"/>
      <c r="B37" s="147"/>
      <c r="C37" s="147"/>
      <c r="D37" s="147"/>
      <c r="E37" s="147"/>
      <c r="F37" s="147"/>
      <c r="G37" s="147"/>
      <c r="H37" s="147"/>
      <c r="I37" s="147"/>
      <c r="J37" s="147"/>
      <c r="K37" s="147"/>
      <c r="L37" s="147"/>
      <c r="M37" s="147"/>
      <c r="N37" s="147"/>
      <c r="O37" s="137"/>
      <c r="P37" s="137"/>
    </row>
    <row r="38" spans="1:16" ht="24.95" customHeight="1" x14ac:dyDescent="0.2">
      <c r="A38" s="314"/>
      <c r="B38" s="795"/>
      <c r="C38" s="795"/>
      <c r="D38" s="795"/>
      <c r="E38" s="795"/>
      <c r="F38" s="795"/>
      <c r="G38" s="795"/>
      <c r="H38" s="795"/>
      <c r="I38" s="795"/>
      <c r="J38" s="795"/>
      <c r="K38" s="795"/>
      <c r="L38" s="795"/>
      <c r="M38" s="795"/>
      <c r="N38" s="795"/>
      <c r="O38" s="795"/>
      <c r="P38" s="795"/>
    </row>
    <row r="39" spans="1:16" ht="24.95" customHeight="1" x14ac:dyDescent="0.2">
      <c r="A39" s="314"/>
      <c r="B39" s="794"/>
      <c r="C39" s="794"/>
      <c r="D39" s="794"/>
      <c r="E39" s="794"/>
      <c r="F39" s="794"/>
      <c r="G39" s="794"/>
      <c r="H39" s="794"/>
      <c r="I39" s="794"/>
      <c r="J39" s="794"/>
      <c r="K39" s="794"/>
      <c r="L39" s="794"/>
      <c r="M39" s="794"/>
      <c r="N39" s="794"/>
      <c r="O39" s="794"/>
      <c r="P39" s="794"/>
    </row>
    <row r="40" spans="1:16" ht="16.5" customHeight="1" x14ac:dyDescent="0.2">
      <c r="A40" s="314"/>
      <c r="B40" s="220"/>
      <c r="C40" s="220"/>
      <c r="D40" s="220"/>
      <c r="E40" s="220"/>
      <c r="F40" s="220"/>
      <c r="G40" s="220"/>
      <c r="H40" s="220"/>
      <c r="I40" s="221"/>
      <c r="J40" s="221"/>
      <c r="K40" s="221"/>
      <c r="L40" s="221"/>
      <c r="M40" s="222"/>
      <c r="N40" s="223"/>
      <c r="O40" s="52"/>
      <c r="P40" s="52"/>
    </row>
    <row r="41" spans="1:16" ht="20.100000000000001" customHeight="1" x14ac:dyDescent="0.2">
      <c r="A41" s="314"/>
      <c r="B41" s="224"/>
      <c r="C41" s="225"/>
      <c r="D41" s="225"/>
      <c r="E41" s="225"/>
      <c r="F41" s="225"/>
      <c r="G41" s="225"/>
      <c r="H41" s="225"/>
      <c r="I41" s="226"/>
      <c r="J41" s="226"/>
      <c r="K41" s="226"/>
      <c r="L41" s="226"/>
      <c r="M41" s="222"/>
      <c r="N41" s="78"/>
      <c r="O41" s="18"/>
      <c r="P41" s="18"/>
    </row>
    <row r="42" spans="1:16" s="4" customFormat="1" ht="12" customHeight="1" x14ac:dyDescent="0.2">
      <c r="A42" s="314"/>
      <c r="B42" s="228"/>
      <c r="C42" s="109"/>
      <c r="D42" s="109"/>
      <c r="E42" s="109"/>
      <c r="F42" s="109"/>
      <c r="G42" s="109"/>
      <c r="H42" s="109"/>
      <c r="I42" s="143"/>
      <c r="J42" s="143"/>
      <c r="K42" s="143"/>
      <c r="L42" s="143"/>
      <c r="M42" s="143"/>
      <c r="N42" s="229"/>
      <c r="O42" s="33"/>
      <c r="P42" s="33"/>
    </row>
    <row r="43" spans="1:16" ht="3.75" customHeight="1" x14ac:dyDescent="0.2">
      <c r="A43" s="314"/>
      <c r="O43" s="2"/>
      <c r="P43" s="2"/>
    </row>
    <row r="44" spans="1:16" ht="15" customHeight="1" x14ac:dyDescent="0.2">
      <c r="A44" s="314"/>
      <c r="B44" s="88"/>
      <c r="C44" s="213"/>
      <c r="D44" s="213"/>
      <c r="E44" s="213"/>
      <c r="F44" s="213"/>
      <c r="G44" s="213"/>
      <c r="H44" s="213"/>
      <c r="I44" s="204"/>
      <c r="J44" s="204"/>
      <c r="K44" s="204"/>
      <c r="L44" s="204"/>
      <c r="M44" s="204"/>
      <c r="N44" s="215"/>
      <c r="O44" s="2"/>
      <c r="P44" s="2"/>
    </row>
    <row r="45" spans="1:16" ht="10.5" customHeight="1" x14ac:dyDescent="0.2">
      <c r="A45" s="314"/>
      <c r="B45" s="93"/>
      <c r="C45" s="213"/>
      <c r="D45" s="213"/>
      <c r="E45" s="213"/>
      <c r="F45" s="213"/>
      <c r="G45" s="213"/>
      <c r="H45" s="213"/>
      <c r="I45" s="204"/>
      <c r="J45" s="204"/>
      <c r="K45" s="204"/>
      <c r="L45" s="204"/>
      <c r="M45" s="204"/>
      <c r="N45" s="215"/>
      <c r="O45" s="2"/>
      <c r="P45" s="2"/>
    </row>
    <row r="46" spans="1:16" ht="12" customHeight="1" x14ac:dyDescent="0.25">
      <c r="A46" s="314"/>
      <c r="B46" s="214"/>
      <c r="C46" s="95"/>
      <c r="D46" s="95"/>
      <c r="E46" s="95"/>
      <c r="F46" s="95"/>
      <c r="G46" s="95"/>
      <c r="H46" s="95"/>
      <c r="I46" s="96"/>
      <c r="J46" s="96"/>
      <c r="K46" s="96"/>
      <c r="L46" s="96"/>
      <c r="M46" s="96"/>
      <c r="N46" s="230"/>
      <c r="O46" s="12"/>
      <c r="P46" s="12"/>
    </row>
    <row r="47" spans="1:16" ht="12" customHeight="1" x14ac:dyDescent="0.25">
      <c r="A47" s="314"/>
      <c r="B47" s="99"/>
      <c r="C47" s="100"/>
      <c r="D47" s="100"/>
      <c r="E47" s="100"/>
      <c r="F47" s="100"/>
      <c r="G47" s="100"/>
      <c r="H47" s="100"/>
      <c r="I47" s="101"/>
      <c r="J47" s="101"/>
      <c r="K47" s="101"/>
      <c r="L47" s="101"/>
      <c r="M47" s="101"/>
      <c r="N47" s="231"/>
      <c r="O47" s="12"/>
      <c r="P47" s="12"/>
    </row>
    <row r="48" spans="1:16" ht="11.25" customHeight="1" x14ac:dyDescent="0.2">
      <c r="A48" s="314"/>
      <c r="B48" s="99"/>
      <c r="C48" s="200"/>
      <c r="D48" s="200"/>
      <c r="E48" s="200"/>
      <c r="F48" s="200"/>
      <c r="G48" s="200"/>
      <c r="H48" s="200"/>
      <c r="I48" s="204"/>
      <c r="J48" s="204"/>
      <c r="K48" s="204"/>
      <c r="L48" s="204"/>
      <c r="M48" s="204"/>
      <c r="N48" s="215"/>
      <c r="O48" s="13"/>
      <c r="P48" s="13"/>
    </row>
    <row r="49" spans="1:16" ht="11.25" customHeight="1" x14ac:dyDescent="0.2">
      <c r="A49" s="265"/>
      <c r="B49" s="180"/>
      <c r="C49" s="181"/>
      <c r="D49" s="181"/>
      <c r="E49" s="181"/>
      <c r="F49" s="181"/>
      <c r="G49" s="181"/>
      <c r="H49" s="181"/>
      <c r="I49" s="182"/>
      <c r="J49" s="182"/>
      <c r="K49" s="182"/>
      <c r="L49" s="182"/>
      <c r="M49" s="182"/>
      <c r="N49" s="326"/>
      <c r="O49" s="13"/>
      <c r="P49" s="13"/>
    </row>
    <row r="50" spans="1:16" x14ac:dyDescent="0.2">
      <c r="B50" s="69"/>
      <c r="C50" s="69"/>
      <c r="D50" s="69"/>
      <c r="E50" s="69"/>
      <c r="F50" s="69"/>
      <c r="G50" s="69"/>
      <c r="H50" s="69"/>
      <c r="O50" s="1"/>
      <c r="P50" s="1"/>
    </row>
    <row r="51" spans="1:16" x14ac:dyDescent="0.2">
      <c r="B51" s="69"/>
      <c r="C51" s="69"/>
      <c r="D51" s="69"/>
      <c r="E51" s="69"/>
      <c r="F51" s="69"/>
      <c r="G51" s="69"/>
      <c r="H51" s="69"/>
      <c r="O51" s="1"/>
      <c r="P51" s="1"/>
    </row>
    <row r="52" spans="1:16" x14ac:dyDescent="0.2">
      <c r="B52" s="69"/>
      <c r="C52" s="69"/>
      <c r="D52" s="69"/>
      <c r="E52" s="69"/>
      <c r="F52" s="69"/>
      <c r="G52" s="69"/>
      <c r="H52" s="69"/>
      <c r="N52" s="327"/>
      <c r="O52" s="1"/>
      <c r="P52" s="1"/>
    </row>
    <row r="53" spans="1:16" ht="14.25" x14ac:dyDescent="0.2">
      <c r="B53" s="69"/>
      <c r="C53" s="181"/>
      <c r="D53" s="181"/>
      <c r="E53" s="181"/>
      <c r="F53" s="181"/>
      <c r="G53" s="181"/>
      <c r="H53" s="181"/>
      <c r="I53" s="182"/>
      <c r="J53" s="182"/>
      <c r="K53" s="182"/>
      <c r="L53" s="182"/>
      <c r="M53" s="182"/>
      <c r="O53" s="2"/>
      <c r="P53" s="2"/>
    </row>
  </sheetData>
  <sheetProtection algorithmName="SHA-512" hashValue="nRYE8wmxeCIjvldHQN5VUmOCoTs04Y/YU3gsvFPjK0x+zGeTlp9eiv1HVntnvJgkwxWyVARuBxWWj2AkALkP5w==" saltValue="6okkNDBXEEsugVzssK/pmg==" spinCount="100000" sheet="1" objects="1" scenarios="1"/>
  <mergeCells count="21">
    <mergeCell ref="A2:A36"/>
    <mergeCell ref="B2:M2"/>
    <mergeCell ref="B3:M3"/>
    <mergeCell ref="C5:M5"/>
    <mergeCell ref="C6:G6"/>
    <mergeCell ref="I6:M6"/>
    <mergeCell ref="C7:G7"/>
    <mergeCell ref="I7:M7"/>
    <mergeCell ref="B34:M34"/>
    <mergeCell ref="B35:M36"/>
    <mergeCell ref="B5:B11"/>
    <mergeCell ref="K9:K10"/>
    <mergeCell ref="L9:L10"/>
    <mergeCell ref="M9:M10"/>
    <mergeCell ref="B38:P38"/>
    <mergeCell ref="B39:P39"/>
    <mergeCell ref="C9:C10"/>
    <mergeCell ref="E9:E10"/>
    <mergeCell ref="F9:F10"/>
    <mergeCell ref="G9:G10"/>
    <mergeCell ref="I9:I10"/>
  </mergeCells>
  <pageMargins left="0.39370078740157483" right="0.39370078740157483" top="0.39370078740157483" bottom="0.39370078740157483" header="0.31496062992125984" footer="0.31496062992125984"/>
  <pageSetup paperSize="9" scale="8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tabColor rgb="FFFFC000"/>
  </sheetPr>
  <dimension ref="A1:S53"/>
  <sheetViews>
    <sheetView topLeftCell="A4" zoomScale="90" zoomScaleNormal="90" zoomScaleSheetLayoutView="80" workbookViewId="0">
      <selection activeCell="J33" sqref="J33"/>
    </sheetView>
  </sheetViews>
  <sheetFormatPr defaultColWidth="20.7109375" defaultRowHeight="12.75" x14ac:dyDescent="0.2"/>
  <cols>
    <col min="1" max="1" width="2.7109375" style="10" customWidth="1"/>
    <col min="2" max="2" width="36.7109375" style="178" customWidth="1"/>
    <col min="3" max="7" width="13.28515625" style="178" customWidth="1"/>
    <col min="8" max="8" width="4.7109375" style="178" customWidth="1"/>
    <col min="9" max="13" width="13.28515625" style="70" customWidth="1"/>
    <col min="14" max="14" width="15.7109375" style="196" customWidth="1"/>
    <col min="15" max="15" width="15.7109375" style="8" customWidth="1"/>
    <col min="16" max="16" width="5.7109375" style="8" customWidth="1"/>
    <col min="17" max="16384" width="20.7109375" style="1"/>
  </cols>
  <sheetData>
    <row r="1" spans="1:19" ht="15" customHeight="1" x14ac:dyDescent="0.25">
      <c r="O1" s="132"/>
      <c r="P1" s="132"/>
    </row>
    <row r="2" spans="1:19" ht="15" customHeight="1" x14ac:dyDescent="0.2">
      <c r="A2" s="796"/>
      <c r="B2" s="737" t="s">
        <v>108</v>
      </c>
      <c r="C2" s="737"/>
      <c r="D2" s="737"/>
      <c r="E2" s="737"/>
      <c r="F2" s="737"/>
      <c r="G2" s="737"/>
      <c r="H2" s="737"/>
      <c r="I2" s="737"/>
      <c r="J2" s="737"/>
      <c r="K2" s="737"/>
      <c r="L2" s="737"/>
      <c r="M2" s="737"/>
      <c r="N2" s="152"/>
      <c r="O2" s="125"/>
      <c r="P2" s="125"/>
    </row>
    <row r="3" spans="1:19" ht="15" customHeight="1" x14ac:dyDescent="0.2">
      <c r="A3" s="796"/>
      <c r="B3" s="742" t="s">
        <v>109</v>
      </c>
      <c r="C3" s="742"/>
      <c r="D3" s="742"/>
      <c r="E3" s="742"/>
      <c r="F3" s="742"/>
      <c r="G3" s="742"/>
      <c r="H3" s="742"/>
      <c r="I3" s="742"/>
      <c r="J3" s="742"/>
      <c r="K3" s="742"/>
      <c r="L3" s="742"/>
      <c r="M3" s="742"/>
      <c r="N3" s="152"/>
      <c r="O3" s="125"/>
      <c r="P3" s="125"/>
    </row>
    <row r="4" spans="1:19" ht="12" customHeight="1" thickBot="1" x14ac:dyDescent="0.25">
      <c r="A4" s="796"/>
      <c r="B4" s="271"/>
      <c r="C4" s="271"/>
      <c r="D4" s="271"/>
      <c r="E4" s="271"/>
      <c r="F4" s="271"/>
      <c r="G4" s="271"/>
      <c r="H4" s="271"/>
      <c r="I4" s="271"/>
      <c r="J4" s="271"/>
      <c r="K4" s="271"/>
      <c r="L4" s="271"/>
      <c r="M4" s="271"/>
      <c r="N4" s="152"/>
      <c r="O4" s="125"/>
      <c r="P4" s="125"/>
    </row>
    <row r="5" spans="1:19" ht="25.15" customHeight="1" x14ac:dyDescent="0.2">
      <c r="A5" s="796"/>
      <c r="B5" s="739" t="s">
        <v>33</v>
      </c>
      <c r="C5" s="759">
        <v>2023</v>
      </c>
      <c r="D5" s="759"/>
      <c r="E5" s="759"/>
      <c r="F5" s="759"/>
      <c r="G5" s="759"/>
      <c r="H5" s="759"/>
      <c r="I5" s="759"/>
      <c r="J5" s="759"/>
      <c r="K5" s="759"/>
      <c r="L5" s="759"/>
      <c r="M5" s="759"/>
      <c r="N5" s="155"/>
      <c r="O5" s="127"/>
      <c r="P5" s="126"/>
      <c r="Q5" s="37"/>
      <c r="R5" s="36"/>
      <c r="S5" s="36"/>
    </row>
    <row r="6" spans="1:19" ht="18" customHeight="1" x14ac:dyDescent="0.2">
      <c r="A6" s="796"/>
      <c r="B6" s="749"/>
      <c r="C6" s="797" t="s">
        <v>87</v>
      </c>
      <c r="D6" s="797"/>
      <c r="E6" s="797"/>
      <c r="F6" s="797"/>
      <c r="G6" s="797"/>
      <c r="H6" s="234"/>
      <c r="I6" s="798" t="s">
        <v>29</v>
      </c>
      <c r="J6" s="798"/>
      <c r="K6" s="798"/>
      <c r="L6" s="798"/>
      <c r="M6" s="798"/>
      <c r="N6" s="155"/>
      <c r="O6" s="127"/>
      <c r="P6" s="126"/>
      <c r="Q6" s="37"/>
      <c r="R6" s="36"/>
      <c r="S6" s="36"/>
    </row>
    <row r="7" spans="1:19" ht="18" customHeight="1" x14ac:dyDescent="0.2">
      <c r="A7" s="796"/>
      <c r="B7" s="749"/>
      <c r="C7" s="799" t="s">
        <v>88</v>
      </c>
      <c r="D7" s="799"/>
      <c r="E7" s="799"/>
      <c r="F7" s="799"/>
      <c r="G7" s="799"/>
      <c r="H7" s="161"/>
      <c r="I7" s="801" t="s">
        <v>30</v>
      </c>
      <c r="J7" s="801"/>
      <c r="K7" s="801"/>
      <c r="L7" s="801"/>
      <c r="M7" s="801"/>
      <c r="N7" s="155"/>
      <c r="O7" s="127"/>
      <c r="P7" s="126"/>
      <c r="Q7" s="37"/>
      <c r="R7" s="36"/>
      <c r="S7" s="36"/>
    </row>
    <row r="8" spans="1:19" ht="5.0999999999999996" customHeight="1" x14ac:dyDescent="0.2">
      <c r="A8" s="796"/>
      <c r="B8" s="749"/>
      <c r="C8" s="356"/>
      <c r="D8" s="356"/>
      <c r="E8" s="356"/>
      <c r="F8" s="356"/>
      <c r="G8" s="356"/>
      <c r="H8" s="157"/>
      <c r="I8" s="358"/>
      <c r="J8" s="358"/>
      <c r="K8" s="358"/>
      <c r="L8" s="358"/>
      <c r="M8" s="358"/>
      <c r="N8" s="155"/>
      <c r="O8" s="127"/>
      <c r="P8" s="126"/>
      <c r="Q8" s="37"/>
      <c r="R8" s="36"/>
      <c r="S8" s="36"/>
    </row>
    <row r="9" spans="1:19" s="5" customFormat="1" ht="18" customHeight="1" x14ac:dyDescent="0.2">
      <c r="A9" s="796"/>
      <c r="B9" s="749"/>
      <c r="C9" s="743" t="s">
        <v>36</v>
      </c>
      <c r="D9" s="329" t="s">
        <v>19</v>
      </c>
      <c r="E9" s="793" t="s">
        <v>37</v>
      </c>
      <c r="F9" s="793" t="s">
        <v>141</v>
      </c>
      <c r="G9" s="793" t="s">
        <v>38</v>
      </c>
      <c r="H9" s="642"/>
      <c r="I9" s="743" t="s">
        <v>36</v>
      </c>
      <c r="J9" s="329" t="s">
        <v>19</v>
      </c>
      <c r="K9" s="793" t="s">
        <v>37</v>
      </c>
      <c r="L9" s="793" t="s">
        <v>141</v>
      </c>
      <c r="M9" s="793" t="s">
        <v>38</v>
      </c>
      <c r="N9" s="155"/>
      <c r="O9" s="127"/>
      <c r="P9" s="128"/>
      <c r="Q9" s="36"/>
      <c r="R9" s="36"/>
      <c r="S9" s="36"/>
    </row>
    <row r="10" spans="1:19" s="5" customFormat="1" ht="18" customHeight="1" x14ac:dyDescent="0.2">
      <c r="A10" s="796"/>
      <c r="B10" s="749"/>
      <c r="C10" s="743"/>
      <c r="D10" s="341"/>
      <c r="E10" s="793"/>
      <c r="F10" s="793"/>
      <c r="G10" s="793"/>
      <c r="H10" s="642"/>
      <c r="I10" s="743"/>
      <c r="J10" s="341"/>
      <c r="K10" s="793"/>
      <c r="L10" s="793"/>
      <c r="M10" s="793"/>
      <c r="N10" s="155"/>
      <c r="O10" s="127"/>
      <c r="P10" s="128"/>
      <c r="Q10" s="36"/>
      <c r="R10" s="36"/>
      <c r="S10" s="36"/>
    </row>
    <row r="11" spans="1:19" s="5" customFormat="1" ht="5.0999999999999996" customHeight="1" thickBot="1" x14ac:dyDescent="0.25">
      <c r="A11" s="796"/>
      <c r="B11" s="750"/>
      <c r="C11" s="659"/>
      <c r="D11" s="407"/>
      <c r="E11" s="660"/>
      <c r="F11" s="660"/>
      <c r="G11" s="660"/>
      <c r="H11" s="421"/>
      <c r="I11" s="659"/>
      <c r="J11" s="407"/>
      <c r="K11" s="660"/>
      <c r="L11" s="660"/>
      <c r="M11" s="660"/>
      <c r="N11" s="161"/>
      <c r="O11" s="127"/>
      <c r="P11" s="128"/>
      <c r="Q11" s="36"/>
      <c r="R11" s="36"/>
      <c r="S11" s="36"/>
    </row>
    <row r="12" spans="1:19" s="5" customFormat="1" ht="15" customHeight="1" x14ac:dyDescent="0.2">
      <c r="A12" s="796"/>
      <c r="B12" s="176"/>
      <c r="C12" s="275"/>
      <c r="D12" s="275"/>
      <c r="E12" s="275"/>
      <c r="F12" s="275"/>
      <c r="G12" s="275"/>
      <c r="H12" s="275"/>
      <c r="I12" s="159"/>
      <c r="J12" s="159"/>
      <c r="K12" s="159"/>
      <c r="L12" s="159"/>
      <c r="M12" s="159"/>
      <c r="N12" s="275"/>
      <c r="O12" s="129"/>
      <c r="P12" s="129"/>
    </row>
    <row r="13" spans="1:19" s="32" customFormat="1" ht="20.100000000000001" customHeight="1" x14ac:dyDescent="0.2">
      <c r="A13" s="796"/>
      <c r="B13" s="163" t="s">
        <v>0</v>
      </c>
      <c r="C13" s="164">
        <v>19885</v>
      </c>
      <c r="D13" s="164">
        <v>17754</v>
      </c>
      <c r="E13" s="164">
        <v>327</v>
      </c>
      <c r="F13" s="164">
        <v>261</v>
      </c>
      <c r="G13" s="164">
        <v>1543</v>
      </c>
      <c r="H13" s="164"/>
      <c r="I13" s="164">
        <v>303</v>
      </c>
      <c r="J13" s="164">
        <v>248</v>
      </c>
      <c r="K13" s="164">
        <v>15</v>
      </c>
      <c r="L13" s="164">
        <v>14</v>
      </c>
      <c r="M13" s="164">
        <v>26</v>
      </c>
      <c r="N13" s="210"/>
      <c r="O13" s="134"/>
      <c r="P13" s="134"/>
    </row>
    <row r="14" spans="1:19" s="32" customFormat="1" ht="15" customHeight="1" x14ac:dyDescent="0.2">
      <c r="A14" s="796"/>
      <c r="B14" s="370"/>
      <c r="C14" s="371"/>
      <c r="D14" s="371"/>
      <c r="E14" s="372"/>
      <c r="F14" s="372"/>
      <c r="G14" s="371"/>
      <c r="H14" s="373"/>
      <c r="I14" s="372"/>
      <c r="J14" s="372"/>
      <c r="K14" s="372"/>
      <c r="L14" s="372"/>
      <c r="M14" s="372"/>
      <c r="N14" s="210"/>
      <c r="O14" s="134"/>
      <c r="P14" s="134"/>
    </row>
    <row r="15" spans="1:19" s="32" customFormat="1" ht="15" customHeight="1" x14ac:dyDescent="0.2">
      <c r="A15" s="796"/>
      <c r="B15" s="163"/>
      <c r="C15" s="164"/>
      <c r="D15" s="164"/>
      <c r="E15" s="165"/>
      <c r="F15" s="165"/>
      <c r="G15" s="164"/>
      <c r="H15" s="166"/>
      <c r="I15" s="165"/>
      <c r="J15" s="165"/>
      <c r="K15" s="165"/>
      <c r="L15" s="165"/>
      <c r="M15" s="165"/>
      <c r="N15" s="210"/>
      <c r="O15" s="134"/>
      <c r="P15" s="134"/>
    </row>
    <row r="16" spans="1:19" s="32" customFormat="1" ht="20.100000000000001" customHeight="1" x14ac:dyDescent="0.2">
      <c r="A16" s="796"/>
      <c r="B16" s="168" t="s">
        <v>1</v>
      </c>
      <c r="C16" s="172">
        <v>1722</v>
      </c>
      <c r="D16" s="172">
        <v>1656</v>
      </c>
      <c r="E16" s="169">
        <v>7</v>
      </c>
      <c r="F16" s="169">
        <v>20</v>
      </c>
      <c r="G16" s="169">
        <v>39</v>
      </c>
      <c r="H16" s="166"/>
      <c r="I16" s="169">
        <v>29</v>
      </c>
      <c r="J16" s="169">
        <v>24</v>
      </c>
      <c r="K16" s="169">
        <v>0</v>
      </c>
      <c r="L16" s="169">
        <v>2</v>
      </c>
      <c r="M16" s="169">
        <v>3</v>
      </c>
      <c r="N16" s="210"/>
      <c r="O16" s="134"/>
      <c r="P16" s="134"/>
    </row>
    <row r="17" spans="1:16" s="32" customFormat="1" ht="20.100000000000001" customHeight="1" x14ac:dyDescent="0.2">
      <c r="A17" s="796"/>
      <c r="B17" s="168" t="s">
        <v>2</v>
      </c>
      <c r="C17" s="172">
        <v>1536</v>
      </c>
      <c r="D17" s="172">
        <v>1482</v>
      </c>
      <c r="E17" s="169">
        <v>4</v>
      </c>
      <c r="F17" s="169">
        <v>28</v>
      </c>
      <c r="G17" s="169">
        <v>22</v>
      </c>
      <c r="H17" s="166"/>
      <c r="I17" s="169">
        <v>10</v>
      </c>
      <c r="J17" s="169">
        <v>8</v>
      </c>
      <c r="K17" s="169">
        <v>0</v>
      </c>
      <c r="L17" s="169">
        <v>0</v>
      </c>
      <c r="M17" s="169">
        <v>2</v>
      </c>
      <c r="N17" s="65"/>
      <c r="O17" s="130"/>
      <c r="P17" s="130"/>
    </row>
    <row r="18" spans="1:16" s="32" customFormat="1" ht="20.100000000000001" customHeight="1" x14ac:dyDescent="0.2">
      <c r="A18" s="796"/>
      <c r="B18" s="168" t="s">
        <v>3</v>
      </c>
      <c r="C18" s="172">
        <v>1560</v>
      </c>
      <c r="D18" s="172">
        <v>1554</v>
      </c>
      <c r="E18" s="169">
        <v>4</v>
      </c>
      <c r="F18" s="169">
        <v>1</v>
      </c>
      <c r="G18" s="169">
        <v>1</v>
      </c>
      <c r="H18" s="170"/>
      <c r="I18" s="169">
        <v>8</v>
      </c>
      <c r="J18" s="169">
        <v>8</v>
      </c>
      <c r="K18" s="169">
        <v>0</v>
      </c>
      <c r="L18" s="169">
        <v>0</v>
      </c>
      <c r="M18" s="169">
        <v>0</v>
      </c>
      <c r="N18" s="211"/>
      <c r="O18" s="135"/>
      <c r="P18" s="135"/>
    </row>
    <row r="19" spans="1:16" s="32" customFormat="1" ht="20.100000000000001" customHeight="1" x14ac:dyDescent="0.2">
      <c r="A19" s="796"/>
      <c r="B19" s="168" t="s">
        <v>4</v>
      </c>
      <c r="C19" s="169">
        <v>649</v>
      </c>
      <c r="D19" s="169">
        <v>631</v>
      </c>
      <c r="E19" s="169">
        <v>2</v>
      </c>
      <c r="F19" s="169">
        <v>8</v>
      </c>
      <c r="G19" s="169">
        <v>8</v>
      </c>
      <c r="H19" s="166"/>
      <c r="I19" s="169">
        <v>4</v>
      </c>
      <c r="J19" s="169">
        <v>3</v>
      </c>
      <c r="K19" s="169">
        <v>0</v>
      </c>
      <c r="L19" s="169">
        <v>1</v>
      </c>
      <c r="M19" s="169">
        <v>0</v>
      </c>
      <c r="N19" s="211"/>
      <c r="O19" s="135"/>
      <c r="P19" s="135"/>
    </row>
    <row r="20" spans="1:16" s="32" customFormat="1" ht="20.100000000000001" customHeight="1" x14ac:dyDescent="0.2">
      <c r="A20" s="796"/>
      <c r="B20" s="168" t="s">
        <v>5</v>
      </c>
      <c r="C20" s="169">
        <v>810</v>
      </c>
      <c r="D20" s="169">
        <v>775</v>
      </c>
      <c r="E20" s="169">
        <v>3</v>
      </c>
      <c r="F20" s="169">
        <v>20</v>
      </c>
      <c r="G20" s="169">
        <v>12</v>
      </c>
      <c r="H20" s="166"/>
      <c r="I20" s="169">
        <v>4</v>
      </c>
      <c r="J20" s="169">
        <v>4</v>
      </c>
      <c r="K20" s="169">
        <v>0</v>
      </c>
      <c r="L20" s="169">
        <v>0</v>
      </c>
      <c r="M20" s="169">
        <v>0</v>
      </c>
      <c r="N20" s="211"/>
      <c r="O20" s="135"/>
      <c r="P20" s="135"/>
    </row>
    <row r="21" spans="1:16" s="32" customFormat="1" ht="20.100000000000001" customHeight="1" x14ac:dyDescent="0.2">
      <c r="A21" s="796"/>
      <c r="B21" s="168" t="s">
        <v>6</v>
      </c>
      <c r="C21" s="172">
        <v>1522</v>
      </c>
      <c r="D21" s="172">
        <v>1490</v>
      </c>
      <c r="E21" s="169">
        <v>13</v>
      </c>
      <c r="F21" s="169">
        <v>8</v>
      </c>
      <c r="G21" s="169">
        <v>11</v>
      </c>
      <c r="H21" s="166"/>
      <c r="I21" s="169">
        <v>8</v>
      </c>
      <c r="J21" s="169">
        <v>8</v>
      </c>
      <c r="K21" s="169">
        <v>0</v>
      </c>
      <c r="L21" s="169">
        <v>0</v>
      </c>
      <c r="M21" s="169">
        <v>0</v>
      </c>
      <c r="N21" s="211"/>
      <c r="O21" s="135"/>
      <c r="P21" s="135"/>
    </row>
    <row r="22" spans="1:16" s="32" customFormat="1" ht="20.100000000000001" customHeight="1" x14ac:dyDescent="0.2">
      <c r="A22" s="796"/>
      <c r="B22" s="168" t="s">
        <v>7</v>
      </c>
      <c r="C22" s="169">
        <v>821</v>
      </c>
      <c r="D22" s="169">
        <v>769</v>
      </c>
      <c r="E22" s="169">
        <v>3</v>
      </c>
      <c r="F22" s="169">
        <v>23</v>
      </c>
      <c r="G22" s="169">
        <v>26</v>
      </c>
      <c r="H22" s="166"/>
      <c r="I22" s="169">
        <v>32</v>
      </c>
      <c r="J22" s="169">
        <v>25</v>
      </c>
      <c r="K22" s="169">
        <v>1</v>
      </c>
      <c r="L22" s="169">
        <v>3</v>
      </c>
      <c r="M22" s="169">
        <v>3</v>
      </c>
      <c r="N22" s="211"/>
      <c r="O22" s="135"/>
      <c r="P22" s="135"/>
    </row>
    <row r="23" spans="1:16" s="32" customFormat="1" ht="20.100000000000001" customHeight="1" x14ac:dyDescent="0.2">
      <c r="A23" s="796"/>
      <c r="B23" s="168" t="s">
        <v>8</v>
      </c>
      <c r="C23" s="172">
        <v>1800</v>
      </c>
      <c r="D23" s="172">
        <v>1695</v>
      </c>
      <c r="E23" s="169">
        <v>7</v>
      </c>
      <c r="F23" s="169">
        <v>44</v>
      </c>
      <c r="G23" s="169">
        <v>54</v>
      </c>
      <c r="H23" s="166"/>
      <c r="I23" s="169">
        <v>4</v>
      </c>
      <c r="J23" s="169">
        <v>3</v>
      </c>
      <c r="K23" s="169">
        <v>0</v>
      </c>
      <c r="L23" s="169">
        <v>0</v>
      </c>
      <c r="M23" s="169">
        <v>1</v>
      </c>
      <c r="N23" s="65"/>
      <c r="O23" s="130"/>
      <c r="P23" s="130"/>
    </row>
    <row r="24" spans="1:16" s="32" customFormat="1" ht="20.100000000000001" customHeight="1" x14ac:dyDescent="0.2">
      <c r="A24" s="796"/>
      <c r="B24" s="168" t="s">
        <v>9</v>
      </c>
      <c r="C24" s="169">
        <v>302</v>
      </c>
      <c r="D24" s="169">
        <v>298</v>
      </c>
      <c r="E24" s="169">
        <v>3</v>
      </c>
      <c r="F24" s="169">
        <v>0</v>
      </c>
      <c r="G24" s="169">
        <v>1</v>
      </c>
      <c r="H24" s="166"/>
      <c r="I24" s="169">
        <v>2</v>
      </c>
      <c r="J24" s="169">
        <v>2</v>
      </c>
      <c r="K24" s="169">
        <v>0</v>
      </c>
      <c r="L24" s="169">
        <v>0</v>
      </c>
      <c r="M24" s="169">
        <v>0</v>
      </c>
      <c r="N24" s="211"/>
      <c r="O24" s="135"/>
      <c r="P24" s="135"/>
    </row>
    <row r="25" spans="1:16" s="32" customFormat="1" ht="20.100000000000001" customHeight="1" x14ac:dyDescent="0.2">
      <c r="A25" s="796"/>
      <c r="B25" s="168" t="s">
        <v>10</v>
      </c>
      <c r="C25" s="172">
        <v>2141</v>
      </c>
      <c r="D25" s="172">
        <v>2055</v>
      </c>
      <c r="E25" s="169">
        <v>12</v>
      </c>
      <c r="F25" s="169">
        <v>33</v>
      </c>
      <c r="G25" s="169">
        <v>41</v>
      </c>
      <c r="H25" s="166"/>
      <c r="I25" s="169">
        <v>42</v>
      </c>
      <c r="J25" s="169">
        <v>33</v>
      </c>
      <c r="K25" s="169">
        <v>4</v>
      </c>
      <c r="L25" s="169">
        <v>2</v>
      </c>
      <c r="M25" s="169">
        <v>3</v>
      </c>
      <c r="N25" s="211"/>
      <c r="O25" s="135"/>
      <c r="P25" s="135"/>
    </row>
    <row r="26" spans="1:16" s="32" customFormat="1" ht="20.100000000000001" customHeight="1" x14ac:dyDescent="0.2">
      <c r="A26" s="796"/>
      <c r="B26" s="168" t="s">
        <v>11</v>
      </c>
      <c r="C26" s="172">
        <v>1329</v>
      </c>
      <c r="D26" s="172">
        <v>1321</v>
      </c>
      <c r="E26" s="169">
        <v>7</v>
      </c>
      <c r="F26" s="169">
        <v>0</v>
      </c>
      <c r="G26" s="169">
        <v>1</v>
      </c>
      <c r="H26" s="166"/>
      <c r="I26" s="169">
        <v>3</v>
      </c>
      <c r="J26" s="169">
        <v>3</v>
      </c>
      <c r="K26" s="169">
        <v>0</v>
      </c>
      <c r="L26" s="169">
        <v>0</v>
      </c>
      <c r="M26" s="169">
        <v>0</v>
      </c>
      <c r="N26" s="211"/>
      <c r="O26" s="135"/>
      <c r="P26" s="135"/>
    </row>
    <row r="27" spans="1:16" s="32" customFormat="1" ht="20.100000000000001" customHeight="1" x14ac:dyDescent="0.2">
      <c r="A27" s="796"/>
      <c r="B27" s="168" t="s">
        <v>12</v>
      </c>
      <c r="C27" s="172">
        <v>3106</v>
      </c>
      <c r="D27" s="172">
        <v>2114</v>
      </c>
      <c r="E27" s="169">
        <v>70</v>
      </c>
      <c r="F27" s="169">
        <v>19</v>
      </c>
      <c r="G27" s="169">
        <v>903</v>
      </c>
      <c r="H27" s="166"/>
      <c r="I27" s="169">
        <v>17</v>
      </c>
      <c r="J27" s="169">
        <v>9</v>
      </c>
      <c r="K27" s="169">
        <v>4</v>
      </c>
      <c r="L27" s="169">
        <v>1</v>
      </c>
      <c r="M27" s="169">
        <v>3</v>
      </c>
      <c r="N27" s="65"/>
      <c r="O27" s="130"/>
      <c r="P27" s="130"/>
    </row>
    <row r="28" spans="1:16" ht="20.100000000000001" customHeight="1" x14ac:dyDescent="0.2">
      <c r="A28" s="796"/>
      <c r="B28" s="168" t="s">
        <v>13</v>
      </c>
      <c r="C28" s="172">
        <v>1845</v>
      </c>
      <c r="D28" s="172">
        <v>1205</v>
      </c>
      <c r="E28" s="169">
        <v>186</v>
      </c>
      <c r="F28" s="169">
        <v>52</v>
      </c>
      <c r="G28" s="169">
        <v>402</v>
      </c>
      <c r="H28" s="166"/>
      <c r="I28" s="169">
        <v>29</v>
      </c>
      <c r="J28" s="169">
        <v>11</v>
      </c>
      <c r="K28" s="169">
        <v>5</v>
      </c>
      <c r="L28" s="169">
        <v>4</v>
      </c>
      <c r="M28" s="169">
        <v>9</v>
      </c>
      <c r="N28" s="78"/>
      <c r="O28" s="136"/>
      <c r="P28" s="136"/>
    </row>
    <row r="29" spans="1:16" ht="20.100000000000001" customHeight="1" x14ac:dyDescent="0.2">
      <c r="A29" s="796"/>
      <c r="B29" s="168" t="s">
        <v>14</v>
      </c>
      <c r="C29" s="169">
        <v>485</v>
      </c>
      <c r="D29" s="169">
        <v>469</v>
      </c>
      <c r="E29" s="169">
        <v>4</v>
      </c>
      <c r="F29" s="169">
        <v>1</v>
      </c>
      <c r="G29" s="169">
        <v>11</v>
      </c>
      <c r="H29" s="166"/>
      <c r="I29" s="169">
        <v>69</v>
      </c>
      <c r="J29" s="169">
        <v>65</v>
      </c>
      <c r="K29" s="169">
        <v>1</v>
      </c>
      <c r="L29" s="169">
        <v>1</v>
      </c>
      <c r="M29" s="169">
        <v>2</v>
      </c>
      <c r="N29" s="78"/>
      <c r="O29" s="136"/>
      <c r="P29" s="136"/>
    </row>
    <row r="30" spans="1:16" ht="20.100000000000001" customHeight="1" x14ac:dyDescent="0.2">
      <c r="A30" s="796"/>
      <c r="B30" s="168" t="s">
        <v>15</v>
      </c>
      <c r="C30" s="169">
        <v>99</v>
      </c>
      <c r="D30" s="169">
        <v>88</v>
      </c>
      <c r="E30" s="169">
        <v>2</v>
      </c>
      <c r="F30" s="169">
        <v>1</v>
      </c>
      <c r="G30" s="169">
        <v>8</v>
      </c>
      <c r="H30" s="166"/>
      <c r="I30" s="169">
        <v>0</v>
      </c>
      <c r="J30" s="169">
        <v>0</v>
      </c>
      <c r="K30" s="169">
        <v>0</v>
      </c>
      <c r="L30" s="169">
        <v>0</v>
      </c>
      <c r="M30" s="169">
        <v>0</v>
      </c>
      <c r="N30" s="78"/>
      <c r="O30" s="136"/>
      <c r="P30" s="136"/>
    </row>
    <row r="31" spans="1:16" ht="20.100000000000001" customHeight="1" x14ac:dyDescent="0.2">
      <c r="A31" s="796"/>
      <c r="B31" s="173" t="s">
        <v>16</v>
      </c>
      <c r="C31" s="174">
        <v>158</v>
      </c>
      <c r="D31" s="174">
        <v>152</v>
      </c>
      <c r="E31" s="174">
        <v>0</v>
      </c>
      <c r="F31" s="174">
        <v>3</v>
      </c>
      <c r="G31" s="174">
        <v>3</v>
      </c>
      <c r="H31" s="166"/>
      <c r="I31" s="174">
        <v>42</v>
      </c>
      <c r="J31" s="174">
        <v>42</v>
      </c>
      <c r="K31" s="174">
        <v>0</v>
      </c>
      <c r="L31" s="174">
        <v>0</v>
      </c>
      <c r="M31" s="174">
        <v>0</v>
      </c>
      <c r="N31" s="78"/>
      <c r="O31" s="136"/>
      <c r="P31" s="136"/>
    </row>
    <row r="32" spans="1:16" ht="17.25" customHeight="1" thickBot="1" x14ac:dyDescent="0.25">
      <c r="A32" s="796"/>
      <c r="B32" s="376"/>
      <c r="C32" s="422"/>
      <c r="D32" s="422"/>
      <c r="E32" s="422"/>
      <c r="F32" s="422"/>
      <c r="G32" s="422"/>
      <c r="H32" s="378"/>
      <c r="I32" s="423"/>
      <c r="J32" s="423"/>
      <c r="K32" s="423"/>
      <c r="L32" s="423"/>
      <c r="M32" s="423"/>
      <c r="N32" s="78"/>
      <c r="O32" s="136"/>
      <c r="P32" s="136"/>
    </row>
    <row r="33" spans="1:16" ht="15" customHeight="1" x14ac:dyDescent="0.2">
      <c r="A33" s="796"/>
      <c r="B33" s="108"/>
      <c r="C33" s="108"/>
      <c r="D33" s="108"/>
      <c r="E33" s="108"/>
      <c r="F33" s="108"/>
      <c r="G33" s="108"/>
      <c r="H33" s="108"/>
      <c r="I33" s="160"/>
      <c r="J33" s="160"/>
      <c r="K33" s="160"/>
      <c r="L33" s="160"/>
      <c r="M33" s="160"/>
      <c r="N33" s="108"/>
      <c r="O33" s="131"/>
      <c r="P33" s="131"/>
    </row>
    <row r="34" spans="1:16" ht="69.599999999999994" customHeight="1" x14ac:dyDescent="0.2">
      <c r="A34" s="796"/>
      <c r="B34" s="745" t="s">
        <v>181</v>
      </c>
      <c r="C34" s="745"/>
      <c r="D34" s="745"/>
      <c r="E34" s="745"/>
      <c r="F34" s="745"/>
      <c r="G34" s="745"/>
      <c r="H34" s="745"/>
      <c r="I34" s="745"/>
      <c r="J34" s="745"/>
      <c r="K34" s="745"/>
      <c r="L34" s="745"/>
      <c r="M34" s="745"/>
      <c r="N34" s="108"/>
      <c r="O34" s="142"/>
      <c r="P34" s="142"/>
    </row>
    <row r="35" spans="1:16" ht="12.95" customHeight="1" x14ac:dyDescent="0.2">
      <c r="A35" s="796"/>
      <c r="B35" s="802" t="s">
        <v>86</v>
      </c>
      <c r="C35" s="802"/>
      <c r="D35" s="802"/>
      <c r="E35" s="802"/>
      <c r="F35" s="802"/>
      <c r="G35" s="802"/>
      <c r="H35" s="802"/>
      <c r="I35" s="802"/>
      <c r="J35" s="802"/>
      <c r="K35" s="802"/>
      <c r="L35" s="802"/>
      <c r="M35" s="802"/>
      <c r="N35" s="272"/>
      <c r="O35" s="274"/>
      <c r="P35" s="274"/>
    </row>
    <row r="36" spans="1:16" ht="25.5" customHeight="1" x14ac:dyDescent="0.25">
      <c r="A36" s="796"/>
      <c r="B36" s="802"/>
      <c r="C36" s="802"/>
      <c r="D36" s="802"/>
      <c r="E36" s="802"/>
      <c r="F36" s="802"/>
      <c r="G36" s="802"/>
      <c r="H36" s="802"/>
      <c r="I36" s="802"/>
      <c r="J36" s="802"/>
      <c r="K36" s="802"/>
      <c r="L36" s="802"/>
      <c r="M36" s="802"/>
      <c r="N36" s="147"/>
      <c r="O36" s="132"/>
      <c r="P36" s="132"/>
    </row>
    <row r="37" spans="1:16" ht="24.95" customHeight="1" x14ac:dyDescent="0.2">
      <c r="A37" s="314"/>
      <c r="B37" s="147"/>
      <c r="C37" s="147"/>
      <c r="D37" s="147"/>
      <c r="E37" s="147"/>
      <c r="F37" s="147"/>
      <c r="G37" s="147"/>
      <c r="H37" s="147"/>
      <c r="I37" s="147"/>
      <c r="J37" s="147"/>
      <c r="K37" s="147"/>
      <c r="L37" s="147"/>
      <c r="M37" s="147"/>
      <c r="N37" s="147"/>
      <c r="O37" s="137"/>
      <c r="P37" s="137"/>
    </row>
    <row r="38" spans="1:16" ht="24.95" customHeight="1" x14ac:dyDescent="0.2">
      <c r="A38" s="314"/>
      <c r="B38" s="795"/>
      <c r="C38" s="795"/>
      <c r="D38" s="795"/>
      <c r="E38" s="795"/>
      <c r="F38" s="795"/>
      <c r="G38" s="795"/>
      <c r="H38" s="795"/>
      <c r="I38" s="795"/>
      <c r="J38" s="795"/>
      <c r="K38" s="795"/>
      <c r="L38" s="795"/>
      <c r="M38" s="795"/>
      <c r="N38" s="795"/>
      <c r="O38" s="795"/>
      <c r="P38" s="795"/>
    </row>
    <row r="39" spans="1:16" ht="24.95" customHeight="1" x14ac:dyDescent="0.2">
      <c r="A39" s="314"/>
      <c r="B39" s="794"/>
      <c r="C39" s="794"/>
      <c r="D39" s="794"/>
      <c r="E39" s="794"/>
      <c r="F39" s="794"/>
      <c r="G39" s="794"/>
      <c r="H39" s="794"/>
      <c r="I39" s="794"/>
      <c r="J39" s="794"/>
      <c r="K39" s="794"/>
      <c r="L39" s="794"/>
      <c r="M39" s="794"/>
      <c r="N39" s="794"/>
      <c r="O39" s="794"/>
      <c r="P39" s="794"/>
    </row>
    <row r="40" spans="1:16" ht="16.5" customHeight="1" x14ac:dyDescent="0.2">
      <c r="A40" s="314"/>
      <c r="B40" s="220"/>
      <c r="C40" s="220"/>
      <c r="D40" s="220"/>
      <c r="E40" s="220"/>
      <c r="F40" s="220"/>
      <c r="G40" s="220"/>
      <c r="H40" s="220"/>
      <c r="I40" s="221"/>
      <c r="J40" s="221"/>
      <c r="K40" s="221"/>
      <c r="L40" s="221"/>
      <c r="M40" s="222"/>
      <c r="N40" s="223"/>
      <c r="O40" s="52"/>
      <c r="P40" s="52"/>
    </row>
    <row r="41" spans="1:16" ht="20.100000000000001" customHeight="1" x14ac:dyDescent="0.2">
      <c r="A41" s="314"/>
      <c r="B41" s="224"/>
      <c r="C41" s="225"/>
      <c r="D41" s="225"/>
      <c r="E41" s="225"/>
      <c r="F41" s="225"/>
      <c r="G41" s="225"/>
      <c r="H41" s="225"/>
      <c r="I41" s="226"/>
      <c r="J41" s="226"/>
      <c r="K41" s="226"/>
      <c r="L41" s="226"/>
      <c r="M41" s="222"/>
      <c r="N41" s="78"/>
      <c r="O41" s="18"/>
      <c r="P41" s="18"/>
    </row>
    <row r="42" spans="1:16" s="4" customFormat="1" ht="12" customHeight="1" x14ac:dyDescent="0.2">
      <c r="A42" s="314"/>
      <c r="B42" s="228"/>
      <c r="C42" s="109"/>
      <c r="D42" s="109"/>
      <c r="E42" s="109"/>
      <c r="F42" s="109"/>
      <c r="G42" s="109"/>
      <c r="H42" s="109"/>
      <c r="I42" s="143"/>
      <c r="J42" s="143"/>
      <c r="K42" s="143"/>
      <c r="L42" s="143"/>
      <c r="M42" s="143"/>
      <c r="N42" s="229"/>
      <c r="O42" s="33"/>
      <c r="P42" s="33"/>
    </row>
    <row r="43" spans="1:16" ht="3.75" customHeight="1" x14ac:dyDescent="0.2">
      <c r="A43" s="314"/>
      <c r="O43" s="2"/>
      <c r="P43" s="2"/>
    </row>
    <row r="44" spans="1:16" ht="15" customHeight="1" x14ac:dyDescent="0.2">
      <c r="A44" s="314"/>
      <c r="B44" s="88"/>
      <c r="C44" s="213"/>
      <c r="D44" s="213"/>
      <c r="E44" s="213"/>
      <c r="F44" s="213"/>
      <c r="G44" s="213"/>
      <c r="H44" s="213"/>
      <c r="I44" s="204"/>
      <c r="J44" s="204"/>
      <c r="K44" s="204"/>
      <c r="L44" s="204"/>
      <c r="M44" s="204"/>
      <c r="N44" s="215"/>
      <c r="O44" s="2"/>
      <c r="P44" s="2"/>
    </row>
    <row r="45" spans="1:16" ht="10.5" customHeight="1" x14ac:dyDescent="0.2">
      <c r="A45" s="314"/>
      <c r="B45" s="93"/>
      <c r="C45" s="213"/>
      <c r="D45" s="213"/>
      <c r="E45" s="213"/>
      <c r="F45" s="213"/>
      <c r="G45" s="213"/>
      <c r="H45" s="213"/>
      <c r="I45" s="204"/>
      <c r="J45" s="204"/>
      <c r="K45" s="204"/>
      <c r="L45" s="204"/>
      <c r="M45" s="204"/>
      <c r="N45" s="215"/>
      <c r="O45" s="2"/>
      <c r="P45" s="2"/>
    </row>
    <row r="46" spans="1:16" ht="12" customHeight="1" x14ac:dyDescent="0.25">
      <c r="A46" s="314"/>
      <c r="B46" s="214"/>
      <c r="C46" s="95"/>
      <c r="D46" s="95"/>
      <c r="E46" s="95"/>
      <c r="F46" s="95"/>
      <c r="G46" s="95"/>
      <c r="H46" s="95"/>
      <c r="I46" s="96"/>
      <c r="J46" s="96"/>
      <c r="K46" s="96"/>
      <c r="L46" s="96"/>
      <c r="M46" s="96"/>
      <c r="N46" s="230"/>
      <c r="O46" s="12"/>
      <c r="P46" s="12"/>
    </row>
    <row r="47" spans="1:16" ht="12" customHeight="1" x14ac:dyDescent="0.25">
      <c r="A47" s="314"/>
      <c r="B47" s="99"/>
      <c r="C47" s="100"/>
      <c r="D47" s="100"/>
      <c r="E47" s="100"/>
      <c r="F47" s="100"/>
      <c r="G47" s="100"/>
      <c r="H47" s="100"/>
      <c r="I47" s="101"/>
      <c r="J47" s="101"/>
      <c r="K47" s="101"/>
      <c r="L47" s="101"/>
      <c r="M47" s="101"/>
      <c r="N47" s="231"/>
      <c r="O47" s="12"/>
      <c r="P47" s="12"/>
    </row>
    <row r="48" spans="1:16" ht="11.25" customHeight="1" x14ac:dyDescent="0.2">
      <c r="A48" s="314"/>
      <c r="B48" s="99"/>
      <c r="C48" s="200"/>
      <c r="D48" s="200"/>
      <c r="E48" s="200"/>
      <c r="F48" s="200"/>
      <c r="G48" s="200"/>
      <c r="H48" s="200"/>
      <c r="I48" s="204"/>
      <c r="J48" s="204"/>
      <c r="K48" s="204"/>
      <c r="L48" s="204"/>
      <c r="M48" s="204"/>
      <c r="N48" s="215"/>
      <c r="O48" s="13"/>
      <c r="P48" s="13"/>
    </row>
    <row r="49" spans="1:16" ht="11.25" customHeight="1" x14ac:dyDescent="0.2">
      <c r="A49" s="265"/>
      <c r="B49" s="180"/>
      <c r="C49" s="181"/>
      <c r="D49" s="181"/>
      <c r="E49" s="181"/>
      <c r="F49" s="181"/>
      <c r="G49" s="181"/>
      <c r="H49" s="181"/>
      <c r="I49" s="182"/>
      <c r="J49" s="182"/>
      <c r="K49" s="182"/>
      <c r="L49" s="182"/>
      <c r="M49" s="182"/>
      <c r="N49" s="326"/>
      <c r="O49" s="13"/>
      <c r="P49" s="13"/>
    </row>
    <row r="50" spans="1:16" x14ac:dyDescent="0.2">
      <c r="B50" s="69"/>
      <c r="C50" s="69"/>
      <c r="D50" s="69"/>
      <c r="E50" s="69"/>
      <c r="F50" s="69"/>
      <c r="G50" s="69"/>
      <c r="H50" s="69"/>
      <c r="O50" s="1"/>
      <c r="P50" s="1"/>
    </row>
    <row r="51" spans="1:16" x14ac:dyDescent="0.2">
      <c r="B51" s="69"/>
      <c r="C51" s="69"/>
      <c r="D51" s="69"/>
      <c r="E51" s="69"/>
      <c r="F51" s="69"/>
      <c r="G51" s="69"/>
      <c r="H51" s="69"/>
      <c r="O51" s="1"/>
      <c r="P51" s="1"/>
    </row>
    <row r="52" spans="1:16" x14ac:dyDescent="0.2">
      <c r="B52" s="69"/>
      <c r="C52" s="69"/>
      <c r="D52" s="69"/>
      <c r="E52" s="69"/>
      <c r="F52" s="69"/>
      <c r="G52" s="69"/>
      <c r="H52" s="69"/>
      <c r="N52" s="327"/>
      <c r="O52" s="1"/>
      <c r="P52" s="1"/>
    </row>
    <row r="53" spans="1:16" ht="14.25" x14ac:dyDescent="0.2">
      <c r="B53" s="69"/>
      <c r="C53" s="181"/>
      <c r="D53" s="181"/>
      <c r="E53" s="181"/>
      <c r="F53" s="181"/>
      <c r="G53" s="181"/>
      <c r="H53" s="181"/>
      <c r="I53" s="182"/>
      <c r="J53" s="182"/>
      <c r="K53" s="182"/>
      <c r="L53" s="182"/>
      <c r="M53" s="182"/>
      <c r="O53" s="2"/>
      <c r="P53" s="2"/>
    </row>
  </sheetData>
  <sheetProtection algorithmName="SHA-512" hashValue="F5d8NsWSIBzDLs9CuJAp6Glv9Ch8B740BR6gDOfd0Vrjt/c/zrQevtP4Kq+WQklnfcI61RT1C58NCS/V3xu4eg==" saltValue="OIrtZ1WHGHYsT3hMBdUuog==" spinCount="100000" sheet="1" objects="1" scenarios="1"/>
  <mergeCells count="21">
    <mergeCell ref="B39:P39"/>
    <mergeCell ref="A2:A36"/>
    <mergeCell ref="B2:M2"/>
    <mergeCell ref="B3:M3"/>
    <mergeCell ref="C5:M5"/>
    <mergeCell ref="C6:G6"/>
    <mergeCell ref="I6:M6"/>
    <mergeCell ref="C7:G7"/>
    <mergeCell ref="I7:M7"/>
    <mergeCell ref="B34:M34"/>
    <mergeCell ref="B35:M36"/>
    <mergeCell ref="I9:I10"/>
    <mergeCell ref="K9:K10"/>
    <mergeCell ref="L9:L10"/>
    <mergeCell ref="M9:M10"/>
    <mergeCell ref="B38:P38"/>
    <mergeCell ref="B5:B11"/>
    <mergeCell ref="C9:C10"/>
    <mergeCell ref="E9:E10"/>
    <mergeCell ref="F9:F10"/>
    <mergeCell ref="G9:G10"/>
  </mergeCells>
  <pageMargins left="0.39370078740157483" right="0.39370078740157483" top="0.39370078740157483" bottom="0.39370078740157483" header="0.31496062992125984" footer="0.31496062992125984"/>
  <pageSetup paperSize="9" scale="8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E9D44-2260-4CBB-BAC0-65BD286C6D40}">
  <sheetPr codeName="Sheet30">
    <tabColor rgb="FFFFC000"/>
  </sheetPr>
  <dimension ref="A1:S53"/>
  <sheetViews>
    <sheetView topLeftCell="A7" zoomScale="90" zoomScaleNormal="90" zoomScaleSheetLayoutView="80" workbookViewId="0">
      <selection activeCell="B13" sqref="B13"/>
    </sheetView>
  </sheetViews>
  <sheetFormatPr defaultColWidth="20.7109375" defaultRowHeight="12.75" x14ac:dyDescent="0.2"/>
  <cols>
    <col min="1" max="1" width="2.7109375" style="10" customWidth="1"/>
    <col min="2" max="2" width="36.7109375" style="178" customWidth="1"/>
    <col min="3" max="7" width="13.28515625" style="178" customWidth="1"/>
    <col min="8" max="8" width="4.7109375" style="178" customWidth="1"/>
    <col min="9" max="13" width="13.28515625" style="70" customWidth="1"/>
    <col min="14" max="14" width="15.7109375" style="196" customWidth="1"/>
    <col min="15" max="15" width="15.7109375" style="8" customWidth="1"/>
    <col min="16" max="16" width="5.7109375" style="8" customWidth="1"/>
    <col min="17" max="16384" width="20.7109375" style="1"/>
  </cols>
  <sheetData>
    <row r="1" spans="1:19" ht="15" customHeight="1" x14ac:dyDescent="0.25">
      <c r="O1" s="132"/>
      <c r="P1" s="132"/>
    </row>
    <row r="2" spans="1:19" ht="15" customHeight="1" x14ac:dyDescent="0.2">
      <c r="A2" s="796"/>
      <c r="B2" s="737" t="s">
        <v>108</v>
      </c>
      <c r="C2" s="737"/>
      <c r="D2" s="737"/>
      <c r="E2" s="737"/>
      <c r="F2" s="737"/>
      <c r="G2" s="737"/>
      <c r="H2" s="737"/>
      <c r="I2" s="737"/>
      <c r="J2" s="737"/>
      <c r="K2" s="737"/>
      <c r="L2" s="737"/>
      <c r="M2" s="737"/>
      <c r="N2" s="152"/>
      <c r="O2" s="125"/>
      <c r="P2" s="125"/>
    </row>
    <row r="3" spans="1:19" ht="15" customHeight="1" x14ac:dyDescent="0.2">
      <c r="A3" s="796"/>
      <c r="B3" s="742" t="s">
        <v>109</v>
      </c>
      <c r="C3" s="742"/>
      <c r="D3" s="742"/>
      <c r="E3" s="742"/>
      <c r="F3" s="742"/>
      <c r="G3" s="742"/>
      <c r="H3" s="742"/>
      <c r="I3" s="742"/>
      <c r="J3" s="742"/>
      <c r="K3" s="742"/>
      <c r="L3" s="742"/>
      <c r="M3" s="742"/>
      <c r="N3" s="152"/>
      <c r="O3" s="125"/>
      <c r="P3" s="125"/>
    </row>
    <row r="4" spans="1:19" ht="12" customHeight="1" thickBot="1" x14ac:dyDescent="0.25">
      <c r="A4" s="796"/>
      <c r="B4" s="471"/>
      <c r="C4" s="471"/>
      <c r="D4" s="471"/>
      <c r="E4" s="471"/>
      <c r="F4" s="471"/>
      <c r="G4" s="471"/>
      <c r="H4" s="471"/>
      <c r="I4" s="471"/>
      <c r="J4" s="471"/>
      <c r="K4" s="471"/>
      <c r="L4" s="471"/>
      <c r="M4" s="471"/>
      <c r="N4" s="152"/>
      <c r="O4" s="125"/>
      <c r="P4" s="125"/>
    </row>
    <row r="5" spans="1:19" ht="25.15" customHeight="1" x14ac:dyDescent="0.2">
      <c r="A5" s="796"/>
      <c r="B5" s="739" t="s">
        <v>33</v>
      </c>
      <c r="C5" s="759">
        <v>2024</v>
      </c>
      <c r="D5" s="759"/>
      <c r="E5" s="759"/>
      <c r="F5" s="759"/>
      <c r="G5" s="759"/>
      <c r="H5" s="759"/>
      <c r="I5" s="759"/>
      <c r="J5" s="759"/>
      <c r="K5" s="759"/>
      <c r="L5" s="759"/>
      <c r="M5" s="759"/>
      <c r="N5" s="155"/>
      <c r="O5" s="127"/>
      <c r="P5" s="126"/>
      <c r="Q5" s="37"/>
      <c r="R5" s="36"/>
      <c r="S5" s="36"/>
    </row>
    <row r="6" spans="1:19" ht="18" customHeight="1" x14ac:dyDescent="0.2">
      <c r="A6" s="796"/>
      <c r="B6" s="749"/>
      <c r="C6" s="797" t="s">
        <v>87</v>
      </c>
      <c r="D6" s="797"/>
      <c r="E6" s="797"/>
      <c r="F6" s="797"/>
      <c r="G6" s="797"/>
      <c r="H6" s="234"/>
      <c r="I6" s="798" t="s">
        <v>29</v>
      </c>
      <c r="J6" s="798"/>
      <c r="K6" s="798"/>
      <c r="L6" s="798"/>
      <c r="M6" s="798"/>
      <c r="N6" s="155"/>
      <c r="O6" s="127"/>
      <c r="P6" s="126"/>
      <c r="Q6" s="37"/>
      <c r="R6" s="36"/>
      <c r="S6" s="36"/>
    </row>
    <row r="7" spans="1:19" ht="18" customHeight="1" x14ac:dyDescent="0.2">
      <c r="A7" s="796"/>
      <c r="B7" s="749"/>
      <c r="C7" s="799" t="s">
        <v>88</v>
      </c>
      <c r="D7" s="799"/>
      <c r="E7" s="799"/>
      <c r="F7" s="799"/>
      <c r="G7" s="799"/>
      <c r="H7" s="161"/>
      <c r="I7" s="801" t="s">
        <v>30</v>
      </c>
      <c r="J7" s="801"/>
      <c r="K7" s="801"/>
      <c r="L7" s="801"/>
      <c r="M7" s="801"/>
      <c r="N7" s="155"/>
      <c r="O7" s="127"/>
      <c r="P7" s="126"/>
      <c r="Q7" s="37"/>
      <c r="R7" s="36"/>
      <c r="S7" s="36"/>
    </row>
    <row r="8" spans="1:19" ht="5.0999999999999996" customHeight="1" x14ac:dyDescent="0.2">
      <c r="A8" s="796"/>
      <c r="B8" s="749"/>
      <c r="C8" s="356"/>
      <c r="D8" s="356"/>
      <c r="E8" s="356"/>
      <c r="F8" s="356"/>
      <c r="G8" s="356"/>
      <c r="H8" s="157"/>
      <c r="I8" s="358"/>
      <c r="J8" s="358"/>
      <c r="K8" s="358"/>
      <c r="L8" s="358"/>
      <c r="M8" s="358"/>
      <c r="N8" s="155"/>
      <c r="O8" s="127"/>
      <c r="P8" s="126"/>
      <c r="Q8" s="37"/>
      <c r="R8" s="36"/>
      <c r="S8" s="36"/>
    </row>
    <row r="9" spans="1:19" s="5" customFormat="1" ht="18" customHeight="1" x14ac:dyDescent="0.2">
      <c r="A9" s="796"/>
      <c r="B9" s="749"/>
      <c r="C9" s="743" t="s">
        <v>36</v>
      </c>
      <c r="D9" s="329" t="s">
        <v>19</v>
      </c>
      <c r="E9" s="793" t="s">
        <v>37</v>
      </c>
      <c r="F9" s="793" t="s">
        <v>141</v>
      </c>
      <c r="G9" s="793" t="s">
        <v>38</v>
      </c>
      <c r="H9" s="642"/>
      <c r="I9" s="743" t="s">
        <v>36</v>
      </c>
      <c r="J9" s="329" t="s">
        <v>19</v>
      </c>
      <c r="K9" s="793" t="s">
        <v>37</v>
      </c>
      <c r="L9" s="793" t="s">
        <v>141</v>
      </c>
      <c r="M9" s="793" t="s">
        <v>38</v>
      </c>
      <c r="N9" s="155"/>
      <c r="O9" s="127"/>
      <c r="P9" s="128"/>
      <c r="Q9" s="36"/>
      <c r="R9" s="36"/>
      <c r="S9" s="36"/>
    </row>
    <row r="10" spans="1:19" s="5" customFormat="1" ht="18" customHeight="1" x14ac:dyDescent="0.2">
      <c r="A10" s="796"/>
      <c r="B10" s="749"/>
      <c r="C10" s="743"/>
      <c r="D10" s="341"/>
      <c r="E10" s="793"/>
      <c r="F10" s="793"/>
      <c r="G10" s="793"/>
      <c r="H10" s="642"/>
      <c r="I10" s="743"/>
      <c r="J10" s="341"/>
      <c r="K10" s="793"/>
      <c r="L10" s="793"/>
      <c r="M10" s="793"/>
      <c r="N10" s="155"/>
      <c r="O10" s="127"/>
      <c r="P10" s="128"/>
      <c r="Q10" s="36"/>
      <c r="R10" s="36"/>
      <c r="S10" s="36"/>
    </row>
    <row r="11" spans="1:19" s="5" customFormat="1" ht="5.0999999999999996" customHeight="1" thickBot="1" x14ac:dyDescent="0.25">
      <c r="A11" s="796"/>
      <c r="B11" s="750"/>
      <c r="C11" s="659"/>
      <c r="D11" s="400"/>
      <c r="E11" s="660"/>
      <c r="F11" s="660"/>
      <c r="G11" s="660"/>
      <c r="H11" s="421"/>
      <c r="I11" s="659"/>
      <c r="J11" s="400"/>
      <c r="K11" s="660"/>
      <c r="L11" s="660"/>
      <c r="M11" s="660"/>
      <c r="N11" s="161"/>
      <c r="O11" s="127"/>
      <c r="P11" s="128"/>
      <c r="Q11" s="36"/>
      <c r="R11" s="36"/>
      <c r="S11" s="36"/>
    </row>
    <row r="12" spans="1:19" s="5" customFormat="1" ht="15" customHeight="1" x14ac:dyDescent="0.2">
      <c r="A12" s="796"/>
      <c r="B12" s="176"/>
      <c r="C12" s="275"/>
      <c r="D12" s="275"/>
      <c r="E12" s="275"/>
      <c r="F12" s="275"/>
      <c r="G12" s="275"/>
      <c r="H12" s="275"/>
      <c r="I12" s="479"/>
      <c r="J12" s="479"/>
      <c r="K12" s="479"/>
      <c r="L12" s="479"/>
      <c r="M12" s="479"/>
      <c r="N12" s="275"/>
      <c r="O12" s="129"/>
      <c r="P12" s="129"/>
    </row>
    <row r="13" spans="1:19" s="32" customFormat="1" ht="20.100000000000001" customHeight="1" x14ac:dyDescent="0.2">
      <c r="A13" s="796"/>
      <c r="B13" s="163" t="s">
        <v>0</v>
      </c>
      <c r="C13" s="164">
        <v>19370</v>
      </c>
      <c r="D13" s="164">
        <v>17144</v>
      </c>
      <c r="E13" s="164">
        <v>273</v>
      </c>
      <c r="F13" s="164">
        <v>239</v>
      </c>
      <c r="G13" s="164">
        <v>1714</v>
      </c>
      <c r="H13" s="164"/>
      <c r="I13" s="164">
        <v>429</v>
      </c>
      <c r="J13" s="164">
        <v>371</v>
      </c>
      <c r="K13" s="164">
        <v>13</v>
      </c>
      <c r="L13" s="164">
        <v>16</v>
      </c>
      <c r="M13" s="164">
        <v>29</v>
      </c>
      <c r="N13" s="210"/>
      <c r="O13" s="134"/>
      <c r="P13" s="134"/>
    </row>
    <row r="14" spans="1:19" s="32" customFormat="1" ht="15" customHeight="1" x14ac:dyDescent="0.2">
      <c r="A14" s="796"/>
      <c r="B14" s="370"/>
      <c r="C14" s="371"/>
      <c r="D14" s="371"/>
      <c r="E14" s="372"/>
      <c r="F14" s="372"/>
      <c r="G14" s="371"/>
      <c r="H14" s="373"/>
      <c r="I14" s="372"/>
      <c r="J14" s="372"/>
      <c r="K14" s="372"/>
      <c r="L14" s="372"/>
      <c r="M14" s="372"/>
      <c r="N14" s="210"/>
      <c r="O14" s="134"/>
      <c r="P14" s="134"/>
    </row>
    <row r="15" spans="1:19" s="32" customFormat="1" ht="15" customHeight="1" x14ac:dyDescent="0.2">
      <c r="A15" s="796"/>
      <c r="B15" s="163"/>
      <c r="C15" s="164"/>
      <c r="D15" s="164"/>
      <c r="E15" s="478"/>
      <c r="F15" s="478"/>
      <c r="G15" s="164"/>
      <c r="H15" s="166"/>
      <c r="I15" s="478"/>
      <c r="J15" s="478"/>
      <c r="K15" s="478"/>
      <c r="L15" s="478"/>
      <c r="M15" s="478"/>
      <c r="N15" s="210"/>
      <c r="O15" s="134"/>
      <c r="P15" s="134"/>
    </row>
    <row r="16" spans="1:19" s="32" customFormat="1" ht="20.100000000000001" customHeight="1" x14ac:dyDescent="0.2">
      <c r="A16" s="796"/>
      <c r="B16" s="168" t="s">
        <v>1</v>
      </c>
      <c r="C16" s="172">
        <v>1680</v>
      </c>
      <c r="D16" s="172">
        <v>1617</v>
      </c>
      <c r="E16" s="169">
        <v>7</v>
      </c>
      <c r="F16" s="169">
        <v>21</v>
      </c>
      <c r="G16" s="169">
        <v>35</v>
      </c>
      <c r="H16" s="166"/>
      <c r="I16" s="169">
        <v>25</v>
      </c>
      <c r="J16" s="169">
        <v>21</v>
      </c>
      <c r="K16" s="169">
        <v>0</v>
      </c>
      <c r="L16" s="169">
        <v>1</v>
      </c>
      <c r="M16" s="169">
        <v>3</v>
      </c>
      <c r="N16" s="210"/>
      <c r="O16" s="134"/>
      <c r="P16" s="134"/>
    </row>
    <row r="17" spans="1:16" s="32" customFormat="1" ht="20.100000000000001" customHeight="1" x14ac:dyDescent="0.2">
      <c r="A17" s="796"/>
      <c r="B17" s="168" t="s">
        <v>2</v>
      </c>
      <c r="C17" s="172">
        <v>1541</v>
      </c>
      <c r="D17" s="172">
        <v>1489</v>
      </c>
      <c r="E17" s="169">
        <v>3</v>
      </c>
      <c r="F17" s="169">
        <v>29</v>
      </c>
      <c r="G17" s="169">
        <v>20</v>
      </c>
      <c r="H17" s="166"/>
      <c r="I17" s="169">
        <v>9</v>
      </c>
      <c r="J17" s="169">
        <v>7</v>
      </c>
      <c r="K17" s="169">
        <v>0</v>
      </c>
      <c r="L17" s="169">
        <v>0</v>
      </c>
      <c r="M17" s="169">
        <v>2</v>
      </c>
      <c r="N17" s="65"/>
      <c r="O17" s="130"/>
      <c r="P17" s="130"/>
    </row>
    <row r="18" spans="1:16" s="32" customFormat="1" ht="20.100000000000001" customHeight="1" x14ac:dyDescent="0.2">
      <c r="A18" s="796"/>
      <c r="B18" s="168" t="s">
        <v>3</v>
      </c>
      <c r="C18" s="172">
        <v>1555</v>
      </c>
      <c r="D18" s="172">
        <v>1550</v>
      </c>
      <c r="E18" s="169">
        <v>3</v>
      </c>
      <c r="F18" s="169">
        <v>1</v>
      </c>
      <c r="G18" s="169">
        <v>1</v>
      </c>
      <c r="H18" s="170"/>
      <c r="I18" s="169">
        <v>9</v>
      </c>
      <c r="J18" s="169">
        <v>9</v>
      </c>
      <c r="K18" s="169">
        <v>0</v>
      </c>
      <c r="L18" s="169">
        <v>0</v>
      </c>
      <c r="M18" s="169">
        <v>0</v>
      </c>
      <c r="N18" s="211"/>
      <c r="O18" s="135"/>
      <c r="P18" s="135"/>
    </row>
    <row r="19" spans="1:16" s="32" customFormat="1" ht="20.100000000000001" customHeight="1" x14ac:dyDescent="0.2">
      <c r="A19" s="796"/>
      <c r="B19" s="168" t="s">
        <v>4</v>
      </c>
      <c r="C19" s="169">
        <v>628</v>
      </c>
      <c r="D19" s="169">
        <v>614</v>
      </c>
      <c r="E19" s="169">
        <v>1</v>
      </c>
      <c r="F19" s="169">
        <v>6</v>
      </c>
      <c r="G19" s="169">
        <v>7</v>
      </c>
      <c r="H19" s="166"/>
      <c r="I19" s="169">
        <v>6</v>
      </c>
      <c r="J19" s="169">
        <v>5</v>
      </c>
      <c r="K19" s="169">
        <v>0</v>
      </c>
      <c r="L19" s="169">
        <v>1</v>
      </c>
      <c r="M19" s="169">
        <v>0</v>
      </c>
      <c r="N19" s="211"/>
      <c r="O19" s="135"/>
      <c r="P19" s="135"/>
    </row>
    <row r="20" spans="1:16" s="32" customFormat="1" ht="20.100000000000001" customHeight="1" x14ac:dyDescent="0.2">
      <c r="A20" s="796"/>
      <c r="B20" s="168" t="s">
        <v>5</v>
      </c>
      <c r="C20" s="169">
        <v>766</v>
      </c>
      <c r="D20" s="169">
        <v>736</v>
      </c>
      <c r="E20" s="169">
        <v>2</v>
      </c>
      <c r="F20" s="169">
        <v>19</v>
      </c>
      <c r="G20" s="169">
        <v>9</v>
      </c>
      <c r="H20" s="166"/>
      <c r="I20" s="169">
        <v>2</v>
      </c>
      <c r="J20" s="169">
        <v>2</v>
      </c>
      <c r="K20" s="169">
        <v>0</v>
      </c>
      <c r="L20" s="169">
        <v>0</v>
      </c>
      <c r="M20" s="169">
        <v>0</v>
      </c>
      <c r="N20" s="211"/>
      <c r="O20" s="135"/>
      <c r="P20" s="135"/>
    </row>
    <row r="21" spans="1:16" s="32" customFormat="1" ht="20.100000000000001" customHeight="1" x14ac:dyDescent="0.2">
      <c r="A21" s="796"/>
      <c r="B21" s="168" t="s">
        <v>6</v>
      </c>
      <c r="C21" s="172">
        <v>1518</v>
      </c>
      <c r="D21" s="172">
        <v>1485</v>
      </c>
      <c r="E21" s="169">
        <v>12</v>
      </c>
      <c r="F21" s="169">
        <v>9</v>
      </c>
      <c r="G21" s="169">
        <v>12</v>
      </c>
      <c r="H21" s="166"/>
      <c r="I21" s="169">
        <v>8</v>
      </c>
      <c r="J21" s="169">
        <v>8</v>
      </c>
      <c r="K21" s="169">
        <v>0</v>
      </c>
      <c r="L21" s="169">
        <v>0</v>
      </c>
      <c r="M21" s="169">
        <v>0</v>
      </c>
      <c r="N21" s="211"/>
      <c r="O21" s="135"/>
      <c r="P21" s="135"/>
    </row>
    <row r="22" spans="1:16" s="32" customFormat="1" ht="20.100000000000001" customHeight="1" x14ac:dyDescent="0.2">
      <c r="A22" s="796"/>
      <c r="B22" s="168" t="s">
        <v>7</v>
      </c>
      <c r="C22" s="169">
        <v>1752</v>
      </c>
      <c r="D22" s="169">
        <v>1655</v>
      </c>
      <c r="E22" s="169">
        <v>6</v>
      </c>
      <c r="F22" s="169">
        <v>40</v>
      </c>
      <c r="G22" s="169">
        <v>51</v>
      </c>
      <c r="H22" s="166"/>
      <c r="I22" s="169">
        <v>8</v>
      </c>
      <c r="J22" s="169">
        <v>6</v>
      </c>
      <c r="K22" s="169">
        <v>0</v>
      </c>
      <c r="L22" s="169">
        <v>1</v>
      </c>
      <c r="M22" s="169">
        <v>1</v>
      </c>
      <c r="N22" s="211"/>
      <c r="O22" s="135"/>
      <c r="P22" s="135"/>
    </row>
    <row r="23" spans="1:16" s="32" customFormat="1" ht="20.100000000000001" customHeight="1" x14ac:dyDescent="0.2">
      <c r="A23" s="796"/>
      <c r="B23" s="168" t="s">
        <v>8</v>
      </c>
      <c r="C23" s="172">
        <v>302</v>
      </c>
      <c r="D23" s="172">
        <v>298</v>
      </c>
      <c r="E23" s="169">
        <v>3</v>
      </c>
      <c r="F23" s="169">
        <v>0</v>
      </c>
      <c r="G23" s="169">
        <v>1</v>
      </c>
      <c r="H23" s="166"/>
      <c r="I23" s="169">
        <v>0</v>
      </c>
      <c r="J23" s="169">
        <v>0</v>
      </c>
      <c r="K23" s="169">
        <v>0</v>
      </c>
      <c r="L23" s="169">
        <v>0</v>
      </c>
      <c r="M23" s="169">
        <v>0</v>
      </c>
      <c r="N23" s="65"/>
      <c r="O23" s="130"/>
      <c r="P23" s="130"/>
    </row>
    <row r="24" spans="1:16" s="32" customFormat="1" ht="20.100000000000001" customHeight="1" x14ac:dyDescent="0.2">
      <c r="A24" s="796"/>
      <c r="B24" s="168" t="s">
        <v>9</v>
      </c>
      <c r="C24" s="169">
        <v>804</v>
      </c>
      <c r="D24" s="169">
        <v>756</v>
      </c>
      <c r="E24" s="169">
        <v>3</v>
      </c>
      <c r="F24" s="169">
        <v>21</v>
      </c>
      <c r="G24" s="169">
        <v>24</v>
      </c>
      <c r="H24" s="166"/>
      <c r="I24" s="169">
        <v>30</v>
      </c>
      <c r="J24" s="169">
        <v>23</v>
      </c>
      <c r="K24" s="169">
        <v>1</v>
      </c>
      <c r="L24" s="169">
        <v>3</v>
      </c>
      <c r="M24" s="169">
        <v>3</v>
      </c>
      <c r="N24" s="211"/>
      <c r="O24" s="135"/>
      <c r="P24" s="135"/>
    </row>
    <row r="25" spans="1:16" s="32" customFormat="1" ht="20.100000000000001" customHeight="1" x14ac:dyDescent="0.2">
      <c r="A25" s="796"/>
      <c r="B25" s="168" t="s">
        <v>10</v>
      </c>
      <c r="C25" s="172">
        <v>3046</v>
      </c>
      <c r="D25" s="172">
        <v>2090</v>
      </c>
      <c r="E25" s="169">
        <v>63</v>
      </c>
      <c r="F25" s="169">
        <v>19</v>
      </c>
      <c r="G25" s="169">
        <v>874</v>
      </c>
      <c r="H25" s="166"/>
      <c r="I25" s="169">
        <v>15</v>
      </c>
      <c r="J25" s="169">
        <v>8</v>
      </c>
      <c r="K25" s="169">
        <v>4</v>
      </c>
      <c r="L25" s="169">
        <v>1</v>
      </c>
      <c r="M25" s="169">
        <v>2</v>
      </c>
      <c r="N25" s="211"/>
      <c r="O25" s="135"/>
      <c r="P25" s="135"/>
    </row>
    <row r="26" spans="1:16" s="32" customFormat="1" ht="20.100000000000001" customHeight="1" x14ac:dyDescent="0.2">
      <c r="A26" s="796"/>
      <c r="B26" s="168" t="s">
        <v>11</v>
      </c>
      <c r="C26" s="172">
        <v>1797</v>
      </c>
      <c r="D26" s="172">
        <v>990</v>
      </c>
      <c r="E26" s="169">
        <v>147</v>
      </c>
      <c r="F26" s="169">
        <v>39</v>
      </c>
      <c r="G26" s="169">
        <v>621</v>
      </c>
      <c r="H26" s="166"/>
      <c r="I26" s="169">
        <v>26</v>
      </c>
      <c r="J26" s="169">
        <v>11</v>
      </c>
      <c r="K26" s="169">
        <v>3</v>
      </c>
      <c r="L26" s="169">
        <v>3</v>
      </c>
      <c r="M26" s="169">
        <v>9</v>
      </c>
      <c r="N26" s="211"/>
      <c r="O26" s="135"/>
      <c r="P26" s="135"/>
    </row>
    <row r="27" spans="1:16" s="32" customFormat="1" ht="20.100000000000001" customHeight="1" x14ac:dyDescent="0.2">
      <c r="A27" s="796"/>
      <c r="B27" s="168" t="s">
        <v>12</v>
      </c>
      <c r="C27" s="172">
        <v>1950</v>
      </c>
      <c r="D27" s="172">
        <v>1877</v>
      </c>
      <c r="E27" s="169">
        <v>11</v>
      </c>
      <c r="F27" s="169">
        <v>30</v>
      </c>
      <c r="G27" s="169">
        <v>32</v>
      </c>
      <c r="H27" s="166"/>
      <c r="I27" s="169">
        <v>183</v>
      </c>
      <c r="J27" s="169">
        <v>167</v>
      </c>
      <c r="K27" s="169">
        <v>4</v>
      </c>
      <c r="L27" s="169">
        <v>5</v>
      </c>
      <c r="M27" s="169">
        <v>7</v>
      </c>
      <c r="N27" s="65"/>
      <c r="O27" s="130"/>
      <c r="P27" s="130"/>
    </row>
    <row r="28" spans="1:16" ht="20.100000000000001" customHeight="1" x14ac:dyDescent="0.2">
      <c r="A28" s="796"/>
      <c r="B28" s="168" t="s">
        <v>13</v>
      </c>
      <c r="C28" s="172">
        <v>1306</v>
      </c>
      <c r="D28" s="172">
        <v>1298</v>
      </c>
      <c r="E28" s="169">
        <v>7</v>
      </c>
      <c r="F28" s="169">
        <v>0</v>
      </c>
      <c r="G28" s="169">
        <v>1</v>
      </c>
      <c r="H28" s="166"/>
      <c r="I28" s="169">
        <v>4</v>
      </c>
      <c r="J28" s="169">
        <v>4</v>
      </c>
      <c r="K28" s="169">
        <v>0</v>
      </c>
      <c r="L28" s="169">
        <v>0</v>
      </c>
      <c r="M28" s="169">
        <v>0</v>
      </c>
      <c r="N28" s="78"/>
      <c r="O28" s="136"/>
      <c r="P28" s="136"/>
    </row>
    <row r="29" spans="1:16" ht="20.100000000000001" customHeight="1" x14ac:dyDescent="0.2">
      <c r="A29" s="796"/>
      <c r="B29" s="168" t="s">
        <v>14</v>
      </c>
      <c r="C29" s="169">
        <v>470</v>
      </c>
      <c r="D29" s="169">
        <v>454</v>
      </c>
      <c r="E29" s="169">
        <v>3</v>
      </c>
      <c r="F29" s="169">
        <v>1</v>
      </c>
      <c r="G29" s="169">
        <v>12</v>
      </c>
      <c r="H29" s="166"/>
      <c r="I29" s="169">
        <v>61</v>
      </c>
      <c r="J29" s="169">
        <v>57</v>
      </c>
      <c r="K29" s="169">
        <v>1</v>
      </c>
      <c r="L29" s="169">
        <v>1</v>
      </c>
      <c r="M29" s="169">
        <v>2</v>
      </c>
      <c r="N29" s="78"/>
      <c r="O29" s="136"/>
      <c r="P29" s="136"/>
    </row>
    <row r="30" spans="1:16" ht="20.100000000000001" customHeight="1" x14ac:dyDescent="0.2">
      <c r="A30" s="796"/>
      <c r="B30" s="168" t="s">
        <v>15</v>
      </c>
      <c r="C30" s="169">
        <v>100</v>
      </c>
      <c r="D30" s="169">
        <v>86</v>
      </c>
      <c r="E30" s="169">
        <v>2</v>
      </c>
      <c r="F30" s="169">
        <v>1</v>
      </c>
      <c r="G30" s="169">
        <v>11</v>
      </c>
      <c r="H30" s="166"/>
      <c r="I30" s="169">
        <v>0</v>
      </c>
      <c r="J30" s="169">
        <v>0</v>
      </c>
      <c r="K30" s="169">
        <v>0</v>
      </c>
      <c r="L30" s="169">
        <v>0</v>
      </c>
      <c r="M30" s="169">
        <v>0</v>
      </c>
      <c r="N30" s="78"/>
      <c r="O30" s="136"/>
      <c r="P30" s="136"/>
    </row>
    <row r="31" spans="1:16" ht="20.100000000000001" customHeight="1" x14ac:dyDescent="0.2">
      <c r="A31" s="796"/>
      <c r="B31" s="173" t="s">
        <v>16</v>
      </c>
      <c r="C31" s="174">
        <v>155</v>
      </c>
      <c r="D31" s="174">
        <v>149</v>
      </c>
      <c r="E31" s="174">
        <v>0</v>
      </c>
      <c r="F31" s="174">
        <v>3</v>
      </c>
      <c r="G31" s="174">
        <v>3</v>
      </c>
      <c r="H31" s="166"/>
      <c r="I31" s="174">
        <v>43</v>
      </c>
      <c r="J31" s="174">
        <v>43</v>
      </c>
      <c r="K31" s="174">
        <v>0</v>
      </c>
      <c r="L31" s="174">
        <v>0</v>
      </c>
      <c r="M31" s="174">
        <v>0</v>
      </c>
      <c r="N31" s="78"/>
      <c r="O31" s="136"/>
      <c r="P31" s="136"/>
    </row>
    <row r="32" spans="1:16" ht="17.25" customHeight="1" thickBot="1" x14ac:dyDescent="0.25">
      <c r="A32" s="796"/>
      <c r="B32" s="376"/>
      <c r="C32" s="422"/>
      <c r="D32" s="422"/>
      <c r="E32" s="422"/>
      <c r="F32" s="422"/>
      <c r="G32" s="422"/>
      <c r="H32" s="378"/>
      <c r="I32" s="423"/>
      <c r="J32" s="423"/>
      <c r="K32" s="423"/>
      <c r="L32" s="423"/>
      <c r="M32" s="423"/>
      <c r="N32" s="78"/>
      <c r="O32" s="136"/>
      <c r="P32" s="136"/>
    </row>
    <row r="33" spans="1:16" ht="15" customHeight="1" x14ac:dyDescent="0.2">
      <c r="A33" s="796"/>
      <c r="B33" s="108"/>
      <c r="C33" s="108"/>
      <c r="D33" s="108"/>
      <c r="E33" s="108"/>
      <c r="F33" s="108"/>
      <c r="G33" s="108"/>
      <c r="H33" s="108"/>
      <c r="I33" s="475"/>
      <c r="J33" s="475"/>
      <c r="K33" s="475"/>
      <c r="L33" s="475"/>
      <c r="M33" s="475"/>
      <c r="N33" s="108"/>
      <c r="O33" s="131"/>
      <c r="P33" s="131"/>
    </row>
    <row r="34" spans="1:16" ht="69.599999999999994" customHeight="1" x14ac:dyDescent="0.2">
      <c r="A34" s="796"/>
      <c r="B34" s="745" t="s">
        <v>181</v>
      </c>
      <c r="C34" s="745"/>
      <c r="D34" s="745"/>
      <c r="E34" s="745"/>
      <c r="F34" s="745"/>
      <c r="G34" s="745"/>
      <c r="H34" s="745"/>
      <c r="I34" s="745"/>
      <c r="J34" s="745"/>
      <c r="K34" s="745"/>
      <c r="L34" s="745"/>
      <c r="M34" s="745"/>
      <c r="N34" s="108"/>
      <c r="O34" s="142"/>
      <c r="P34" s="142"/>
    </row>
    <row r="35" spans="1:16" ht="12.95" customHeight="1" x14ac:dyDescent="0.2">
      <c r="A35" s="796"/>
      <c r="B35" s="802" t="s">
        <v>86</v>
      </c>
      <c r="C35" s="802"/>
      <c r="D35" s="802"/>
      <c r="E35" s="802"/>
      <c r="F35" s="802"/>
      <c r="G35" s="802"/>
      <c r="H35" s="802"/>
      <c r="I35" s="802"/>
      <c r="J35" s="802"/>
      <c r="K35" s="802"/>
      <c r="L35" s="802"/>
      <c r="M35" s="802"/>
      <c r="N35" s="361"/>
      <c r="O35" s="364"/>
      <c r="P35" s="364"/>
    </row>
    <row r="36" spans="1:16" ht="25.5" customHeight="1" x14ac:dyDescent="0.25">
      <c r="A36" s="796"/>
      <c r="B36" s="802"/>
      <c r="C36" s="802"/>
      <c r="D36" s="802"/>
      <c r="E36" s="802"/>
      <c r="F36" s="802"/>
      <c r="G36" s="802"/>
      <c r="H36" s="802"/>
      <c r="I36" s="802"/>
      <c r="J36" s="802"/>
      <c r="K36" s="802"/>
      <c r="L36" s="802"/>
      <c r="M36" s="802"/>
      <c r="N36" s="147"/>
      <c r="O36" s="132"/>
      <c r="P36" s="132"/>
    </row>
    <row r="37" spans="1:16" ht="24.95" customHeight="1" x14ac:dyDescent="0.2">
      <c r="A37" s="314"/>
      <c r="B37" s="147"/>
      <c r="C37" s="147"/>
      <c r="D37" s="147"/>
      <c r="E37" s="147"/>
      <c r="F37" s="147"/>
      <c r="G37" s="147"/>
      <c r="H37" s="147"/>
      <c r="I37" s="147"/>
      <c r="J37" s="147"/>
      <c r="K37" s="147"/>
      <c r="L37" s="147"/>
      <c r="M37" s="147"/>
      <c r="N37" s="147"/>
      <c r="O37" s="137"/>
      <c r="P37" s="137"/>
    </row>
    <row r="38" spans="1:16" ht="24.95" customHeight="1" x14ac:dyDescent="0.2">
      <c r="A38" s="314"/>
      <c r="B38" s="795"/>
      <c r="C38" s="795"/>
      <c r="D38" s="795"/>
      <c r="E38" s="795"/>
      <c r="F38" s="795"/>
      <c r="G38" s="795"/>
      <c r="H38" s="795"/>
      <c r="I38" s="795"/>
      <c r="J38" s="795"/>
      <c r="K38" s="795"/>
      <c r="L38" s="795"/>
      <c r="M38" s="795"/>
      <c r="N38" s="795"/>
      <c r="O38" s="795"/>
      <c r="P38" s="795"/>
    </row>
    <row r="39" spans="1:16" ht="24.95" customHeight="1" x14ac:dyDescent="0.2">
      <c r="A39" s="314"/>
      <c r="B39" s="794"/>
      <c r="C39" s="794"/>
      <c r="D39" s="794"/>
      <c r="E39" s="794"/>
      <c r="F39" s="794"/>
      <c r="G39" s="794"/>
      <c r="H39" s="794"/>
      <c r="I39" s="794"/>
      <c r="J39" s="794"/>
      <c r="K39" s="794"/>
      <c r="L39" s="794"/>
      <c r="M39" s="794"/>
      <c r="N39" s="794"/>
      <c r="O39" s="794"/>
      <c r="P39" s="794"/>
    </row>
    <row r="40" spans="1:16" ht="16.5" customHeight="1" x14ac:dyDescent="0.2">
      <c r="A40" s="314"/>
      <c r="B40" s="220"/>
      <c r="C40" s="220"/>
      <c r="D40" s="220"/>
      <c r="E40" s="220"/>
      <c r="F40" s="220"/>
      <c r="G40" s="220"/>
      <c r="H40" s="220"/>
      <c r="I40" s="221"/>
      <c r="J40" s="221"/>
      <c r="K40" s="221"/>
      <c r="L40" s="221"/>
      <c r="M40" s="222"/>
      <c r="N40" s="223"/>
      <c r="O40" s="52"/>
      <c r="P40" s="52"/>
    </row>
    <row r="41" spans="1:16" ht="20.100000000000001" customHeight="1" x14ac:dyDescent="0.2">
      <c r="A41" s="314"/>
      <c r="B41" s="224"/>
      <c r="C41" s="225"/>
      <c r="D41" s="225"/>
      <c r="E41" s="225"/>
      <c r="F41" s="225"/>
      <c r="G41" s="225"/>
      <c r="H41" s="225"/>
      <c r="I41" s="226"/>
      <c r="J41" s="226"/>
      <c r="K41" s="226"/>
      <c r="L41" s="226"/>
      <c r="M41" s="222"/>
      <c r="N41" s="78"/>
      <c r="O41" s="18"/>
      <c r="P41" s="18"/>
    </row>
    <row r="42" spans="1:16" s="4" customFormat="1" ht="12" customHeight="1" x14ac:dyDescent="0.2">
      <c r="A42" s="314"/>
      <c r="B42" s="228"/>
      <c r="C42" s="109"/>
      <c r="D42" s="109"/>
      <c r="E42" s="109"/>
      <c r="F42" s="109"/>
      <c r="G42" s="109"/>
      <c r="H42" s="109"/>
      <c r="I42" s="143"/>
      <c r="J42" s="143"/>
      <c r="K42" s="143"/>
      <c r="L42" s="143"/>
      <c r="M42" s="143"/>
      <c r="N42" s="229"/>
      <c r="O42" s="33"/>
      <c r="P42" s="33"/>
    </row>
    <row r="43" spans="1:16" ht="3.75" customHeight="1" x14ac:dyDescent="0.2">
      <c r="A43" s="314"/>
      <c r="O43" s="2"/>
      <c r="P43" s="2"/>
    </row>
    <row r="44" spans="1:16" ht="15" customHeight="1" x14ac:dyDescent="0.2">
      <c r="A44" s="314"/>
      <c r="B44" s="88"/>
      <c r="C44" s="213"/>
      <c r="D44" s="213"/>
      <c r="E44" s="213"/>
      <c r="F44" s="213"/>
      <c r="G44" s="213"/>
      <c r="H44" s="213"/>
      <c r="I44" s="204"/>
      <c r="J44" s="204"/>
      <c r="K44" s="204"/>
      <c r="L44" s="204"/>
      <c r="M44" s="204"/>
      <c r="N44" s="215"/>
      <c r="O44" s="2"/>
      <c r="P44" s="2"/>
    </row>
    <row r="45" spans="1:16" ht="10.5" customHeight="1" x14ac:dyDescent="0.2">
      <c r="A45" s="314"/>
      <c r="B45" s="93"/>
      <c r="C45" s="213"/>
      <c r="D45" s="213"/>
      <c r="E45" s="213"/>
      <c r="F45" s="213"/>
      <c r="G45" s="213"/>
      <c r="H45" s="213"/>
      <c r="I45" s="204"/>
      <c r="J45" s="204"/>
      <c r="K45" s="204"/>
      <c r="L45" s="204"/>
      <c r="M45" s="204"/>
      <c r="N45" s="215"/>
      <c r="O45" s="2"/>
      <c r="P45" s="2"/>
    </row>
    <row r="46" spans="1:16" ht="12" customHeight="1" x14ac:dyDescent="0.25">
      <c r="A46" s="314"/>
      <c r="B46" s="214"/>
      <c r="C46" s="95"/>
      <c r="D46" s="95"/>
      <c r="E46" s="95"/>
      <c r="F46" s="95"/>
      <c r="G46" s="95"/>
      <c r="H46" s="95"/>
      <c r="I46" s="96"/>
      <c r="J46" s="96"/>
      <c r="K46" s="96"/>
      <c r="L46" s="96"/>
      <c r="M46" s="96"/>
      <c r="N46" s="230"/>
      <c r="O46" s="12"/>
      <c r="P46" s="12"/>
    </row>
    <row r="47" spans="1:16" ht="12" customHeight="1" x14ac:dyDescent="0.25">
      <c r="A47" s="314"/>
      <c r="B47" s="99"/>
      <c r="C47" s="100"/>
      <c r="D47" s="100"/>
      <c r="E47" s="100"/>
      <c r="F47" s="100"/>
      <c r="G47" s="100"/>
      <c r="H47" s="100"/>
      <c r="I47" s="101"/>
      <c r="J47" s="101"/>
      <c r="K47" s="101"/>
      <c r="L47" s="101"/>
      <c r="M47" s="101"/>
      <c r="N47" s="231"/>
      <c r="O47" s="12"/>
      <c r="P47" s="12"/>
    </row>
    <row r="48" spans="1:16" ht="11.25" customHeight="1" x14ac:dyDescent="0.2">
      <c r="A48" s="314"/>
      <c r="B48" s="99"/>
      <c r="C48" s="200"/>
      <c r="D48" s="200"/>
      <c r="E48" s="200"/>
      <c r="F48" s="200"/>
      <c r="G48" s="200"/>
      <c r="H48" s="200"/>
      <c r="I48" s="204"/>
      <c r="J48" s="204"/>
      <c r="K48" s="204"/>
      <c r="L48" s="204"/>
      <c r="M48" s="204"/>
      <c r="N48" s="215"/>
      <c r="O48" s="13"/>
      <c r="P48" s="13"/>
    </row>
    <row r="49" spans="1:16" ht="11.25" customHeight="1" x14ac:dyDescent="0.2">
      <c r="A49" s="265"/>
      <c r="B49" s="180"/>
      <c r="C49" s="181"/>
      <c r="D49" s="181"/>
      <c r="E49" s="181"/>
      <c r="F49" s="181"/>
      <c r="G49" s="181"/>
      <c r="H49" s="181"/>
      <c r="I49" s="182"/>
      <c r="J49" s="182"/>
      <c r="K49" s="182"/>
      <c r="L49" s="182"/>
      <c r="M49" s="182"/>
      <c r="N49" s="326"/>
      <c r="O49" s="13"/>
      <c r="P49" s="13"/>
    </row>
    <row r="50" spans="1:16" x14ac:dyDescent="0.2">
      <c r="B50" s="69"/>
      <c r="C50" s="69"/>
      <c r="D50" s="69"/>
      <c r="E50" s="69"/>
      <c r="F50" s="69"/>
      <c r="G50" s="69"/>
      <c r="H50" s="69"/>
      <c r="O50" s="1"/>
      <c r="P50" s="1"/>
    </row>
    <row r="51" spans="1:16" x14ac:dyDescent="0.2">
      <c r="B51" s="69"/>
      <c r="C51" s="69"/>
      <c r="D51" s="69"/>
      <c r="E51" s="69"/>
      <c r="F51" s="69"/>
      <c r="G51" s="69"/>
      <c r="H51" s="69"/>
      <c r="O51" s="1"/>
      <c r="P51" s="1"/>
    </row>
    <row r="52" spans="1:16" x14ac:dyDescent="0.2">
      <c r="B52" s="69"/>
      <c r="C52" s="69"/>
      <c r="D52" s="69"/>
      <c r="E52" s="69"/>
      <c r="F52" s="69"/>
      <c r="G52" s="69"/>
      <c r="H52" s="69"/>
      <c r="N52" s="327"/>
      <c r="O52" s="1"/>
      <c r="P52" s="1"/>
    </row>
    <row r="53" spans="1:16" ht="14.25" x14ac:dyDescent="0.2">
      <c r="B53" s="69"/>
      <c r="C53" s="181"/>
      <c r="D53" s="181"/>
      <c r="E53" s="181"/>
      <c r="F53" s="181"/>
      <c r="G53" s="181"/>
      <c r="H53" s="181"/>
      <c r="I53" s="182"/>
      <c r="J53" s="182"/>
      <c r="K53" s="182"/>
      <c r="L53" s="182"/>
      <c r="M53" s="182"/>
      <c r="O53" s="2"/>
      <c r="P53" s="2"/>
    </row>
  </sheetData>
  <sheetProtection algorithmName="SHA-512" hashValue="wSuYtZOel7/S2GK6jG70HLCpuEEV5QWIi7pikxI10uMYXb4HXNnyjWn22AobXmifUTt9PWJCU0PZX3HcFaowVQ==" saltValue="Wnha87WmC2sP5TF2xscHrQ==" spinCount="100000" sheet="1" objects="1" scenarios="1"/>
  <mergeCells count="21">
    <mergeCell ref="A2:A36"/>
    <mergeCell ref="B2:M2"/>
    <mergeCell ref="B3:M3"/>
    <mergeCell ref="B5:B11"/>
    <mergeCell ref="C5:M5"/>
    <mergeCell ref="C6:G6"/>
    <mergeCell ref="I6:M6"/>
    <mergeCell ref="C7:G7"/>
    <mergeCell ref="I7:M7"/>
    <mergeCell ref="B34:M34"/>
    <mergeCell ref="B35:M36"/>
    <mergeCell ref="B38:P38"/>
    <mergeCell ref="B39:P39"/>
    <mergeCell ref="C9:C10"/>
    <mergeCell ref="E9:E10"/>
    <mergeCell ref="F9:F10"/>
    <mergeCell ref="G9:G10"/>
    <mergeCell ref="I9:I10"/>
    <mergeCell ref="K9:K10"/>
    <mergeCell ref="L9:L10"/>
    <mergeCell ref="M9:M10"/>
  </mergeCells>
  <pageMargins left="0.39370078740157483" right="0.39370078740157483" top="0.39370078740157483" bottom="0.39370078740157483" header="0.31496062992125984" footer="0.31496062992125984"/>
  <pageSetup paperSize="9" scale="8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tabColor rgb="FFCCCC00"/>
  </sheetPr>
  <dimension ref="A1:O53"/>
  <sheetViews>
    <sheetView topLeftCell="A4" zoomScale="90" zoomScaleNormal="90" zoomScaleSheetLayoutView="85" workbookViewId="0">
      <selection activeCell="B34" sqref="B34:H34"/>
    </sheetView>
  </sheetViews>
  <sheetFormatPr defaultColWidth="20.7109375" defaultRowHeight="12.75" x14ac:dyDescent="0.2"/>
  <cols>
    <col min="1" max="1" width="2.7109375" style="10" customWidth="1"/>
    <col min="2" max="2" width="39.85546875" style="178" customWidth="1"/>
    <col min="3" max="5" width="20.7109375" style="178" customWidth="1"/>
    <col min="6" max="6" width="10.7109375" style="178" customWidth="1"/>
    <col min="7" max="9" width="20.7109375" style="70" customWidth="1"/>
    <col min="10" max="10" width="15.7109375" style="16" customWidth="1"/>
    <col min="11" max="11" width="15.7109375" style="8" customWidth="1"/>
    <col min="12" max="12" width="5.7109375" style="8" customWidth="1"/>
    <col min="13" max="16384" width="20.7109375" style="1"/>
  </cols>
  <sheetData>
    <row r="1" spans="1:15" ht="15" customHeight="1" x14ac:dyDescent="0.2"/>
    <row r="2" spans="1:15" ht="15" customHeight="1" x14ac:dyDescent="0.2">
      <c r="A2" s="738"/>
      <c r="B2" s="737" t="s">
        <v>110</v>
      </c>
      <c r="C2" s="737"/>
      <c r="D2" s="737"/>
      <c r="E2" s="737"/>
      <c r="F2" s="737"/>
      <c r="G2" s="737"/>
      <c r="H2" s="737"/>
      <c r="I2" s="737"/>
      <c r="J2" s="152"/>
      <c r="K2" s="487"/>
      <c r="L2" s="487"/>
    </row>
    <row r="3" spans="1:15" ht="15" customHeight="1" x14ac:dyDescent="0.2">
      <c r="A3" s="738"/>
      <c r="B3" s="742" t="s">
        <v>111</v>
      </c>
      <c r="C3" s="742"/>
      <c r="D3" s="742"/>
      <c r="E3" s="742"/>
      <c r="F3" s="742"/>
      <c r="G3" s="742"/>
      <c r="H3" s="742"/>
      <c r="I3" s="742"/>
      <c r="J3" s="152"/>
      <c r="K3" s="487"/>
      <c r="L3" s="487"/>
    </row>
    <row r="4" spans="1:15" ht="12" customHeight="1" thickBot="1" x14ac:dyDescent="0.25">
      <c r="A4" s="738"/>
      <c r="B4" s="153"/>
      <c r="C4" s="153"/>
      <c r="D4" s="153"/>
      <c r="E4" s="153"/>
      <c r="F4" s="153"/>
      <c r="G4" s="154"/>
      <c r="H4" s="154"/>
      <c r="I4" s="154"/>
      <c r="J4" s="153"/>
      <c r="K4" s="488"/>
      <c r="L4" s="488"/>
    </row>
    <row r="5" spans="1:15" ht="24.95" customHeight="1" x14ac:dyDescent="0.2">
      <c r="A5" s="738"/>
      <c r="B5" s="739" t="s">
        <v>33</v>
      </c>
      <c r="C5" s="759">
        <v>2022</v>
      </c>
      <c r="D5" s="759"/>
      <c r="E5" s="759"/>
      <c r="F5" s="759"/>
      <c r="G5" s="759"/>
      <c r="H5" s="759"/>
      <c r="I5" s="759"/>
      <c r="J5" s="155"/>
      <c r="K5" s="489"/>
      <c r="L5" s="488"/>
      <c r="M5" s="37"/>
      <c r="N5" s="36"/>
      <c r="O5" s="36"/>
    </row>
    <row r="6" spans="1:15" ht="18" customHeight="1" x14ac:dyDescent="0.2">
      <c r="A6" s="738"/>
      <c r="B6" s="749"/>
      <c r="C6" s="797" t="s">
        <v>31</v>
      </c>
      <c r="D6" s="797"/>
      <c r="E6" s="797"/>
      <c r="F6" s="234"/>
      <c r="G6" s="798" t="s">
        <v>29</v>
      </c>
      <c r="H6" s="798"/>
      <c r="I6" s="798"/>
      <c r="J6" s="155"/>
      <c r="K6" s="489"/>
      <c r="L6" s="488"/>
      <c r="M6" s="37"/>
      <c r="N6" s="36"/>
      <c r="O6" s="36"/>
    </row>
    <row r="7" spans="1:15" ht="18" customHeight="1" x14ac:dyDescent="0.2">
      <c r="A7" s="738"/>
      <c r="B7" s="749"/>
      <c r="C7" s="799" t="s">
        <v>32</v>
      </c>
      <c r="D7" s="799"/>
      <c r="E7" s="799"/>
      <c r="F7" s="161"/>
      <c r="G7" s="800" t="s">
        <v>30</v>
      </c>
      <c r="H7" s="800"/>
      <c r="I7" s="800"/>
      <c r="J7" s="155"/>
      <c r="K7" s="489"/>
      <c r="L7" s="488"/>
      <c r="M7" s="37"/>
      <c r="N7" s="36"/>
      <c r="O7" s="36"/>
    </row>
    <row r="8" spans="1:15" ht="5.0999999999999996" customHeight="1" x14ac:dyDescent="0.2">
      <c r="A8" s="738"/>
      <c r="B8" s="749"/>
      <c r="C8" s="359"/>
      <c r="D8" s="359"/>
      <c r="E8" s="359"/>
      <c r="F8" s="161"/>
      <c r="G8" s="360"/>
      <c r="H8" s="360"/>
      <c r="I8" s="360"/>
      <c r="J8" s="155"/>
      <c r="K8" s="489"/>
      <c r="L8" s="488"/>
      <c r="M8" s="37"/>
      <c r="N8" s="36"/>
      <c r="O8" s="36"/>
    </row>
    <row r="9" spans="1:15" ht="20.100000000000001" customHeight="1" x14ac:dyDescent="0.2">
      <c r="A9" s="738"/>
      <c r="B9" s="749"/>
      <c r="C9" s="784" t="s">
        <v>36</v>
      </c>
      <c r="D9" s="186" t="s">
        <v>19</v>
      </c>
      <c r="E9" s="767" t="s">
        <v>163</v>
      </c>
      <c r="F9" s="479"/>
      <c r="G9" s="784" t="s">
        <v>36</v>
      </c>
      <c r="H9" s="186" t="s">
        <v>19</v>
      </c>
      <c r="I9" s="767" t="s">
        <v>163</v>
      </c>
      <c r="J9" s="155"/>
      <c r="K9" s="489"/>
      <c r="L9" s="488"/>
      <c r="M9" s="37"/>
      <c r="N9" s="36"/>
      <c r="O9" s="36"/>
    </row>
    <row r="10" spans="1:15" s="5" customFormat="1" ht="20.100000000000001" customHeight="1" x14ac:dyDescent="0.2">
      <c r="A10" s="738"/>
      <c r="B10" s="749"/>
      <c r="C10" s="784"/>
      <c r="D10" s="328"/>
      <c r="E10" s="767"/>
      <c r="F10" s="185"/>
      <c r="G10" s="784"/>
      <c r="H10" s="328"/>
      <c r="I10" s="767"/>
      <c r="J10" s="155"/>
      <c r="K10" s="489"/>
      <c r="L10" s="492"/>
      <c r="M10" s="36"/>
      <c r="N10" s="36"/>
      <c r="O10" s="36"/>
    </row>
    <row r="11" spans="1:15" s="5" customFormat="1" ht="5.0999999999999996" customHeight="1" thickBot="1" x14ac:dyDescent="0.25">
      <c r="A11" s="738"/>
      <c r="B11" s="447"/>
      <c r="C11" s="659"/>
      <c r="D11" s="448"/>
      <c r="E11" s="553"/>
      <c r="F11" s="421"/>
      <c r="G11" s="659"/>
      <c r="H11" s="448"/>
      <c r="I11" s="553"/>
      <c r="J11" s="161"/>
      <c r="K11" s="489"/>
      <c r="L11" s="492"/>
      <c r="M11" s="36"/>
      <c r="N11" s="36"/>
      <c r="O11" s="36"/>
    </row>
    <row r="12" spans="1:15" s="5" customFormat="1" ht="15" customHeight="1" x14ac:dyDescent="0.2">
      <c r="A12" s="738"/>
      <c r="B12" s="176"/>
      <c r="C12" s="275"/>
      <c r="D12" s="275"/>
      <c r="E12" s="275"/>
      <c r="F12" s="275"/>
      <c r="G12" s="479"/>
      <c r="H12" s="479"/>
      <c r="I12" s="479"/>
      <c r="J12" s="161"/>
      <c r="K12" s="489"/>
      <c r="L12" s="492"/>
      <c r="M12" s="36"/>
      <c r="N12" s="36"/>
      <c r="O12" s="36"/>
    </row>
    <row r="13" spans="1:15" s="5" customFormat="1" ht="18" customHeight="1" x14ac:dyDescent="0.2">
      <c r="A13" s="738"/>
      <c r="B13" s="163" t="s">
        <v>0</v>
      </c>
      <c r="C13" s="164">
        <v>19407</v>
      </c>
      <c r="D13" s="164">
        <v>18406</v>
      </c>
      <c r="E13" s="205">
        <v>1001</v>
      </c>
      <c r="F13" s="166"/>
      <c r="G13" s="164">
        <v>4412</v>
      </c>
      <c r="H13" s="164">
        <v>3666</v>
      </c>
      <c r="I13" s="478">
        <v>746</v>
      </c>
      <c r="J13" s="275"/>
      <c r="K13" s="493"/>
      <c r="L13" s="493"/>
    </row>
    <row r="14" spans="1:15" s="5" customFormat="1" ht="15" customHeight="1" x14ac:dyDescent="0.2">
      <c r="A14" s="738"/>
      <c r="B14" s="370"/>
      <c r="C14" s="371"/>
      <c r="D14" s="371"/>
      <c r="E14" s="372"/>
      <c r="F14" s="373"/>
      <c r="G14" s="371"/>
      <c r="H14" s="371"/>
      <c r="I14" s="372"/>
      <c r="J14" s="275"/>
      <c r="K14" s="493"/>
      <c r="L14" s="493"/>
    </row>
    <row r="15" spans="1:15" s="5" customFormat="1" ht="15" customHeight="1" x14ac:dyDescent="0.2">
      <c r="A15" s="738"/>
      <c r="B15" s="163"/>
      <c r="C15" s="164"/>
      <c r="D15" s="164"/>
      <c r="E15" s="478"/>
      <c r="F15" s="166"/>
      <c r="G15" s="164"/>
      <c r="H15" s="164"/>
      <c r="I15" s="478"/>
      <c r="J15" s="275"/>
      <c r="K15" s="493"/>
      <c r="L15" s="493"/>
    </row>
    <row r="16" spans="1:15" s="32" customFormat="1" ht="21" customHeight="1" x14ac:dyDescent="0.2">
      <c r="A16" s="738"/>
      <c r="B16" s="168" t="s">
        <v>1</v>
      </c>
      <c r="C16" s="172">
        <v>1676</v>
      </c>
      <c r="D16" s="172">
        <v>1619</v>
      </c>
      <c r="E16" s="169">
        <v>57</v>
      </c>
      <c r="F16" s="166"/>
      <c r="G16" s="169">
        <v>360</v>
      </c>
      <c r="H16" s="169">
        <v>300</v>
      </c>
      <c r="I16" s="169">
        <v>60</v>
      </c>
      <c r="J16" s="210"/>
      <c r="K16" s="494"/>
      <c r="L16" s="494"/>
    </row>
    <row r="17" spans="1:12" s="32" customFormat="1" ht="21" customHeight="1" x14ac:dyDescent="0.2">
      <c r="A17" s="738"/>
      <c r="B17" s="168" t="s">
        <v>2</v>
      </c>
      <c r="C17" s="172">
        <v>1202</v>
      </c>
      <c r="D17" s="172">
        <v>1167</v>
      </c>
      <c r="E17" s="169">
        <v>35</v>
      </c>
      <c r="F17" s="166"/>
      <c r="G17" s="169">
        <v>366</v>
      </c>
      <c r="H17" s="169">
        <v>312</v>
      </c>
      <c r="I17" s="169">
        <v>54</v>
      </c>
      <c r="J17" s="65"/>
      <c r="K17" s="121"/>
      <c r="L17" s="121"/>
    </row>
    <row r="18" spans="1:12" s="32" customFormat="1" ht="21" customHeight="1" x14ac:dyDescent="0.2">
      <c r="A18" s="738"/>
      <c r="B18" s="168" t="s">
        <v>3</v>
      </c>
      <c r="C18" s="172">
        <v>1154</v>
      </c>
      <c r="D18" s="172">
        <v>1142</v>
      </c>
      <c r="E18" s="169">
        <v>12</v>
      </c>
      <c r="F18" s="170"/>
      <c r="G18" s="169">
        <v>611</v>
      </c>
      <c r="H18" s="169">
        <v>603</v>
      </c>
      <c r="I18" s="169">
        <v>8</v>
      </c>
      <c r="J18" s="211"/>
      <c r="K18" s="495"/>
      <c r="L18" s="495"/>
    </row>
    <row r="19" spans="1:12" s="32" customFormat="1" ht="21" customHeight="1" x14ac:dyDescent="0.2">
      <c r="A19" s="738"/>
      <c r="B19" s="168" t="s">
        <v>4</v>
      </c>
      <c r="C19" s="169">
        <v>861</v>
      </c>
      <c r="D19" s="169">
        <v>821</v>
      </c>
      <c r="E19" s="169">
        <v>40</v>
      </c>
      <c r="F19" s="166"/>
      <c r="G19" s="169">
        <v>131</v>
      </c>
      <c r="H19" s="169">
        <v>80</v>
      </c>
      <c r="I19" s="169">
        <v>51</v>
      </c>
      <c r="J19" s="211"/>
      <c r="K19" s="495"/>
      <c r="L19" s="495"/>
    </row>
    <row r="20" spans="1:12" s="32" customFormat="1" ht="21" customHeight="1" x14ac:dyDescent="0.2">
      <c r="A20" s="738"/>
      <c r="B20" s="168" t="s">
        <v>5</v>
      </c>
      <c r="C20" s="169">
        <v>849</v>
      </c>
      <c r="D20" s="169">
        <v>783</v>
      </c>
      <c r="E20" s="169">
        <v>66</v>
      </c>
      <c r="F20" s="166"/>
      <c r="G20" s="169">
        <v>146</v>
      </c>
      <c r="H20" s="169">
        <v>101</v>
      </c>
      <c r="I20" s="169">
        <v>45</v>
      </c>
      <c r="J20" s="211"/>
      <c r="K20" s="495"/>
      <c r="L20" s="495"/>
    </row>
    <row r="21" spans="1:12" s="32" customFormat="1" ht="21" customHeight="1" x14ac:dyDescent="0.2">
      <c r="A21" s="738"/>
      <c r="B21" s="168" t="s">
        <v>6</v>
      </c>
      <c r="C21" s="172">
        <v>1219</v>
      </c>
      <c r="D21" s="172">
        <v>1191</v>
      </c>
      <c r="E21" s="169">
        <v>28</v>
      </c>
      <c r="F21" s="166"/>
      <c r="G21" s="169">
        <v>272</v>
      </c>
      <c r="H21" s="169">
        <v>248</v>
      </c>
      <c r="I21" s="169">
        <v>24</v>
      </c>
      <c r="J21" s="211"/>
      <c r="K21" s="495"/>
      <c r="L21" s="495"/>
    </row>
    <row r="22" spans="1:12" s="32" customFormat="1" ht="21" customHeight="1" x14ac:dyDescent="0.2">
      <c r="A22" s="738"/>
      <c r="B22" s="168" t="s">
        <v>7</v>
      </c>
      <c r="C22" s="169">
        <v>805</v>
      </c>
      <c r="D22" s="169">
        <v>731</v>
      </c>
      <c r="E22" s="169">
        <v>74</v>
      </c>
      <c r="F22" s="166"/>
      <c r="G22" s="169">
        <v>100</v>
      </c>
      <c r="H22" s="169">
        <v>38</v>
      </c>
      <c r="I22" s="169">
        <v>62</v>
      </c>
      <c r="J22" s="211"/>
      <c r="K22" s="495"/>
      <c r="L22" s="495"/>
    </row>
    <row r="23" spans="1:12" s="32" customFormat="1" ht="21" customHeight="1" x14ac:dyDescent="0.2">
      <c r="A23" s="738"/>
      <c r="B23" s="168" t="s">
        <v>8</v>
      </c>
      <c r="C23" s="172">
        <v>1658</v>
      </c>
      <c r="D23" s="172">
        <v>1480</v>
      </c>
      <c r="E23" s="169">
        <v>178</v>
      </c>
      <c r="F23" s="166"/>
      <c r="G23" s="169">
        <v>364</v>
      </c>
      <c r="H23" s="169">
        <v>219</v>
      </c>
      <c r="I23" s="169">
        <v>145</v>
      </c>
      <c r="J23" s="65"/>
      <c r="K23" s="121"/>
      <c r="L23" s="121"/>
    </row>
    <row r="24" spans="1:12" s="32" customFormat="1" ht="21" customHeight="1" x14ac:dyDescent="0.2">
      <c r="A24" s="738"/>
      <c r="B24" s="168" t="s">
        <v>9</v>
      </c>
      <c r="C24" s="169">
        <v>383</v>
      </c>
      <c r="D24" s="169">
        <v>377</v>
      </c>
      <c r="E24" s="169">
        <v>6</v>
      </c>
      <c r="F24" s="166"/>
      <c r="G24" s="169">
        <v>52</v>
      </c>
      <c r="H24" s="169">
        <v>49</v>
      </c>
      <c r="I24" s="169">
        <v>3</v>
      </c>
      <c r="J24" s="211"/>
      <c r="K24" s="495"/>
      <c r="L24" s="495"/>
    </row>
    <row r="25" spans="1:12" s="32" customFormat="1" ht="21" customHeight="1" x14ac:dyDescent="0.2">
      <c r="A25" s="738"/>
      <c r="B25" s="168" t="s">
        <v>10</v>
      </c>
      <c r="C25" s="172">
        <v>2457</v>
      </c>
      <c r="D25" s="172">
        <v>2335</v>
      </c>
      <c r="E25" s="169">
        <v>122</v>
      </c>
      <c r="F25" s="166"/>
      <c r="G25" s="169">
        <v>484</v>
      </c>
      <c r="H25" s="169">
        <v>389</v>
      </c>
      <c r="I25" s="169">
        <v>95</v>
      </c>
      <c r="J25" s="211"/>
      <c r="K25" s="495"/>
      <c r="L25" s="495"/>
    </row>
    <row r="26" spans="1:12" s="32" customFormat="1" ht="21" customHeight="1" x14ac:dyDescent="0.2">
      <c r="A26" s="738"/>
      <c r="B26" s="168" t="s">
        <v>11</v>
      </c>
      <c r="C26" s="169">
        <v>842</v>
      </c>
      <c r="D26" s="169">
        <v>839</v>
      </c>
      <c r="E26" s="169">
        <v>3</v>
      </c>
      <c r="F26" s="166"/>
      <c r="G26" s="169">
        <v>330</v>
      </c>
      <c r="H26" s="169">
        <v>328</v>
      </c>
      <c r="I26" s="169">
        <v>2</v>
      </c>
      <c r="J26" s="211"/>
      <c r="K26" s="495"/>
      <c r="L26" s="495"/>
    </row>
    <row r="27" spans="1:12" s="32" customFormat="1" ht="21" customHeight="1" x14ac:dyDescent="0.2">
      <c r="A27" s="738"/>
      <c r="B27" s="168" t="s">
        <v>12</v>
      </c>
      <c r="C27" s="172">
        <v>2164</v>
      </c>
      <c r="D27" s="172">
        <v>2064</v>
      </c>
      <c r="E27" s="169">
        <v>100</v>
      </c>
      <c r="F27" s="166"/>
      <c r="G27" s="169">
        <v>282</v>
      </c>
      <c r="H27" s="169">
        <v>248</v>
      </c>
      <c r="I27" s="169">
        <v>34</v>
      </c>
      <c r="J27" s="65"/>
      <c r="K27" s="121"/>
      <c r="L27" s="121"/>
    </row>
    <row r="28" spans="1:12" ht="21" customHeight="1" x14ac:dyDescent="0.2">
      <c r="A28" s="738"/>
      <c r="B28" s="168" t="s">
        <v>13</v>
      </c>
      <c r="C28" s="172">
        <v>2252</v>
      </c>
      <c r="D28" s="172">
        <v>2050</v>
      </c>
      <c r="E28" s="169">
        <v>202</v>
      </c>
      <c r="F28" s="166"/>
      <c r="G28" s="169">
        <v>571</v>
      </c>
      <c r="H28" s="169">
        <v>454</v>
      </c>
      <c r="I28" s="169">
        <v>117</v>
      </c>
      <c r="J28" s="78"/>
      <c r="K28" s="141"/>
      <c r="L28" s="141"/>
    </row>
    <row r="29" spans="1:12" ht="21" customHeight="1" x14ac:dyDescent="0.2">
      <c r="A29" s="738"/>
      <c r="B29" s="168" t="s">
        <v>14</v>
      </c>
      <c r="C29" s="172">
        <v>1381</v>
      </c>
      <c r="D29" s="172">
        <v>1321</v>
      </c>
      <c r="E29" s="169">
        <v>60</v>
      </c>
      <c r="F29" s="166"/>
      <c r="G29" s="169">
        <v>323</v>
      </c>
      <c r="H29" s="169">
        <v>282</v>
      </c>
      <c r="I29" s="169">
        <v>41</v>
      </c>
      <c r="J29" s="78"/>
      <c r="K29" s="141"/>
      <c r="L29" s="141"/>
    </row>
    <row r="30" spans="1:12" ht="21" customHeight="1" x14ac:dyDescent="0.2">
      <c r="A30" s="738"/>
      <c r="B30" s="173" t="s">
        <v>15</v>
      </c>
      <c r="C30" s="174">
        <v>96</v>
      </c>
      <c r="D30" s="174">
        <v>89</v>
      </c>
      <c r="E30" s="174">
        <v>7</v>
      </c>
      <c r="F30" s="166"/>
      <c r="G30" s="174">
        <v>6</v>
      </c>
      <c r="H30" s="174">
        <v>2</v>
      </c>
      <c r="I30" s="174">
        <v>4</v>
      </c>
      <c r="J30" s="78"/>
      <c r="K30" s="141"/>
      <c r="L30" s="141"/>
    </row>
    <row r="31" spans="1:12" ht="21" customHeight="1" x14ac:dyDescent="0.2">
      <c r="A31" s="738"/>
      <c r="B31" s="173" t="s">
        <v>16</v>
      </c>
      <c r="C31" s="174">
        <v>408</v>
      </c>
      <c r="D31" s="174">
        <v>397</v>
      </c>
      <c r="E31" s="174">
        <v>11</v>
      </c>
      <c r="F31" s="166"/>
      <c r="G31" s="174">
        <v>14</v>
      </c>
      <c r="H31" s="174">
        <v>13</v>
      </c>
      <c r="I31" s="174">
        <v>1</v>
      </c>
      <c r="J31" s="78"/>
      <c r="K31" s="141"/>
      <c r="L31" s="141"/>
    </row>
    <row r="32" spans="1:12" ht="15" customHeight="1" thickBot="1" x14ac:dyDescent="0.25">
      <c r="A32" s="738"/>
      <c r="B32" s="432"/>
      <c r="C32" s="378"/>
      <c r="D32" s="378"/>
      <c r="E32" s="378"/>
      <c r="F32" s="378"/>
      <c r="G32" s="389"/>
      <c r="H32" s="389"/>
      <c r="I32" s="389"/>
      <c r="J32" s="78"/>
      <c r="K32" s="141"/>
      <c r="L32" s="141"/>
    </row>
    <row r="33" spans="1:12" ht="6.75" customHeight="1" x14ac:dyDescent="0.2">
      <c r="A33" s="738"/>
      <c r="B33" s="108"/>
      <c r="C33" s="108"/>
      <c r="D33" s="108"/>
      <c r="E33" s="108"/>
      <c r="F33" s="108"/>
      <c r="G33" s="475"/>
      <c r="H33" s="475"/>
      <c r="I33" s="475"/>
      <c r="J33" s="108"/>
      <c r="K33" s="332"/>
      <c r="L33" s="332"/>
    </row>
    <row r="34" spans="1:12" ht="27.75" customHeight="1" x14ac:dyDescent="0.2">
      <c r="A34" s="738"/>
      <c r="B34" s="745" t="s">
        <v>233</v>
      </c>
      <c r="C34" s="745"/>
      <c r="D34" s="745"/>
      <c r="E34" s="745"/>
      <c r="F34" s="745"/>
      <c r="G34" s="745"/>
      <c r="H34" s="745"/>
      <c r="I34" s="108"/>
      <c r="J34" s="108"/>
      <c r="K34" s="108"/>
      <c r="L34" s="108"/>
    </row>
    <row r="35" spans="1:12" ht="8.1" customHeight="1" x14ac:dyDescent="0.2">
      <c r="A35" s="738"/>
      <c r="B35" s="472"/>
      <c r="C35" s="472"/>
      <c r="D35" s="472"/>
      <c r="E35" s="472"/>
      <c r="F35" s="472"/>
      <c r="G35" s="472"/>
      <c r="H35" s="472"/>
      <c r="I35" s="472"/>
      <c r="J35" s="472"/>
      <c r="K35" s="273"/>
      <c r="L35" s="273"/>
    </row>
    <row r="36" spans="1:12" ht="32.25" customHeight="1" x14ac:dyDescent="0.25">
      <c r="A36" s="738"/>
      <c r="B36" s="745" t="s">
        <v>182</v>
      </c>
      <c r="C36" s="745"/>
      <c r="D36" s="745"/>
      <c r="E36" s="745"/>
      <c r="F36" s="745"/>
      <c r="G36" s="745"/>
      <c r="H36" s="745"/>
      <c r="I36" s="745"/>
      <c r="J36" s="147"/>
      <c r="K36" s="124"/>
      <c r="L36" s="124"/>
    </row>
    <row r="37" spans="1:12" ht="24.95" customHeight="1" x14ac:dyDescent="0.2">
      <c r="A37" s="192"/>
      <c r="B37" s="147"/>
      <c r="C37" s="147"/>
      <c r="D37" s="147"/>
      <c r="E37" s="147"/>
      <c r="F37" s="147"/>
      <c r="G37" s="147"/>
      <c r="H37" s="147"/>
      <c r="I37" s="147"/>
      <c r="J37" s="147"/>
      <c r="K37" s="141"/>
      <c r="L37" s="141"/>
    </row>
    <row r="38" spans="1:12" ht="24.95" customHeight="1" x14ac:dyDescent="0.2">
      <c r="A38" s="192"/>
      <c r="B38" s="746"/>
      <c r="C38" s="746"/>
      <c r="D38" s="746"/>
      <c r="E38" s="746"/>
      <c r="F38" s="746"/>
      <c r="G38" s="746"/>
      <c r="H38" s="746"/>
      <c r="I38" s="746"/>
      <c r="J38" s="746"/>
      <c r="K38" s="746"/>
      <c r="L38" s="746"/>
    </row>
    <row r="39" spans="1:12" ht="24.95" customHeight="1" x14ac:dyDescent="0.2">
      <c r="A39" s="192"/>
      <c r="B39" s="747"/>
      <c r="C39" s="747"/>
      <c r="D39" s="747"/>
      <c r="E39" s="747"/>
      <c r="F39" s="747"/>
      <c r="G39" s="747"/>
      <c r="H39" s="747"/>
      <c r="I39" s="747"/>
      <c r="J39" s="747"/>
      <c r="K39" s="747"/>
      <c r="L39" s="747"/>
    </row>
    <row r="40" spans="1:12" ht="16.5" customHeight="1" x14ac:dyDescent="0.2">
      <c r="A40" s="192"/>
      <c r="B40" s="220"/>
      <c r="C40" s="220"/>
      <c r="D40" s="220"/>
      <c r="E40" s="220"/>
      <c r="F40" s="220"/>
      <c r="G40" s="221"/>
      <c r="H40" s="221"/>
      <c r="I40" s="222"/>
      <c r="J40" s="62"/>
      <c r="K40" s="62"/>
      <c r="L40" s="62"/>
    </row>
    <row r="41" spans="1:12" ht="20.100000000000001" customHeight="1" x14ac:dyDescent="0.2">
      <c r="A41" s="192"/>
      <c r="B41" s="224"/>
      <c r="C41" s="225"/>
      <c r="D41" s="225"/>
      <c r="E41" s="225"/>
      <c r="F41" s="225"/>
      <c r="G41" s="226"/>
      <c r="H41" s="226"/>
      <c r="I41" s="222"/>
      <c r="J41" s="68"/>
      <c r="K41" s="83"/>
      <c r="L41" s="83"/>
    </row>
    <row r="42" spans="1:12" s="4" customFormat="1" ht="12" customHeight="1" x14ac:dyDescent="0.2">
      <c r="A42" s="192"/>
      <c r="B42" s="228"/>
      <c r="C42" s="109"/>
      <c r="D42" s="109"/>
      <c r="E42" s="109"/>
      <c r="F42" s="109"/>
      <c r="G42" s="143"/>
      <c r="H42" s="143"/>
      <c r="I42" s="143"/>
      <c r="J42" s="87"/>
      <c r="K42" s="85"/>
      <c r="L42" s="85"/>
    </row>
    <row r="43" spans="1:12" ht="3.75" customHeight="1" x14ac:dyDescent="0.2">
      <c r="A43" s="192"/>
      <c r="J43" s="73"/>
      <c r="K43" s="72"/>
      <c r="L43" s="72"/>
    </row>
    <row r="44" spans="1:12" ht="15" customHeight="1" x14ac:dyDescent="0.2">
      <c r="A44" s="192"/>
      <c r="B44" s="88"/>
      <c r="C44" s="213"/>
      <c r="D44" s="213"/>
      <c r="E44" s="213"/>
      <c r="F44" s="213"/>
      <c r="G44" s="204"/>
      <c r="H44" s="204"/>
      <c r="I44" s="204"/>
      <c r="J44" s="92"/>
      <c r="K44" s="72"/>
      <c r="L44" s="72"/>
    </row>
    <row r="45" spans="1:12" ht="10.5" customHeight="1" x14ac:dyDescent="0.2">
      <c r="A45" s="192"/>
      <c r="B45" s="93"/>
      <c r="C45" s="213"/>
      <c r="D45" s="213"/>
      <c r="E45" s="213"/>
      <c r="F45" s="213"/>
      <c r="G45" s="204"/>
      <c r="H45" s="204"/>
      <c r="I45" s="204"/>
      <c r="J45" s="92"/>
      <c r="K45" s="72"/>
      <c r="L45" s="72"/>
    </row>
    <row r="46" spans="1:12" ht="12" customHeight="1" x14ac:dyDescent="0.25">
      <c r="A46" s="192"/>
      <c r="B46" s="214"/>
      <c r="C46" s="95"/>
      <c r="D46" s="95"/>
      <c r="E46" s="95"/>
      <c r="F46" s="95"/>
      <c r="G46" s="96"/>
      <c r="H46" s="96"/>
      <c r="I46" s="96"/>
      <c r="J46" s="98"/>
      <c r="K46" s="74"/>
      <c r="L46" s="74"/>
    </row>
    <row r="47" spans="1:12" ht="12" customHeight="1" x14ac:dyDescent="0.25">
      <c r="A47" s="192"/>
      <c r="B47" s="99"/>
      <c r="C47" s="100"/>
      <c r="D47" s="100"/>
      <c r="E47" s="100"/>
      <c r="F47" s="100"/>
      <c r="G47" s="101"/>
      <c r="H47" s="101"/>
      <c r="I47" s="101"/>
      <c r="J47" s="103"/>
      <c r="K47" s="74"/>
      <c r="L47" s="74"/>
    </row>
    <row r="48" spans="1:12" ht="11.25" customHeight="1" x14ac:dyDescent="0.2">
      <c r="A48" s="192"/>
      <c r="B48" s="99"/>
      <c r="C48" s="200"/>
      <c r="D48" s="200"/>
      <c r="E48" s="200"/>
      <c r="F48" s="200"/>
      <c r="G48" s="204"/>
      <c r="H48" s="204"/>
      <c r="I48" s="204"/>
      <c r="J48" s="215"/>
      <c r="K48" s="106"/>
      <c r="L48" s="106"/>
    </row>
    <row r="49" spans="1:12" ht="11.25" customHeight="1" x14ac:dyDescent="0.2">
      <c r="A49" s="265"/>
      <c r="B49" s="180"/>
      <c r="C49" s="181"/>
      <c r="D49" s="181"/>
      <c r="E49" s="181"/>
      <c r="F49" s="181"/>
      <c r="G49" s="182"/>
      <c r="H49" s="182"/>
      <c r="I49" s="182"/>
      <c r="J49" s="15"/>
      <c r="K49" s="13"/>
      <c r="L49" s="13"/>
    </row>
    <row r="50" spans="1:12" x14ac:dyDescent="0.2">
      <c r="B50" s="69"/>
      <c r="C50" s="69"/>
      <c r="D50" s="69"/>
      <c r="E50" s="69"/>
      <c r="F50" s="69"/>
      <c r="K50" s="1"/>
      <c r="L50" s="1"/>
    </row>
    <row r="51" spans="1:12" x14ac:dyDescent="0.2">
      <c r="B51" s="69"/>
      <c r="C51" s="69"/>
      <c r="D51" s="69"/>
      <c r="E51" s="69"/>
      <c r="F51" s="69"/>
      <c r="K51" s="1"/>
      <c r="L51" s="1"/>
    </row>
    <row r="52" spans="1:12" x14ac:dyDescent="0.2">
      <c r="B52" s="69"/>
      <c r="C52" s="69"/>
      <c r="D52" s="69"/>
      <c r="E52" s="69"/>
      <c r="F52" s="69"/>
      <c r="J52" s="17"/>
      <c r="K52" s="1"/>
      <c r="L52" s="1"/>
    </row>
    <row r="53" spans="1:12" ht="14.25" x14ac:dyDescent="0.2">
      <c r="B53" s="69"/>
      <c r="C53" s="181"/>
      <c r="D53" s="181"/>
      <c r="E53" s="181"/>
      <c r="F53" s="181"/>
      <c r="G53" s="182"/>
      <c r="H53" s="182"/>
      <c r="I53" s="182"/>
      <c r="J53" s="14"/>
      <c r="K53" s="2"/>
      <c r="L53" s="2"/>
    </row>
  </sheetData>
  <sheetProtection algorithmName="SHA-512" hashValue="vDFsDI9qhxDJ67gsw3QmtVzykKQNbcIRiDWju9+P1hDKxriXj7IC97x8bUzI9osNtxfy0sKeUJAdt0TuOnRx9g==" saltValue="9uADL0biN5Bs3N/mnlaaJw==" spinCount="100000" sheet="1" objects="1" scenarios="1"/>
  <mergeCells count="17">
    <mergeCell ref="B34:H34"/>
    <mergeCell ref="B38:L38"/>
    <mergeCell ref="B5:B10"/>
    <mergeCell ref="B39:L39"/>
    <mergeCell ref="B36:I36"/>
    <mergeCell ref="A2:A36"/>
    <mergeCell ref="B2:I2"/>
    <mergeCell ref="B3:I3"/>
    <mergeCell ref="C5:I5"/>
    <mergeCell ref="C6:E6"/>
    <mergeCell ref="G6:I6"/>
    <mergeCell ref="C7:E7"/>
    <mergeCell ref="G7:I7"/>
    <mergeCell ref="C9:C10"/>
    <mergeCell ref="E9:E10"/>
    <mergeCell ref="I9:I10"/>
    <mergeCell ref="G9:G10"/>
  </mergeCells>
  <pageMargins left="0.39370078740157483" right="0.39370078740157483" top="0.39370078740157483" bottom="0.39370078740157483" header="0.31496062992125984" footer="0.31496062992125984"/>
  <pageSetup paperSize="9" scale="8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tabColor rgb="FFCCCC00"/>
  </sheetPr>
  <dimension ref="A1:O53"/>
  <sheetViews>
    <sheetView topLeftCell="A4" zoomScale="90" zoomScaleNormal="90" zoomScaleSheetLayoutView="85" workbookViewId="0">
      <selection activeCell="B13" sqref="B13"/>
    </sheetView>
  </sheetViews>
  <sheetFormatPr defaultColWidth="20.7109375" defaultRowHeight="12.75" x14ac:dyDescent="0.2"/>
  <cols>
    <col min="1" max="1" width="2.7109375" style="194" customWidth="1"/>
    <col min="2" max="2" width="39.7109375" style="178" customWidth="1"/>
    <col min="3" max="5" width="20.7109375" style="178" customWidth="1"/>
    <col min="6" max="6" width="10.7109375" style="178" customWidth="1"/>
    <col min="7" max="9" width="20.7109375" style="70" customWidth="1"/>
    <col min="10" max="10" width="15.7109375" style="196" customWidth="1"/>
    <col min="11" max="11" width="15.7109375" style="70" customWidth="1"/>
    <col min="12" max="12" width="5.7109375" style="8" customWidth="1"/>
    <col min="13" max="16384" width="20.7109375" style="1"/>
  </cols>
  <sheetData>
    <row r="1" spans="1:15" ht="15" customHeight="1" x14ac:dyDescent="0.2"/>
    <row r="2" spans="1:15" ht="15" customHeight="1" x14ac:dyDescent="0.2">
      <c r="A2" s="738"/>
      <c r="B2" s="754" t="s">
        <v>112</v>
      </c>
      <c r="C2" s="754"/>
      <c r="D2" s="754"/>
      <c r="E2" s="754"/>
      <c r="F2" s="754"/>
      <c r="G2" s="754"/>
      <c r="H2" s="754"/>
      <c r="I2" s="754"/>
      <c r="J2" s="152"/>
      <c r="K2" s="487"/>
      <c r="L2" s="487"/>
    </row>
    <row r="3" spans="1:15" ht="15" customHeight="1" x14ac:dyDescent="0.2">
      <c r="A3" s="738"/>
      <c r="B3" s="786" t="s">
        <v>113</v>
      </c>
      <c r="C3" s="786"/>
      <c r="D3" s="786"/>
      <c r="E3" s="786"/>
      <c r="F3" s="786"/>
      <c r="G3" s="786"/>
      <c r="H3" s="786"/>
      <c r="I3" s="786"/>
      <c r="J3" s="152"/>
      <c r="K3" s="487"/>
      <c r="L3" s="487"/>
    </row>
    <row r="4" spans="1:15" ht="12" customHeight="1" thickBot="1" x14ac:dyDescent="0.25">
      <c r="A4" s="738"/>
      <c r="B4" s="153"/>
      <c r="C4" s="153"/>
      <c r="D4" s="153"/>
      <c r="E4" s="153"/>
      <c r="F4" s="153"/>
      <c r="G4" s="154"/>
      <c r="H4" s="154"/>
      <c r="I4" s="154"/>
      <c r="J4" s="153"/>
      <c r="K4" s="488"/>
      <c r="L4" s="488"/>
    </row>
    <row r="5" spans="1:15" ht="25.15" customHeight="1" x14ac:dyDescent="0.2">
      <c r="A5" s="738"/>
      <c r="B5" s="739" t="s">
        <v>33</v>
      </c>
      <c r="C5" s="759">
        <v>2023</v>
      </c>
      <c r="D5" s="759"/>
      <c r="E5" s="759"/>
      <c r="F5" s="759"/>
      <c r="G5" s="759"/>
      <c r="H5" s="759"/>
      <c r="I5" s="759"/>
      <c r="J5" s="155"/>
      <c r="K5" s="489"/>
      <c r="L5" s="488"/>
      <c r="M5" s="37"/>
      <c r="N5" s="36"/>
      <c r="O5" s="36"/>
    </row>
    <row r="6" spans="1:15" ht="18" customHeight="1" x14ac:dyDescent="0.2">
      <c r="A6" s="738"/>
      <c r="B6" s="749"/>
      <c r="C6" s="797" t="s">
        <v>31</v>
      </c>
      <c r="D6" s="797"/>
      <c r="E6" s="797"/>
      <c r="F6" s="234"/>
      <c r="G6" s="798" t="s">
        <v>29</v>
      </c>
      <c r="H6" s="798"/>
      <c r="I6" s="798"/>
      <c r="J6" s="155"/>
      <c r="K6" s="489"/>
      <c r="L6" s="488"/>
      <c r="M6" s="37"/>
      <c r="N6" s="36"/>
      <c r="O6" s="36"/>
    </row>
    <row r="7" spans="1:15" ht="18" customHeight="1" x14ac:dyDescent="0.2">
      <c r="A7" s="738"/>
      <c r="B7" s="749"/>
      <c r="C7" s="799" t="s">
        <v>32</v>
      </c>
      <c r="D7" s="799"/>
      <c r="E7" s="799"/>
      <c r="F7" s="161"/>
      <c r="G7" s="800" t="s">
        <v>30</v>
      </c>
      <c r="H7" s="800"/>
      <c r="I7" s="800"/>
      <c r="J7" s="155"/>
      <c r="K7" s="489"/>
      <c r="L7" s="488"/>
      <c r="M7" s="37"/>
      <c r="N7" s="36"/>
      <c r="O7" s="36"/>
    </row>
    <row r="8" spans="1:15" ht="5.0999999999999996" customHeight="1" x14ac:dyDescent="0.2">
      <c r="A8" s="738"/>
      <c r="B8" s="749"/>
      <c r="C8" s="649"/>
      <c r="D8" s="649"/>
      <c r="E8" s="649"/>
      <c r="F8" s="161"/>
      <c r="G8" s="360"/>
      <c r="H8" s="360"/>
      <c r="I8" s="360"/>
      <c r="J8" s="155"/>
      <c r="K8" s="489"/>
      <c r="L8" s="488"/>
      <c r="M8" s="37"/>
      <c r="N8" s="36"/>
      <c r="O8" s="36"/>
    </row>
    <row r="9" spans="1:15" ht="19.5" customHeight="1" x14ac:dyDescent="0.2">
      <c r="A9" s="738"/>
      <c r="B9" s="749"/>
      <c r="C9" s="784" t="s">
        <v>36</v>
      </c>
      <c r="D9" s="186" t="s">
        <v>19</v>
      </c>
      <c r="E9" s="767" t="s">
        <v>163</v>
      </c>
      <c r="F9" s="642"/>
      <c r="G9" s="784" t="s">
        <v>36</v>
      </c>
      <c r="H9" s="186" t="s">
        <v>19</v>
      </c>
      <c r="I9" s="767" t="s">
        <v>163</v>
      </c>
      <c r="J9" s="155"/>
      <c r="K9" s="489"/>
      <c r="L9" s="488"/>
      <c r="M9" s="37"/>
      <c r="N9" s="36"/>
      <c r="O9" s="36"/>
    </row>
    <row r="10" spans="1:15" s="5" customFormat="1" ht="20.100000000000001" customHeight="1" x14ac:dyDescent="0.2">
      <c r="A10" s="738"/>
      <c r="B10" s="749"/>
      <c r="C10" s="784"/>
      <c r="D10" s="328"/>
      <c r="E10" s="767"/>
      <c r="F10" s="185"/>
      <c r="G10" s="784"/>
      <c r="H10" s="328"/>
      <c r="I10" s="767"/>
      <c r="J10" s="155"/>
      <c r="K10" s="489"/>
      <c r="L10" s="492"/>
      <c r="M10" s="36"/>
      <c r="N10" s="36"/>
      <c r="O10" s="36"/>
    </row>
    <row r="11" spans="1:15" s="5" customFormat="1" ht="5.0999999999999996" customHeight="1" thickBot="1" x14ac:dyDescent="0.25">
      <c r="A11" s="738"/>
      <c r="B11" s="447"/>
      <c r="C11" s="659"/>
      <c r="D11" s="448"/>
      <c r="E11" s="553"/>
      <c r="F11" s="421"/>
      <c r="G11" s="659"/>
      <c r="H11" s="448"/>
      <c r="I11" s="553"/>
      <c r="J11" s="161"/>
      <c r="K11" s="489"/>
      <c r="L11" s="492"/>
      <c r="M11" s="36"/>
      <c r="N11" s="36"/>
      <c r="O11" s="36"/>
    </row>
    <row r="12" spans="1:15" s="5" customFormat="1" ht="15" customHeight="1" x14ac:dyDescent="0.2">
      <c r="A12" s="738"/>
      <c r="B12" s="404"/>
      <c r="C12" s="633"/>
      <c r="D12" s="633"/>
      <c r="E12" s="633"/>
      <c r="F12" s="633"/>
      <c r="G12" s="435"/>
      <c r="H12" s="435"/>
      <c r="I12" s="435"/>
      <c r="J12" s="161"/>
      <c r="K12" s="489"/>
      <c r="L12" s="492"/>
      <c r="M12" s="36"/>
      <c r="N12" s="36"/>
      <c r="O12" s="36"/>
    </row>
    <row r="13" spans="1:15" s="5" customFormat="1" ht="18" customHeight="1" x14ac:dyDescent="0.2">
      <c r="A13" s="738"/>
      <c r="B13" s="163" t="s">
        <v>0</v>
      </c>
      <c r="C13" s="164">
        <v>20320</v>
      </c>
      <c r="D13" s="164">
        <v>18905</v>
      </c>
      <c r="E13" s="205">
        <v>1415</v>
      </c>
      <c r="F13" s="166"/>
      <c r="G13" s="164">
        <v>4776</v>
      </c>
      <c r="H13" s="164">
        <v>3982</v>
      </c>
      <c r="I13" s="643">
        <v>794</v>
      </c>
      <c r="J13" s="618"/>
      <c r="K13" s="493"/>
      <c r="L13" s="493"/>
    </row>
    <row r="14" spans="1:15" s="5" customFormat="1" ht="15" customHeight="1" x14ac:dyDescent="0.2">
      <c r="A14" s="738"/>
      <c r="B14" s="370"/>
      <c r="C14" s="371"/>
      <c r="D14" s="371"/>
      <c r="E14" s="372"/>
      <c r="F14" s="373"/>
      <c r="G14" s="371"/>
      <c r="H14" s="371"/>
      <c r="I14" s="372"/>
      <c r="J14" s="618"/>
      <c r="K14" s="493"/>
      <c r="L14" s="493"/>
    </row>
    <row r="15" spans="1:15" s="5" customFormat="1" ht="15" customHeight="1" x14ac:dyDescent="0.2">
      <c r="A15" s="738"/>
      <c r="B15" s="163"/>
      <c r="C15" s="164"/>
      <c r="D15" s="164"/>
      <c r="E15" s="643"/>
      <c r="F15" s="166"/>
      <c r="G15" s="164"/>
      <c r="H15" s="164"/>
      <c r="I15" s="643"/>
      <c r="J15" s="618"/>
      <c r="K15" s="493"/>
      <c r="L15" s="493"/>
    </row>
    <row r="16" spans="1:15" s="32" customFormat="1" ht="20.45" customHeight="1" x14ac:dyDescent="0.2">
      <c r="A16" s="738"/>
      <c r="B16" s="168" t="s">
        <v>1</v>
      </c>
      <c r="C16" s="172">
        <v>1710</v>
      </c>
      <c r="D16" s="172">
        <v>1652</v>
      </c>
      <c r="E16" s="169">
        <v>58</v>
      </c>
      <c r="F16" s="166"/>
      <c r="G16" s="169">
        <v>417</v>
      </c>
      <c r="H16" s="169">
        <v>353</v>
      </c>
      <c r="I16" s="169">
        <v>64</v>
      </c>
      <c r="J16" s="210"/>
      <c r="K16" s="494"/>
      <c r="L16" s="494"/>
    </row>
    <row r="17" spans="1:12" s="32" customFormat="1" ht="20.45" customHeight="1" x14ac:dyDescent="0.2">
      <c r="A17" s="738"/>
      <c r="B17" s="168" t="s">
        <v>2</v>
      </c>
      <c r="C17" s="172">
        <v>1246</v>
      </c>
      <c r="D17" s="172">
        <v>1210</v>
      </c>
      <c r="E17" s="169">
        <v>36</v>
      </c>
      <c r="F17" s="166"/>
      <c r="G17" s="169">
        <v>400</v>
      </c>
      <c r="H17" s="169">
        <v>346</v>
      </c>
      <c r="I17" s="169">
        <v>54</v>
      </c>
      <c r="J17" s="65"/>
      <c r="K17" s="121"/>
      <c r="L17" s="121"/>
    </row>
    <row r="18" spans="1:12" s="32" customFormat="1" ht="20.45" customHeight="1" x14ac:dyDescent="0.2">
      <c r="A18" s="738"/>
      <c r="B18" s="168" t="s">
        <v>3</v>
      </c>
      <c r="C18" s="172">
        <v>1252</v>
      </c>
      <c r="D18" s="172">
        <v>1240</v>
      </c>
      <c r="E18" s="169">
        <v>12</v>
      </c>
      <c r="F18" s="170"/>
      <c r="G18" s="169">
        <v>630</v>
      </c>
      <c r="H18" s="169">
        <v>622</v>
      </c>
      <c r="I18" s="169">
        <v>8</v>
      </c>
      <c r="J18" s="211"/>
      <c r="K18" s="495"/>
      <c r="L18" s="495"/>
    </row>
    <row r="19" spans="1:12" s="32" customFormat="1" ht="20.45" customHeight="1" x14ac:dyDescent="0.2">
      <c r="A19" s="738"/>
      <c r="B19" s="168" t="s">
        <v>4</v>
      </c>
      <c r="C19" s="169">
        <v>871</v>
      </c>
      <c r="D19" s="169">
        <v>831</v>
      </c>
      <c r="E19" s="169">
        <v>40</v>
      </c>
      <c r="F19" s="166"/>
      <c r="G19" s="169">
        <v>153</v>
      </c>
      <c r="H19" s="169">
        <v>101</v>
      </c>
      <c r="I19" s="169">
        <v>52</v>
      </c>
      <c r="J19" s="211"/>
      <c r="K19" s="495"/>
      <c r="L19" s="495"/>
    </row>
    <row r="20" spans="1:12" s="32" customFormat="1" ht="20.45" customHeight="1" x14ac:dyDescent="0.2">
      <c r="A20" s="738"/>
      <c r="B20" s="168" t="s">
        <v>5</v>
      </c>
      <c r="C20" s="169">
        <v>863</v>
      </c>
      <c r="D20" s="169">
        <v>795</v>
      </c>
      <c r="E20" s="169">
        <v>68</v>
      </c>
      <c r="F20" s="166"/>
      <c r="G20" s="169">
        <v>172</v>
      </c>
      <c r="H20" s="169">
        <v>123</v>
      </c>
      <c r="I20" s="169">
        <v>49</v>
      </c>
      <c r="J20" s="211"/>
      <c r="K20" s="495"/>
      <c r="L20" s="495"/>
    </row>
    <row r="21" spans="1:12" s="32" customFormat="1" ht="20.45" customHeight="1" x14ac:dyDescent="0.2">
      <c r="A21" s="738"/>
      <c r="B21" s="168" t="s">
        <v>6</v>
      </c>
      <c r="C21" s="172">
        <v>1237</v>
      </c>
      <c r="D21" s="172">
        <v>1208</v>
      </c>
      <c r="E21" s="169">
        <v>29</v>
      </c>
      <c r="F21" s="166"/>
      <c r="G21" s="169">
        <v>299</v>
      </c>
      <c r="H21" s="169">
        <v>272</v>
      </c>
      <c r="I21" s="169">
        <v>27</v>
      </c>
      <c r="J21" s="211"/>
      <c r="K21" s="495"/>
      <c r="L21" s="495"/>
    </row>
    <row r="22" spans="1:12" s="32" customFormat="1" ht="20.45" customHeight="1" x14ac:dyDescent="0.2">
      <c r="A22" s="738"/>
      <c r="B22" s="168" t="s">
        <v>7</v>
      </c>
      <c r="C22" s="169">
        <v>948</v>
      </c>
      <c r="D22" s="169">
        <v>873</v>
      </c>
      <c r="E22" s="169">
        <v>75</v>
      </c>
      <c r="F22" s="166"/>
      <c r="G22" s="169">
        <v>109</v>
      </c>
      <c r="H22" s="169">
        <v>46</v>
      </c>
      <c r="I22" s="169">
        <v>63</v>
      </c>
      <c r="J22" s="211"/>
      <c r="K22" s="495"/>
      <c r="L22" s="495"/>
    </row>
    <row r="23" spans="1:12" s="32" customFormat="1" ht="20.45" customHeight="1" x14ac:dyDescent="0.2">
      <c r="A23" s="738"/>
      <c r="B23" s="168" t="s">
        <v>8</v>
      </c>
      <c r="C23" s="172">
        <v>1692</v>
      </c>
      <c r="D23" s="172">
        <v>1511</v>
      </c>
      <c r="E23" s="169">
        <v>181</v>
      </c>
      <c r="F23" s="166"/>
      <c r="G23" s="169">
        <v>401</v>
      </c>
      <c r="H23" s="169">
        <v>252</v>
      </c>
      <c r="I23" s="169">
        <v>149</v>
      </c>
      <c r="J23" s="65"/>
      <c r="K23" s="121"/>
      <c r="L23" s="121"/>
    </row>
    <row r="24" spans="1:12" s="32" customFormat="1" ht="20.45" customHeight="1" x14ac:dyDescent="0.2">
      <c r="A24" s="738"/>
      <c r="B24" s="168" t="s">
        <v>9</v>
      </c>
      <c r="C24" s="169">
        <v>390</v>
      </c>
      <c r="D24" s="169">
        <v>384</v>
      </c>
      <c r="E24" s="169">
        <v>6</v>
      </c>
      <c r="F24" s="166"/>
      <c r="G24" s="169">
        <v>57</v>
      </c>
      <c r="H24" s="169">
        <v>54</v>
      </c>
      <c r="I24" s="169">
        <v>3</v>
      </c>
      <c r="J24" s="211"/>
      <c r="K24" s="495"/>
      <c r="L24" s="495"/>
    </row>
    <row r="25" spans="1:12" s="32" customFormat="1" ht="20.45" customHeight="1" x14ac:dyDescent="0.2">
      <c r="A25" s="738"/>
      <c r="B25" s="168" t="s">
        <v>10</v>
      </c>
      <c r="C25" s="172">
        <v>2658</v>
      </c>
      <c r="D25" s="172">
        <v>2350</v>
      </c>
      <c r="E25" s="169">
        <v>308</v>
      </c>
      <c r="F25" s="166"/>
      <c r="G25" s="169">
        <v>542</v>
      </c>
      <c r="H25" s="169">
        <v>441</v>
      </c>
      <c r="I25" s="169">
        <v>101</v>
      </c>
      <c r="J25" s="211"/>
      <c r="K25" s="495"/>
      <c r="L25" s="495"/>
    </row>
    <row r="26" spans="1:12" s="32" customFormat="1" ht="20.45" customHeight="1" x14ac:dyDescent="0.2">
      <c r="A26" s="738"/>
      <c r="B26" s="168" t="s">
        <v>11</v>
      </c>
      <c r="C26" s="169">
        <v>880</v>
      </c>
      <c r="D26" s="169">
        <v>877</v>
      </c>
      <c r="E26" s="169">
        <v>3</v>
      </c>
      <c r="F26" s="166"/>
      <c r="G26" s="169">
        <v>344</v>
      </c>
      <c r="H26" s="169">
        <v>342</v>
      </c>
      <c r="I26" s="169">
        <v>2</v>
      </c>
      <c r="J26" s="211"/>
      <c r="K26" s="495"/>
      <c r="L26" s="495"/>
    </row>
    <row r="27" spans="1:12" s="32" customFormat="1" ht="20.45" customHeight="1" x14ac:dyDescent="0.2">
      <c r="A27" s="738"/>
      <c r="B27" s="168" t="s">
        <v>12</v>
      </c>
      <c r="C27" s="172">
        <v>2341</v>
      </c>
      <c r="D27" s="172">
        <v>2084</v>
      </c>
      <c r="E27" s="169">
        <v>257</v>
      </c>
      <c r="F27" s="166"/>
      <c r="G27" s="169">
        <v>301</v>
      </c>
      <c r="H27" s="169">
        <v>255</v>
      </c>
      <c r="I27" s="169">
        <v>46</v>
      </c>
      <c r="J27" s="65"/>
      <c r="K27" s="121"/>
      <c r="L27" s="121"/>
    </row>
    <row r="28" spans="1:12" ht="20.45" customHeight="1" x14ac:dyDescent="0.2">
      <c r="A28" s="738"/>
      <c r="B28" s="168" t="s">
        <v>13</v>
      </c>
      <c r="C28" s="172">
        <v>2343</v>
      </c>
      <c r="D28" s="172">
        <v>2082</v>
      </c>
      <c r="E28" s="169">
        <v>261</v>
      </c>
      <c r="F28" s="166"/>
      <c r="G28" s="169">
        <v>583</v>
      </c>
      <c r="H28" s="169">
        <v>457</v>
      </c>
      <c r="I28" s="169">
        <v>126</v>
      </c>
      <c r="J28" s="78"/>
      <c r="K28" s="141"/>
      <c r="L28" s="141"/>
    </row>
    <row r="29" spans="1:12" ht="20.45" customHeight="1" x14ac:dyDescent="0.2">
      <c r="A29" s="738"/>
      <c r="B29" s="168" t="s">
        <v>14</v>
      </c>
      <c r="C29" s="172">
        <v>1383</v>
      </c>
      <c r="D29" s="172">
        <v>1322</v>
      </c>
      <c r="E29" s="169">
        <v>61</v>
      </c>
      <c r="F29" s="166"/>
      <c r="G29" s="169">
        <v>344</v>
      </c>
      <c r="H29" s="169">
        <v>300</v>
      </c>
      <c r="I29" s="169">
        <v>44</v>
      </c>
      <c r="J29" s="78"/>
      <c r="K29" s="141"/>
      <c r="L29" s="141"/>
    </row>
    <row r="30" spans="1:12" ht="20.45" customHeight="1" x14ac:dyDescent="0.2">
      <c r="A30" s="738"/>
      <c r="B30" s="173" t="s">
        <v>15</v>
      </c>
      <c r="C30" s="174">
        <v>98</v>
      </c>
      <c r="D30" s="174">
        <v>89</v>
      </c>
      <c r="E30" s="174">
        <v>9</v>
      </c>
      <c r="F30" s="166"/>
      <c r="G30" s="174">
        <v>7</v>
      </c>
      <c r="H30" s="174">
        <v>3</v>
      </c>
      <c r="I30" s="174">
        <v>4</v>
      </c>
      <c r="J30" s="78"/>
      <c r="K30" s="141"/>
      <c r="L30" s="141"/>
    </row>
    <row r="31" spans="1:12" ht="20.45" customHeight="1" x14ac:dyDescent="0.2">
      <c r="A31" s="738"/>
      <c r="B31" s="173" t="s">
        <v>16</v>
      </c>
      <c r="C31" s="174">
        <v>408</v>
      </c>
      <c r="D31" s="174">
        <v>397</v>
      </c>
      <c r="E31" s="174">
        <v>11</v>
      </c>
      <c r="F31" s="166"/>
      <c r="G31" s="174">
        <v>17</v>
      </c>
      <c r="H31" s="174">
        <v>15</v>
      </c>
      <c r="I31" s="174">
        <v>2</v>
      </c>
      <c r="J31" s="78"/>
      <c r="K31" s="141"/>
      <c r="L31" s="141"/>
    </row>
    <row r="32" spans="1:12" ht="18" customHeight="1" thickBot="1" x14ac:dyDescent="0.25">
      <c r="A32" s="738"/>
      <c r="B32" s="432"/>
      <c r="C32" s="378"/>
      <c r="D32" s="378"/>
      <c r="E32" s="378"/>
      <c r="F32" s="378"/>
      <c r="G32" s="389"/>
      <c r="H32" s="389"/>
      <c r="I32" s="389"/>
      <c r="J32" s="78"/>
      <c r="K32" s="141"/>
      <c r="L32" s="141"/>
    </row>
    <row r="33" spans="1:12" ht="6.75" customHeight="1" x14ac:dyDescent="0.2">
      <c r="A33" s="738"/>
      <c r="B33" s="108"/>
      <c r="C33" s="108"/>
      <c r="D33" s="108"/>
      <c r="E33" s="108"/>
      <c r="F33" s="108"/>
      <c r="G33" s="637"/>
      <c r="H33" s="637"/>
      <c r="I33" s="637"/>
      <c r="J33" s="108"/>
      <c r="K33" s="332"/>
      <c r="L33" s="332"/>
    </row>
    <row r="34" spans="1:12" ht="27.75" customHeight="1" x14ac:dyDescent="0.2">
      <c r="A34" s="738"/>
      <c r="B34" s="745" t="s">
        <v>233</v>
      </c>
      <c r="C34" s="745"/>
      <c r="D34" s="745"/>
      <c r="E34" s="745"/>
      <c r="F34" s="745"/>
      <c r="G34" s="745"/>
      <c r="H34" s="745"/>
      <c r="I34" s="745"/>
      <c r="J34" s="108"/>
      <c r="K34" s="108"/>
      <c r="L34" s="108"/>
    </row>
    <row r="35" spans="1:12" ht="12" customHeight="1" x14ac:dyDescent="0.2">
      <c r="A35" s="738"/>
      <c r="B35" s="635"/>
      <c r="C35" s="635"/>
      <c r="D35" s="635"/>
      <c r="E35" s="635"/>
      <c r="F35" s="635"/>
      <c r="G35" s="635"/>
      <c r="H35" s="635"/>
      <c r="I35" s="635"/>
      <c r="J35" s="635"/>
      <c r="K35" s="273"/>
      <c r="L35" s="273"/>
    </row>
    <row r="36" spans="1:12" ht="32.25" customHeight="1" x14ac:dyDescent="0.25">
      <c r="A36" s="738"/>
      <c r="B36" s="745" t="s">
        <v>182</v>
      </c>
      <c r="C36" s="745"/>
      <c r="D36" s="745"/>
      <c r="E36" s="745"/>
      <c r="F36" s="745"/>
      <c r="G36" s="745"/>
      <c r="H36" s="745"/>
      <c r="I36" s="745"/>
      <c r="J36" s="147"/>
      <c r="K36" s="124"/>
      <c r="L36" s="124"/>
    </row>
    <row r="37" spans="1:12" ht="24.95" customHeight="1" x14ac:dyDescent="0.2">
      <c r="A37" s="192"/>
      <c r="B37" s="147"/>
      <c r="C37" s="147"/>
      <c r="D37" s="147"/>
      <c r="E37" s="147"/>
      <c r="F37" s="147"/>
      <c r="G37" s="147"/>
      <c r="H37" s="147"/>
      <c r="I37" s="147"/>
      <c r="J37" s="147"/>
      <c r="K37" s="141"/>
      <c r="L37" s="141"/>
    </row>
    <row r="38" spans="1:12" ht="24.95" customHeight="1" x14ac:dyDescent="0.2">
      <c r="A38" s="192"/>
      <c r="B38" s="746"/>
      <c r="C38" s="746"/>
      <c r="D38" s="746"/>
      <c r="E38" s="746"/>
      <c r="F38" s="746"/>
      <c r="G38" s="746"/>
      <c r="H38" s="746"/>
      <c r="I38" s="746"/>
      <c r="J38" s="746"/>
      <c r="K38" s="746"/>
      <c r="L38" s="746"/>
    </row>
    <row r="39" spans="1:12" ht="24.95" customHeight="1" x14ac:dyDescent="0.2">
      <c r="A39" s="192"/>
      <c r="B39" s="747"/>
      <c r="C39" s="747"/>
      <c r="D39" s="747"/>
      <c r="E39" s="747"/>
      <c r="F39" s="747"/>
      <c r="G39" s="747"/>
      <c r="H39" s="747"/>
      <c r="I39" s="747"/>
      <c r="J39" s="747"/>
      <c r="K39" s="747"/>
      <c r="L39" s="747"/>
    </row>
    <row r="40" spans="1:12" ht="16.5" customHeight="1" x14ac:dyDescent="0.2">
      <c r="A40" s="192"/>
      <c r="B40" s="220"/>
      <c r="C40" s="220"/>
      <c r="D40" s="220"/>
      <c r="E40" s="220"/>
      <c r="F40" s="220"/>
      <c r="G40" s="221"/>
      <c r="H40" s="221"/>
      <c r="I40" s="222"/>
      <c r="J40" s="62"/>
      <c r="K40" s="62"/>
      <c r="L40" s="62"/>
    </row>
    <row r="41" spans="1:12" ht="20.100000000000001" customHeight="1" x14ac:dyDescent="0.2">
      <c r="A41" s="192"/>
      <c r="B41" s="224"/>
      <c r="C41" s="225"/>
      <c r="D41" s="225"/>
      <c r="E41" s="225"/>
      <c r="F41" s="225"/>
      <c r="G41" s="226"/>
      <c r="H41" s="226"/>
      <c r="I41" s="222"/>
      <c r="J41" s="68"/>
      <c r="K41" s="83"/>
      <c r="L41" s="83"/>
    </row>
    <row r="42" spans="1:12" s="4" customFormat="1" ht="12" customHeight="1" x14ac:dyDescent="0.2">
      <c r="A42" s="192"/>
      <c r="B42" s="228"/>
      <c r="C42" s="109"/>
      <c r="D42" s="109"/>
      <c r="E42" s="109"/>
      <c r="F42" s="109"/>
      <c r="G42" s="143"/>
      <c r="H42" s="143"/>
      <c r="I42" s="143"/>
      <c r="J42" s="87"/>
      <c r="K42" s="85"/>
      <c r="L42" s="85"/>
    </row>
    <row r="43" spans="1:12" ht="3.75" customHeight="1" x14ac:dyDescent="0.2">
      <c r="A43" s="192"/>
      <c r="J43" s="73"/>
      <c r="K43" s="72"/>
      <c r="L43" s="72"/>
    </row>
    <row r="44" spans="1:12" ht="15" customHeight="1" x14ac:dyDescent="0.2">
      <c r="A44" s="192"/>
      <c r="B44" s="88"/>
      <c r="C44" s="213"/>
      <c r="D44" s="213"/>
      <c r="E44" s="213"/>
      <c r="F44" s="213"/>
      <c r="G44" s="204"/>
      <c r="H44" s="204"/>
      <c r="I44" s="204"/>
      <c r="J44" s="92"/>
      <c r="K44" s="72"/>
      <c r="L44" s="72"/>
    </row>
    <row r="45" spans="1:12" ht="10.5" customHeight="1" x14ac:dyDescent="0.2">
      <c r="A45" s="192"/>
      <c r="B45" s="93"/>
      <c r="C45" s="213"/>
      <c r="D45" s="213"/>
      <c r="E45" s="213"/>
      <c r="F45" s="213"/>
      <c r="G45" s="204"/>
      <c r="H45" s="204"/>
      <c r="I45" s="204"/>
      <c r="J45" s="92"/>
      <c r="K45" s="72"/>
      <c r="L45" s="72"/>
    </row>
    <row r="46" spans="1:12" ht="12" customHeight="1" x14ac:dyDescent="0.25">
      <c r="A46" s="192"/>
      <c r="B46" s="214"/>
      <c r="C46" s="95"/>
      <c r="D46" s="95"/>
      <c r="E46" s="95"/>
      <c r="F46" s="95"/>
      <c r="G46" s="96"/>
      <c r="H46" s="96"/>
      <c r="I46" s="96"/>
      <c r="J46" s="98"/>
      <c r="K46" s="74"/>
      <c r="L46" s="74"/>
    </row>
    <row r="47" spans="1:12" ht="12" customHeight="1" x14ac:dyDescent="0.25">
      <c r="A47" s="192"/>
      <c r="B47" s="99"/>
      <c r="C47" s="100"/>
      <c r="D47" s="100"/>
      <c r="E47" s="100"/>
      <c r="F47" s="100"/>
      <c r="G47" s="101"/>
      <c r="H47" s="101"/>
      <c r="I47" s="101"/>
      <c r="J47" s="103"/>
      <c r="K47" s="74"/>
      <c r="L47" s="74"/>
    </row>
    <row r="48" spans="1:12" ht="11.25" customHeight="1" x14ac:dyDescent="0.2">
      <c r="A48" s="192"/>
      <c r="B48" s="99"/>
      <c r="C48" s="200"/>
      <c r="D48" s="200"/>
      <c r="E48" s="200"/>
      <c r="F48" s="200"/>
      <c r="G48" s="204"/>
      <c r="H48" s="204"/>
      <c r="I48" s="204"/>
      <c r="J48" s="215"/>
      <c r="K48" s="106"/>
      <c r="L48" s="106"/>
    </row>
    <row r="49" spans="1:12" ht="11.25" customHeight="1" x14ac:dyDescent="0.2">
      <c r="A49" s="282"/>
      <c r="B49" s="180"/>
      <c r="C49" s="181"/>
      <c r="D49" s="181"/>
      <c r="E49" s="181"/>
      <c r="F49" s="181"/>
      <c r="G49" s="182"/>
      <c r="H49" s="182"/>
      <c r="I49" s="182"/>
      <c r="J49" s="668"/>
      <c r="K49" s="106"/>
      <c r="L49" s="13"/>
    </row>
    <row r="50" spans="1:12" x14ac:dyDescent="0.2">
      <c r="B50" s="69"/>
      <c r="C50" s="69"/>
      <c r="D50" s="69"/>
      <c r="E50" s="69"/>
      <c r="F50" s="69"/>
      <c r="K50" s="69"/>
      <c r="L50" s="1"/>
    </row>
    <row r="51" spans="1:12" x14ac:dyDescent="0.2">
      <c r="B51" s="69"/>
      <c r="C51" s="69"/>
      <c r="D51" s="69"/>
      <c r="E51" s="69"/>
      <c r="F51" s="69"/>
      <c r="K51" s="69"/>
      <c r="L51" s="1"/>
    </row>
    <row r="52" spans="1:12" x14ac:dyDescent="0.2">
      <c r="B52" s="69"/>
      <c r="C52" s="69"/>
      <c r="D52" s="69"/>
      <c r="E52" s="69"/>
      <c r="F52" s="69"/>
      <c r="J52" s="327"/>
      <c r="K52" s="69"/>
      <c r="L52" s="1"/>
    </row>
    <row r="53" spans="1:12" ht="14.25" x14ac:dyDescent="0.2">
      <c r="B53" s="69"/>
      <c r="C53" s="181"/>
      <c r="D53" s="181"/>
      <c r="E53" s="181"/>
      <c r="F53" s="181"/>
      <c r="G53" s="182"/>
      <c r="H53" s="182"/>
      <c r="I53" s="182"/>
      <c r="J53" s="73"/>
      <c r="K53" s="72"/>
      <c r="L53" s="2"/>
    </row>
  </sheetData>
  <sheetProtection algorithmName="SHA-512" hashValue="Bz5B81xn+220duZHJ1Wq0XEsk82JEBJnXM475rpxOKXE5fCRe4NGS4dYHsucOYE9hzwha10OkE2PbZq0tJzjgw==" saltValue="JutmhTiqVgSiuUUmx1WIKQ==" spinCount="100000" sheet="1" objects="1" scenarios="1"/>
  <mergeCells count="17">
    <mergeCell ref="B38:L38"/>
    <mergeCell ref="B5:B10"/>
    <mergeCell ref="B39:L39"/>
    <mergeCell ref="B36:I36"/>
    <mergeCell ref="B34:I34"/>
    <mergeCell ref="A2:A36"/>
    <mergeCell ref="B2:I2"/>
    <mergeCell ref="B3:I3"/>
    <mergeCell ref="C5:I5"/>
    <mergeCell ref="C6:E6"/>
    <mergeCell ref="G6:I6"/>
    <mergeCell ref="C7:E7"/>
    <mergeCell ref="G7:I7"/>
    <mergeCell ref="I9:I10"/>
    <mergeCell ref="G9:G10"/>
    <mergeCell ref="E9:E10"/>
    <mergeCell ref="C9:C10"/>
  </mergeCells>
  <pageMargins left="0.39370078740157483" right="0.39370078740157483" top="0.39370078740157483" bottom="0.39370078740157483" header="0.31496062992125984" footer="0.31496062992125984"/>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CC66FF"/>
  </sheetPr>
  <dimension ref="A1:S55"/>
  <sheetViews>
    <sheetView view="pageBreakPreview" topLeftCell="A7" zoomScale="80" zoomScaleNormal="85" zoomScaleSheetLayoutView="80" workbookViewId="0">
      <selection activeCell="O26" sqref="O26"/>
    </sheetView>
  </sheetViews>
  <sheetFormatPr defaultColWidth="20.7109375" defaultRowHeight="12.75" x14ac:dyDescent="0.2"/>
  <cols>
    <col min="1" max="1" width="2.7109375" style="10" customWidth="1"/>
    <col min="2" max="2" width="34.7109375" style="7" customWidth="1"/>
    <col min="3" max="7" width="13.28515625" style="7" customWidth="1"/>
    <col min="8" max="8" width="6.7109375" style="7" customWidth="1"/>
    <col min="9" max="13" width="13.28515625" style="8" customWidth="1"/>
    <col min="14" max="14" width="15.7109375" style="16" customWidth="1"/>
    <col min="15" max="15" width="15.7109375" style="8" customWidth="1"/>
    <col min="16" max="16" width="5.7109375" style="8" customWidth="1"/>
    <col min="17" max="16384" width="20.7109375" style="1"/>
  </cols>
  <sheetData>
    <row r="1" spans="1:19" s="69" customFormat="1" ht="15" customHeight="1" x14ac:dyDescent="0.2">
      <c r="A1" s="194"/>
      <c r="B1" s="178"/>
      <c r="C1" s="178"/>
      <c r="D1" s="178"/>
      <c r="E1" s="178"/>
      <c r="F1" s="178"/>
      <c r="G1" s="178"/>
      <c r="H1" s="178"/>
      <c r="I1" s="70"/>
      <c r="J1" s="70"/>
      <c r="K1" s="70"/>
      <c r="L1" s="70"/>
      <c r="M1" s="70"/>
      <c r="N1" s="196"/>
      <c r="O1" s="70"/>
      <c r="P1" s="70"/>
    </row>
    <row r="2" spans="1:19" s="69" customFormat="1" ht="15" customHeight="1" x14ac:dyDescent="0.2">
      <c r="A2" s="509"/>
      <c r="B2" s="737" t="s">
        <v>124</v>
      </c>
      <c r="C2" s="737"/>
      <c r="D2" s="737"/>
      <c r="E2" s="737"/>
      <c r="F2" s="737"/>
      <c r="G2" s="737"/>
      <c r="H2" s="737"/>
      <c r="I2" s="737"/>
      <c r="J2" s="737"/>
      <c r="K2" s="737"/>
      <c r="L2" s="737"/>
      <c r="M2" s="737"/>
      <c r="N2" s="152"/>
      <c r="O2" s="152"/>
      <c r="P2" s="152"/>
    </row>
    <row r="3" spans="1:19" s="69" customFormat="1" ht="15" customHeight="1" x14ac:dyDescent="0.2">
      <c r="A3" s="509"/>
      <c r="B3" s="742" t="s">
        <v>125</v>
      </c>
      <c r="C3" s="742"/>
      <c r="D3" s="742"/>
      <c r="E3" s="742"/>
      <c r="F3" s="742"/>
      <c r="G3" s="742"/>
      <c r="H3" s="742"/>
      <c r="I3" s="742"/>
      <c r="J3" s="742"/>
      <c r="K3" s="742"/>
      <c r="L3" s="742"/>
      <c r="M3" s="742"/>
      <c r="N3" s="152"/>
      <c r="O3" s="152"/>
      <c r="P3" s="152"/>
    </row>
    <row r="4" spans="1:19" ht="12" customHeight="1" thickBot="1" x14ac:dyDescent="0.25">
      <c r="A4" s="509"/>
      <c r="B4" s="153"/>
      <c r="C4" s="153"/>
      <c r="D4" s="153"/>
      <c r="E4" s="153"/>
      <c r="F4" s="153"/>
      <c r="G4" s="153"/>
      <c r="H4" s="153"/>
      <c r="I4" s="154"/>
      <c r="J4" s="154"/>
      <c r="K4" s="154"/>
      <c r="L4" s="154"/>
      <c r="M4" s="154"/>
      <c r="N4" s="153"/>
      <c r="O4" s="153"/>
      <c r="P4" s="153"/>
    </row>
    <row r="5" spans="1:19" ht="18" customHeight="1" x14ac:dyDescent="0.2">
      <c r="A5" s="509"/>
      <c r="B5" s="739" t="s">
        <v>33</v>
      </c>
      <c r="C5" s="735">
        <v>2023</v>
      </c>
      <c r="D5" s="735"/>
      <c r="E5" s="735"/>
      <c r="F5" s="735"/>
      <c r="G5" s="735"/>
      <c r="H5" s="375"/>
      <c r="I5" s="733">
        <v>2024</v>
      </c>
      <c r="J5" s="733"/>
      <c r="K5" s="733"/>
      <c r="L5" s="733"/>
      <c r="M5" s="733"/>
      <c r="N5" s="155"/>
      <c r="O5" s="155"/>
      <c r="P5" s="153"/>
      <c r="Q5" s="37"/>
      <c r="R5" s="36"/>
      <c r="S5" s="36"/>
    </row>
    <row r="6" spans="1:19" ht="18" customHeight="1" x14ac:dyDescent="0.2">
      <c r="A6" s="509"/>
      <c r="B6" s="749"/>
      <c r="C6" s="736"/>
      <c r="D6" s="736"/>
      <c r="E6" s="736"/>
      <c r="F6" s="736"/>
      <c r="G6" s="736"/>
      <c r="H6" s="157"/>
      <c r="I6" s="734"/>
      <c r="J6" s="734"/>
      <c r="K6" s="734"/>
      <c r="L6" s="734"/>
      <c r="M6" s="734"/>
      <c r="N6" s="155"/>
      <c r="O6" s="155"/>
      <c r="P6" s="153"/>
      <c r="Q6" s="37"/>
      <c r="R6" s="36"/>
      <c r="S6" s="36"/>
    </row>
    <row r="7" spans="1:19" ht="5.0999999999999996" customHeight="1" x14ac:dyDescent="0.2">
      <c r="A7" s="509"/>
      <c r="B7" s="749"/>
      <c r="C7" s="476"/>
      <c r="D7" s="476"/>
      <c r="E7" s="476"/>
      <c r="F7" s="476"/>
      <c r="G7" s="476"/>
      <c r="H7" s="157"/>
      <c r="I7" s="275"/>
      <c r="J7" s="275"/>
      <c r="K7" s="275"/>
      <c r="L7" s="275"/>
      <c r="M7" s="275"/>
      <c r="N7" s="155"/>
      <c r="O7" s="155"/>
      <c r="P7" s="153"/>
      <c r="Q7" s="37"/>
      <c r="R7" s="36"/>
      <c r="S7" s="36"/>
    </row>
    <row r="8" spans="1:19" s="5" customFormat="1" ht="18" customHeight="1" x14ac:dyDescent="0.2">
      <c r="A8" s="509"/>
      <c r="B8" s="749"/>
      <c r="C8" s="743" t="s">
        <v>36</v>
      </c>
      <c r="D8" s="216" t="s">
        <v>19</v>
      </c>
      <c r="E8" s="744" t="s">
        <v>37</v>
      </c>
      <c r="F8" s="744" t="s">
        <v>141</v>
      </c>
      <c r="G8" s="744" t="s">
        <v>38</v>
      </c>
      <c r="H8" s="642"/>
      <c r="I8" s="743" t="s">
        <v>36</v>
      </c>
      <c r="J8" s="216" t="s">
        <v>19</v>
      </c>
      <c r="K8" s="744" t="s">
        <v>37</v>
      </c>
      <c r="L8" s="744" t="s">
        <v>141</v>
      </c>
      <c r="M8" s="744" t="s">
        <v>38</v>
      </c>
      <c r="N8" s="155"/>
      <c r="O8" s="155"/>
      <c r="P8" s="475"/>
      <c r="Q8" s="36"/>
      <c r="R8" s="36"/>
      <c r="S8" s="36"/>
    </row>
    <row r="9" spans="1:19" s="5" customFormat="1" ht="18" customHeight="1" x14ac:dyDescent="0.2">
      <c r="A9" s="509"/>
      <c r="B9" s="749"/>
      <c r="C9" s="743"/>
      <c r="D9" s="216"/>
      <c r="E9" s="744"/>
      <c r="F9" s="744"/>
      <c r="G9" s="744"/>
      <c r="H9" s="642"/>
      <c r="I9" s="743"/>
      <c r="J9" s="216"/>
      <c r="K9" s="744"/>
      <c r="L9" s="744"/>
      <c r="M9" s="744"/>
      <c r="N9" s="155"/>
      <c r="O9" s="155"/>
      <c r="P9" s="637"/>
      <c r="Q9" s="36"/>
      <c r="R9" s="36"/>
      <c r="S9" s="36"/>
    </row>
    <row r="10" spans="1:19" s="5" customFormat="1" ht="5.0999999999999996" customHeight="1" thickBot="1" x14ac:dyDescent="0.25">
      <c r="A10" s="509"/>
      <c r="B10" s="750"/>
      <c r="C10" s="751"/>
      <c r="D10" s="448"/>
      <c r="E10" s="752"/>
      <c r="F10" s="752"/>
      <c r="G10" s="752"/>
      <c r="H10" s="421"/>
      <c r="I10" s="751"/>
      <c r="J10" s="427"/>
      <c r="K10" s="752"/>
      <c r="L10" s="752"/>
      <c r="M10" s="752"/>
      <c r="N10" s="161"/>
      <c r="O10" s="155"/>
      <c r="P10" s="475"/>
      <c r="Q10" s="36"/>
      <c r="R10" s="36"/>
      <c r="S10" s="36"/>
    </row>
    <row r="11" spans="1:19" s="5" customFormat="1" ht="15" customHeight="1" x14ac:dyDescent="0.2">
      <c r="A11" s="509"/>
      <c r="B11" s="176"/>
      <c r="C11" s="275"/>
      <c r="D11" s="275"/>
      <c r="E11" s="275"/>
      <c r="F11" s="275"/>
      <c r="G11" s="275"/>
      <c r="H11" s="275"/>
      <c r="I11" s="479"/>
      <c r="J11" s="479"/>
      <c r="K11" s="479"/>
      <c r="L11" s="479"/>
      <c r="M11" s="479"/>
      <c r="N11" s="275"/>
      <c r="O11" s="275"/>
      <c r="P11" s="275"/>
    </row>
    <row r="12" spans="1:19" s="32" customFormat="1" ht="20.100000000000001" customHeight="1" x14ac:dyDescent="0.2">
      <c r="A12" s="509"/>
      <c r="B12" s="163" t="s">
        <v>0</v>
      </c>
      <c r="C12" s="164">
        <v>24241</v>
      </c>
      <c r="D12" s="164">
        <v>9436</v>
      </c>
      <c r="E12" s="164">
        <v>10467</v>
      </c>
      <c r="F12" s="164">
        <v>3353</v>
      </c>
      <c r="G12" s="478">
        <v>985</v>
      </c>
      <c r="H12" s="166"/>
      <c r="I12" s="164">
        <f>SUM(J12,K12,L12,M12)</f>
        <v>26408</v>
      </c>
      <c r="J12" s="164">
        <f>SUM(J15:J31)</f>
        <v>10541</v>
      </c>
      <c r="K12" s="164">
        <f t="shared" ref="K12:M12" si="0">SUM(K15:K31)</f>
        <v>11242</v>
      </c>
      <c r="L12" s="164">
        <f t="shared" si="0"/>
        <v>3612</v>
      </c>
      <c r="M12" s="164">
        <f t="shared" si="0"/>
        <v>1013</v>
      </c>
      <c r="N12" s="210"/>
      <c r="O12" s="210"/>
      <c r="P12" s="210"/>
    </row>
    <row r="13" spans="1:19" s="32" customFormat="1" ht="15" customHeight="1" x14ac:dyDescent="0.2">
      <c r="A13" s="509"/>
      <c r="B13" s="370"/>
      <c r="C13" s="371"/>
      <c r="D13" s="371"/>
      <c r="E13" s="371"/>
      <c r="F13" s="371"/>
      <c r="G13" s="372"/>
      <c r="H13" s="373"/>
      <c r="I13" s="371"/>
      <c r="J13" s="371"/>
      <c r="K13" s="371"/>
      <c r="L13" s="371"/>
      <c r="M13" s="372"/>
      <c r="N13" s="210"/>
      <c r="O13" s="210"/>
      <c r="P13" s="210"/>
    </row>
    <row r="14" spans="1:19" s="32" customFormat="1" ht="15" customHeight="1" x14ac:dyDescent="0.2">
      <c r="A14" s="509"/>
      <c r="B14" s="163"/>
      <c r="C14" s="164"/>
      <c r="D14" s="164"/>
      <c r="E14" s="164"/>
      <c r="F14" s="164"/>
      <c r="G14" s="478"/>
      <c r="H14" s="166"/>
      <c r="I14" s="164"/>
      <c r="J14" s="164"/>
      <c r="K14" s="164"/>
      <c r="L14" s="164"/>
      <c r="M14" s="478"/>
      <c r="N14" s="210"/>
      <c r="O14" s="210"/>
      <c r="P14" s="210"/>
    </row>
    <row r="15" spans="1:19" s="32" customFormat="1" ht="20.100000000000001" customHeight="1" x14ac:dyDescent="0.2">
      <c r="A15" s="509"/>
      <c r="B15" s="168" t="s">
        <v>1</v>
      </c>
      <c r="C15" s="172">
        <v>1785</v>
      </c>
      <c r="D15" s="169">
        <v>776</v>
      </c>
      <c r="E15" s="169">
        <v>774</v>
      </c>
      <c r="F15" s="169">
        <v>207</v>
      </c>
      <c r="G15" s="169">
        <v>28</v>
      </c>
      <c r="H15" s="166"/>
      <c r="I15" s="172">
        <f>SUM(J15,K15,L15,M15)</f>
        <v>2011</v>
      </c>
      <c r="J15" s="169">
        <v>877</v>
      </c>
      <c r="K15" s="169">
        <v>873</v>
      </c>
      <c r="L15" s="169">
        <v>228</v>
      </c>
      <c r="M15" s="169">
        <v>33</v>
      </c>
      <c r="N15" s="210"/>
      <c r="O15" s="210"/>
      <c r="P15" s="210"/>
    </row>
    <row r="16" spans="1:19" s="32" customFormat="1" ht="20.100000000000001" customHeight="1" x14ac:dyDescent="0.2">
      <c r="A16" s="509"/>
      <c r="B16" s="168" t="s">
        <v>2</v>
      </c>
      <c r="C16" s="169">
        <v>612</v>
      </c>
      <c r="D16" s="169">
        <v>426</v>
      </c>
      <c r="E16" s="169">
        <v>106</v>
      </c>
      <c r="F16" s="169">
        <v>66</v>
      </c>
      <c r="G16" s="169">
        <v>14</v>
      </c>
      <c r="H16" s="166"/>
      <c r="I16" s="172">
        <f t="shared" ref="I16:I31" si="1">SUM(J16,K16,L16,M16)</f>
        <v>685</v>
      </c>
      <c r="J16" s="169">
        <v>490</v>
      </c>
      <c r="K16" s="169">
        <v>111</v>
      </c>
      <c r="L16" s="169">
        <v>72</v>
      </c>
      <c r="M16" s="169">
        <v>12</v>
      </c>
      <c r="N16" s="65"/>
      <c r="O16" s="65"/>
      <c r="P16" s="65"/>
    </row>
    <row r="17" spans="1:16" s="32" customFormat="1" ht="20.100000000000001" customHeight="1" x14ac:dyDescent="0.2">
      <c r="A17" s="509"/>
      <c r="B17" s="168" t="s">
        <v>3</v>
      </c>
      <c r="C17" s="169">
        <v>547</v>
      </c>
      <c r="D17" s="169">
        <v>512</v>
      </c>
      <c r="E17" s="169">
        <v>27</v>
      </c>
      <c r="F17" s="169">
        <v>5</v>
      </c>
      <c r="G17" s="169">
        <v>3</v>
      </c>
      <c r="H17" s="170"/>
      <c r="I17" s="172">
        <f t="shared" si="1"/>
        <v>587</v>
      </c>
      <c r="J17" s="169">
        <v>554</v>
      </c>
      <c r="K17" s="169">
        <v>23</v>
      </c>
      <c r="L17" s="169">
        <v>7</v>
      </c>
      <c r="M17" s="169">
        <v>3</v>
      </c>
      <c r="N17" s="211"/>
      <c r="O17" s="211"/>
      <c r="P17" s="211"/>
    </row>
    <row r="18" spans="1:16" s="32" customFormat="1" ht="20.100000000000001" customHeight="1" x14ac:dyDescent="0.2">
      <c r="A18" s="509"/>
      <c r="B18" s="168" t="s">
        <v>4</v>
      </c>
      <c r="C18" s="169">
        <v>608</v>
      </c>
      <c r="D18" s="169">
        <v>234</v>
      </c>
      <c r="E18" s="169">
        <v>286</v>
      </c>
      <c r="F18" s="169">
        <v>75</v>
      </c>
      <c r="G18" s="169">
        <v>13</v>
      </c>
      <c r="H18" s="166"/>
      <c r="I18" s="172">
        <f t="shared" si="1"/>
        <v>634</v>
      </c>
      <c r="J18" s="169">
        <v>253</v>
      </c>
      <c r="K18" s="169">
        <v>287</v>
      </c>
      <c r="L18" s="169">
        <v>83</v>
      </c>
      <c r="M18" s="169">
        <v>11</v>
      </c>
      <c r="N18" s="211"/>
      <c r="O18" s="211"/>
      <c r="P18" s="211"/>
    </row>
    <row r="19" spans="1:16" s="32" customFormat="1" ht="20.100000000000001" customHeight="1" x14ac:dyDescent="0.2">
      <c r="A19" s="509"/>
      <c r="B19" s="168" t="s">
        <v>5</v>
      </c>
      <c r="C19" s="169">
        <v>569</v>
      </c>
      <c r="D19" s="169">
        <v>277</v>
      </c>
      <c r="E19" s="169">
        <v>133</v>
      </c>
      <c r="F19" s="169">
        <v>142</v>
      </c>
      <c r="G19" s="169">
        <v>17</v>
      </c>
      <c r="H19" s="166"/>
      <c r="I19" s="172">
        <f t="shared" si="1"/>
        <v>626</v>
      </c>
      <c r="J19" s="169">
        <v>306</v>
      </c>
      <c r="K19" s="169">
        <v>150</v>
      </c>
      <c r="L19" s="169">
        <v>152</v>
      </c>
      <c r="M19" s="169">
        <v>18</v>
      </c>
      <c r="N19" s="211"/>
      <c r="O19" s="211"/>
      <c r="P19" s="211"/>
    </row>
    <row r="20" spans="1:16" s="32" customFormat="1" ht="20.100000000000001" customHeight="1" x14ac:dyDescent="0.2">
      <c r="A20" s="509"/>
      <c r="B20" s="168" t="s">
        <v>6</v>
      </c>
      <c r="C20" s="169">
        <v>424</v>
      </c>
      <c r="D20" s="169">
        <v>309</v>
      </c>
      <c r="E20" s="169">
        <v>82</v>
      </c>
      <c r="F20" s="169">
        <v>27</v>
      </c>
      <c r="G20" s="169">
        <v>6</v>
      </c>
      <c r="H20" s="166"/>
      <c r="I20" s="172">
        <f t="shared" si="1"/>
        <v>477</v>
      </c>
      <c r="J20" s="169">
        <v>339</v>
      </c>
      <c r="K20" s="169">
        <v>99</v>
      </c>
      <c r="L20" s="169">
        <v>31</v>
      </c>
      <c r="M20" s="169">
        <v>8</v>
      </c>
      <c r="N20" s="211"/>
      <c r="O20" s="211"/>
      <c r="P20" s="211"/>
    </row>
    <row r="21" spans="1:16" s="32" customFormat="1" ht="20.100000000000001" customHeight="1" x14ac:dyDescent="0.2">
      <c r="A21" s="509"/>
      <c r="B21" s="168" t="s">
        <v>7</v>
      </c>
      <c r="C21" s="172">
        <v>1609</v>
      </c>
      <c r="D21" s="169">
        <v>444</v>
      </c>
      <c r="E21" s="169">
        <v>822</v>
      </c>
      <c r="F21" s="169">
        <v>277</v>
      </c>
      <c r="G21" s="169">
        <v>66</v>
      </c>
      <c r="H21" s="166"/>
      <c r="I21" s="172">
        <f t="shared" si="1"/>
        <v>1758</v>
      </c>
      <c r="J21" s="169">
        <v>499</v>
      </c>
      <c r="K21" s="169">
        <v>910</v>
      </c>
      <c r="L21" s="169">
        <v>288</v>
      </c>
      <c r="M21" s="169">
        <v>61</v>
      </c>
      <c r="N21" s="211"/>
      <c r="O21" s="211"/>
      <c r="P21" s="211"/>
    </row>
    <row r="22" spans="1:16" s="32" customFormat="1" ht="20.100000000000001" customHeight="1" x14ac:dyDescent="0.2">
      <c r="A22" s="509"/>
      <c r="B22" s="168" t="s">
        <v>8</v>
      </c>
      <c r="C22" s="169">
        <v>918</v>
      </c>
      <c r="D22" s="169">
        <v>377</v>
      </c>
      <c r="E22" s="169">
        <v>295</v>
      </c>
      <c r="F22" s="169">
        <v>176</v>
      </c>
      <c r="G22" s="169">
        <v>70</v>
      </c>
      <c r="H22" s="166"/>
      <c r="I22" s="172">
        <f t="shared" si="1"/>
        <v>1025</v>
      </c>
      <c r="J22" s="169">
        <v>443</v>
      </c>
      <c r="K22" s="169">
        <v>312</v>
      </c>
      <c r="L22" s="169">
        <v>199</v>
      </c>
      <c r="M22" s="169">
        <v>71</v>
      </c>
      <c r="N22" s="65"/>
      <c r="O22" s="65"/>
      <c r="P22" s="65"/>
    </row>
    <row r="23" spans="1:16" s="32" customFormat="1" ht="20.100000000000001" customHeight="1" x14ac:dyDescent="0.2">
      <c r="A23" s="509"/>
      <c r="B23" s="168" t="s">
        <v>9</v>
      </c>
      <c r="C23" s="169">
        <v>57</v>
      </c>
      <c r="D23" s="169">
        <v>50</v>
      </c>
      <c r="E23" s="169">
        <v>4</v>
      </c>
      <c r="F23" s="169">
        <v>1</v>
      </c>
      <c r="G23" s="169">
        <v>2</v>
      </c>
      <c r="H23" s="166"/>
      <c r="I23" s="172">
        <f t="shared" si="1"/>
        <v>61</v>
      </c>
      <c r="J23" s="169">
        <v>54</v>
      </c>
      <c r="K23" s="169">
        <v>3</v>
      </c>
      <c r="L23" s="169">
        <v>1</v>
      </c>
      <c r="M23" s="169">
        <v>3</v>
      </c>
      <c r="N23" s="211"/>
      <c r="O23" s="211"/>
      <c r="P23" s="211"/>
    </row>
    <row r="24" spans="1:16" s="32" customFormat="1" ht="20.100000000000001" customHeight="1" x14ac:dyDescent="0.2">
      <c r="A24" s="509"/>
      <c r="B24" s="168" t="s">
        <v>10</v>
      </c>
      <c r="C24" s="172">
        <v>6004</v>
      </c>
      <c r="D24" s="172">
        <v>2510</v>
      </c>
      <c r="E24" s="172">
        <v>2313</v>
      </c>
      <c r="F24" s="169">
        <v>976</v>
      </c>
      <c r="G24" s="169">
        <v>205</v>
      </c>
      <c r="H24" s="166"/>
      <c r="I24" s="172">
        <f t="shared" si="1"/>
        <v>6475</v>
      </c>
      <c r="J24" s="172">
        <v>2734</v>
      </c>
      <c r="K24" s="172">
        <v>2433</v>
      </c>
      <c r="L24" s="263">
        <v>1091</v>
      </c>
      <c r="M24" s="169">
        <v>217</v>
      </c>
      <c r="N24" s="211"/>
      <c r="O24" s="211"/>
      <c r="P24" s="211"/>
    </row>
    <row r="25" spans="1:16" s="32" customFormat="1" ht="20.100000000000001" customHeight="1" x14ac:dyDescent="0.2">
      <c r="A25" s="509"/>
      <c r="B25" s="168" t="s">
        <v>11</v>
      </c>
      <c r="C25" s="169">
        <v>311</v>
      </c>
      <c r="D25" s="169">
        <v>297</v>
      </c>
      <c r="E25" s="169">
        <v>10</v>
      </c>
      <c r="F25" s="169">
        <v>4</v>
      </c>
      <c r="G25" s="169">
        <v>0</v>
      </c>
      <c r="H25" s="166"/>
      <c r="I25" s="172">
        <f t="shared" si="1"/>
        <v>353</v>
      </c>
      <c r="J25" s="169">
        <v>336</v>
      </c>
      <c r="K25" s="169">
        <v>11</v>
      </c>
      <c r="L25" s="169">
        <v>4</v>
      </c>
      <c r="M25" s="169">
        <v>2</v>
      </c>
      <c r="N25" s="211"/>
      <c r="O25" s="211"/>
      <c r="P25" s="211"/>
    </row>
    <row r="26" spans="1:16" s="32" customFormat="1" ht="20.100000000000001" customHeight="1" x14ac:dyDescent="0.2">
      <c r="A26" s="509"/>
      <c r="B26" s="168" t="s">
        <v>12</v>
      </c>
      <c r="C26" s="169">
        <v>821</v>
      </c>
      <c r="D26" s="169">
        <v>409</v>
      </c>
      <c r="E26" s="169">
        <v>389</v>
      </c>
      <c r="F26" s="169">
        <v>9</v>
      </c>
      <c r="G26" s="169">
        <v>14</v>
      </c>
      <c r="H26" s="166"/>
      <c r="I26" s="172">
        <v>853</v>
      </c>
      <c r="J26" s="169">
        <v>455</v>
      </c>
      <c r="K26" s="169">
        <v>385</v>
      </c>
      <c r="L26" s="169">
        <v>9</v>
      </c>
      <c r="M26" s="169">
        <v>4</v>
      </c>
      <c r="N26" s="65"/>
      <c r="O26" s="65"/>
      <c r="P26" s="65"/>
    </row>
    <row r="27" spans="1:16" ht="20.100000000000001" customHeight="1" x14ac:dyDescent="0.2">
      <c r="A27" s="509"/>
      <c r="B27" s="168" t="s">
        <v>13</v>
      </c>
      <c r="C27" s="263">
        <v>1145</v>
      </c>
      <c r="D27" s="169">
        <v>154</v>
      </c>
      <c r="E27" s="169">
        <v>795</v>
      </c>
      <c r="F27" s="169">
        <v>29</v>
      </c>
      <c r="G27" s="169">
        <v>167</v>
      </c>
      <c r="H27" s="166"/>
      <c r="I27" s="172">
        <f t="shared" si="1"/>
        <v>1230</v>
      </c>
      <c r="J27" s="169">
        <v>164</v>
      </c>
      <c r="K27" s="169">
        <v>855</v>
      </c>
      <c r="L27" s="169">
        <v>31</v>
      </c>
      <c r="M27" s="169">
        <v>180</v>
      </c>
      <c r="N27" s="78"/>
      <c r="O27" s="78"/>
      <c r="P27" s="78"/>
    </row>
    <row r="28" spans="1:16" ht="20.100000000000001" customHeight="1" x14ac:dyDescent="0.2">
      <c r="A28" s="509"/>
      <c r="B28" s="168" t="s">
        <v>14</v>
      </c>
      <c r="C28" s="172">
        <v>8411</v>
      </c>
      <c r="D28" s="172">
        <v>2440</v>
      </c>
      <c r="E28" s="172">
        <v>4290</v>
      </c>
      <c r="F28" s="172">
        <v>1312</v>
      </c>
      <c r="G28" s="169">
        <v>369</v>
      </c>
      <c r="H28" s="166"/>
      <c r="I28" s="172">
        <f t="shared" si="1"/>
        <v>9163</v>
      </c>
      <c r="J28" s="172">
        <v>2797</v>
      </c>
      <c r="K28" s="172">
        <v>4619</v>
      </c>
      <c r="L28" s="172">
        <v>1369</v>
      </c>
      <c r="M28" s="169">
        <v>378</v>
      </c>
      <c r="N28" s="78"/>
      <c r="O28" s="78"/>
      <c r="P28" s="78"/>
    </row>
    <row r="29" spans="1:16" ht="20.100000000000001" customHeight="1" x14ac:dyDescent="0.2">
      <c r="A29" s="509"/>
      <c r="B29" s="168" t="s">
        <v>15</v>
      </c>
      <c r="C29" s="169">
        <v>11</v>
      </c>
      <c r="D29" s="169">
        <v>3</v>
      </c>
      <c r="E29" s="169">
        <v>6</v>
      </c>
      <c r="F29" s="169">
        <v>0</v>
      </c>
      <c r="G29" s="169">
        <v>2</v>
      </c>
      <c r="H29" s="166"/>
      <c r="I29" s="172">
        <f t="shared" si="1"/>
        <v>9</v>
      </c>
      <c r="J29" s="169">
        <v>3</v>
      </c>
      <c r="K29" s="169">
        <v>5</v>
      </c>
      <c r="L29" s="169">
        <v>0</v>
      </c>
      <c r="M29" s="169">
        <v>1</v>
      </c>
      <c r="N29" s="78"/>
      <c r="O29" s="78"/>
      <c r="P29" s="78"/>
    </row>
    <row r="30" spans="1:16" ht="20.100000000000001" customHeight="1" x14ac:dyDescent="0.2">
      <c r="A30" s="509"/>
      <c r="B30" s="168" t="s">
        <v>16</v>
      </c>
      <c r="C30" s="169">
        <v>47</v>
      </c>
      <c r="D30" s="169">
        <v>47</v>
      </c>
      <c r="E30" s="169">
        <v>0</v>
      </c>
      <c r="F30" s="169">
        <v>0</v>
      </c>
      <c r="G30" s="169">
        <v>0</v>
      </c>
      <c r="H30" s="166"/>
      <c r="I30" s="172">
        <f t="shared" si="1"/>
        <v>60</v>
      </c>
      <c r="J30" s="169">
        <v>59</v>
      </c>
      <c r="K30" s="169">
        <v>0</v>
      </c>
      <c r="L30" s="169">
        <v>1</v>
      </c>
      <c r="M30" s="169">
        <v>0</v>
      </c>
      <c r="N30" s="78"/>
      <c r="O30" s="78"/>
      <c r="P30" s="78"/>
    </row>
    <row r="31" spans="1:16" ht="20.100000000000001" customHeight="1" x14ac:dyDescent="0.2">
      <c r="A31" s="509"/>
      <c r="B31" s="350" t="s">
        <v>185</v>
      </c>
      <c r="C31" s="169">
        <v>362</v>
      </c>
      <c r="D31" s="169">
        <v>171</v>
      </c>
      <c r="E31" s="169">
        <v>135</v>
      </c>
      <c r="F31" s="169">
        <v>47</v>
      </c>
      <c r="G31" s="169">
        <v>9</v>
      </c>
      <c r="H31" s="166"/>
      <c r="I31" s="172">
        <f t="shared" si="1"/>
        <v>401</v>
      </c>
      <c r="J31" s="169">
        <v>178</v>
      </c>
      <c r="K31" s="169">
        <v>166</v>
      </c>
      <c r="L31" s="169">
        <v>46</v>
      </c>
      <c r="M31" s="169">
        <v>11</v>
      </c>
      <c r="N31" s="78"/>
      <c r="O31" s="78"/>
      <c r="P31" s="78"/>
    </row>
    <row r="32" spans="1:16" ht="20.100000000000001" customHeight="1" thickBot="1" x14ac:dyDescent="0.25">
      <c r="A32" s="509"/>
      <c r="B32" s="376"/>
      <c r="C32" s="377"/>
      <c r="D32" s="377"/>
      <c r="E32" s="377"/>
      <c r="F32" s="377"/>
      <c r="G32" s="377"/>
      <c r="H32" s="378"/>
      <c r="I32" s="377"/>
      <c r="J32" s="377"/>
      <c r="K32" s="377"/>
      <c r="L32" s="377"/>
      <c r="M32" s="377"/>
      <c r="N32" s="78"/>
      <c r="O32" s="78"/>
      <c r="P32" s="78"/>
    </row>
    <row r="33" spans="1:16" ht="12" customHeight="1" x14ac:dyDescent="0.2">
      <c r="A33" s="509"/>
      <c r="B33" s="108"/>
      <c r="C33" s="108"/>
      <c r="D33" s="108"/>
      <c r="E33" s="108"/>
      <c r="F33" s="108"/>
      <c r="G33" s="108"/>
      <c r="H33" s="108"/>
      <c r="I33" s="475"/>
      <c r="J33" s="475"/>
      <c r="K33" s="475"/>
      <c r="L33" s="475"/>
      <c r="M33" s="475"/>
      <c r="N33" s="108"/>
      <c r="O33" s="108"/>
      <c r="P33" s="108"/>
    </row>
    <row r="34" spans="1:16" ht="32.1" customHeight="1" x14ac:dyDescent="0.2">
      <c r="A34" s="509"/>
      <c r="B34" s="745" t="s">
        <v>169</v>
      </c>
      <c r="C34" s="745"/>
      <c r="D34" s="745"/>
      <c r="E34" s="745"/>
      <c r="F34" s="745"/>
      <c r="G34" s="745"/>
      <c r="H34" s="745"/>
      <c r="I34" s="745"/>
      <c r="J34" s="745"/>
      <c r="K34" s="108"/>
      <c r="L34" s="108"/>
      <c r="M34" s="108"/>
      <c r="N34" s="108"/>
      <c r="O34" s="108"/>
      <c r="P34" s="108"/>
    </row>
    <row r="35" spans="1:16" ht="8.1" customHeight="1" x14ac:dyDescent="0.2">
      <c r="A35" s="509"/>
      <c r="B35" s="108"/>
      <c r="C35" s="108"/>
      <c r="D35" s="108"/>
      <c r="E35" s="108"/>
      <c r="F35" s="108"/>
      <c r="G35" s="108"/>
      <c r="H35" s="108"/>
      <c r="I35" s="108"/>
      <c r="J35" s="108"/>
      <c r="K35" s="108"/>
      <c r="L35" s="108"/>
      <c r="M35" s="108"/>
      <c r="N35" s="108"/>
      <c r="O35" s="108"/>
      <c r="P35" s="108"/>
    </row>
    <row r="36" spans="1:16" ht="16.5" customHeight="1" x14ac:dyDescent="0.2">
      <c r="A36" s="509"/>
      <c r="B36" s="745" t="s">
        <v>80</v>
      </c>
      <c r="C36" s="745"/>
      <c r="D36" s="745"/>
      <c r="E36" s="745"/>
      <c r="F36" s="745"/>
      <c r="G36" s="745"/>
      <c r="H36" s="745"/>
      <c r="I36" s="745"/>
      <c r="J36" s="472"/>
      <c r="K36" s="472"/>
      <c r="L36" s="472"/>
      <c r="M36" s="472"/>
      <c r="N36" s="472"/>
      <c r="O36" s="472"/>
      <c r="P36" s="472"/>
    </row>
    <row r="37" spans="1:16" ht="22.5" customHeight="1" x14ac:dyDescent="0.2">
      <c r="A37" s="509"/>
      <c r="B37" s="745"/>
      <c r="C37" s="745"/>
      <c r="D37" s="745"/>
      <c r="E37" s="745"/>
      <c r="F37" s="745"/>
      <c r="G37" s="745"/>
      <c r="H37" s="745"/>
      <c r="I37" s="745"/>
      <c r="J37" s="472"/>
      <c r="K37" s="472"/>
      <c r="L37" s="472"/>
      <c r="M37" s="472"/>
      <c r="N37" s="472"/>
      <c r="O37" s="472"/>
      <c r="P37" s="472"/>
    </row>
    <row r="38" spans="1:16" ht="12" customHeight="1" x14ac:dyDescent="0.25">
      <c r="A38" s="509"/>
      <c r="B38" s="748"/>
      <c r="C38" s="748"/>
      <c r="D38" s="748"/>
      <c r="E38" s="748"/>
      <c r="F38" s="748"/>
      <c r="G38" s="748"/>
      <c r="H38" s="748"/>
      <c r="I38" s="748"/>
      <c r="J38" s="748"/>
      <c r="K38" s="748"/>
      <c r="L38" s="748"/>
      <c r="M38" s="748"/>
      <c r="N38" s="748"/>
      <c r="O38" s="124"/>
      <c r="P38" s="124"/>
    </row>
    <row r="39" spans="1:16" ht="24.95" customHeight="1" x14ac:dyDescent="0.2">
      <c r="A39" s="509"/>
      <c r="B39" s="748"/>
      <c r="C39" s="748"/>
      <c r="D39" s="748"/>
      <c r="E39" s="748"/>
      <c r="F39" s="748"/>
      <c r="G39" s="748"/>
      <c r="H39" s="748"/>
      <c r="I39" s="748"/>
      <c r="J39" s="748"/>
      <c r="K39" s="748"/>
      <c r="L39" s="748"/>
      <c r="M39" s="748"/>
      <c r="N39" s="748"/>
      <c r="O39" s="141"/>
      <c r="P39" s="141"/>
    </row>
    <row r="40" spans="1:16" ht="24.95" customHeight="1" x14ac:dyDescent="0.2">
      <c r="A40" s="113"/>
      <c r="B40" s="746"/>
      <c r="C40" s="746"/>
      <c r="D40" s="746"/>
      <c r="E40" s="746"/>
      <c r="F40" s="746"/>
      <c r="G40" s="746"/>
      <c r="H40" s="746"/>
      <c r="I40" s="746"/>
      <c r="J40" s="746"/>
      <c r="K40" s="746"/>
      <c r="L40" s="746"/>
      <c r="M40" s="746"/>
      <c r="N40" s="746"/>
      <c r="O40" s="746"/>
      <c r="P40" s="746"/>
    </row>
    <row r="41" spans="1:16" ht="24.95" customHeight="1" x14ac:dyDescent="0.2">
      <c r="A41" s="113"/>
      <c r="B41" s="747"/>
      <c r="C41" s="747"/>
      <c r="D41" s="747"/>
      <c r="E41" s="747"/>
      <c r="F41" s="747"/>
      <c r="G41" s="747"/>
      <c r="H41" s="747"/>
      <c r="I41" s="747"/>
      <c r="J41" s="747"/>
      <c r="K41" s="747"/>
      <c r="L41" s="747"/>
      <c r="M41" s="747"/>
      <c r="N41" s="747"/>
      <c r="O41" s="747"/>
      <c r="P41" s="747"/>
    </row>
    <row r="42" spans="1:16" ht="16.5" customHeight="1" x14ac:dyDescent="0.2">
      <c r="A42" s="113"/>
      <c r="B42" s="220"/>
      <c r="C42" s="220"/>
      <c r="D42" s="220"/>
      <c r="E42" s="220"/>
      <c r="F42" s="220"/>
      <c r="G42" s="220"/>
      <c r="H42" s="220"/>
      <c r="I42" s="221"/>
      <c r="J42" s="221"/>
      <c r="K42" s="221"/>
      <c r="L42" s="221"/>
      <c r="M42" s="222"/>
      <c r="N42" s="62"/>
      <c r="O42" s="62"/>
      <c r="P42" s="62"/>
    </row>
    <row r="43" spans="1:16" ht="20.100000000000001" customHeight="1" x14ac:dyDescent="0.2">
      <c r="A43" s="113"/>
      <c r="B43" s="224"/>
      <c r="C43" s="225"/>
      <c r="D43" s="225"/>
      <c r="E43" s="225"/>
      <c r="F43" s="225"/>
      <c r="G43" s="225"/>
      <c r="H43" s="225"/>
      <c r="I43" s="226"/>
      <c r="J43" s="226"/>
      <c r="K43" s="226"/>
      <c r="L43" s="226"/>
      <c r="M43" s="222"/>
      <c r="N43" s="68"/>
      <c r="O43" s="83"/>
      <c r="P43" s="83"/>
    </row>
    <row r="44" spans="1:16" s="4" customFormat="1" ht="12" customHeight="1" x14ac:dyDescent="0.2">
      <c r="A44" s="113"/>
      <c r="B44" s="228"/>
      <c r="C44" s="109"/>
      <c r="D44" s="109"/>
      <c r="E44" s="109"/>
      <c r="F44" s="109"/>
      <c r="G44" s="109"/>
      <c r="H44" s="109"/>
      <c r="I44" s="143"/>
      <c r="J44" s="143"/>
      <c r="K44" s="143"/>
      <c r="L44" s="143"/>
      <c r="M44" s="143"/>
      <c r="N44" s="87"/>
      <c r="O44" s="85"/>
      <c r="P44" s="85"/>
    </row>
    <row r="45" spans="1:16" ht="3.75" customHeight="1" x14ac:dyDescent="0.2">
      <c r="A45" s="113"/>
      <c r="B45" s="178"/>
      <c r="C45" s="178"/>
      <c r="D45" s="178"/>
      <c r="E45" s="178"/>
      <c r="F45" s="178"/>
      <c r="G45" s="178"/>
      <c r="H45" s="178"/>
      <c r="I45" s="70"/>
      <c r="J45" s="70"/>
      <c r="K45" s="70"/>
      <c r="L45" s="70"/>
      <c r="M45" s="70"/>
      <c r="N45" s="73"/>
      <c r="O45" s="72"/>
      <c r="P45" s="72"/>
    </row>
    <row r="46" spans="1:16" ht="15" customHeight="1" x14ac:dyDescent="0.2">
      <c r="A46" s="113"/>
      <c r="B46" s="88"/>
      <c r="C46" s="213"/>
      <c r="D46" s="213"/>
      <c r="E46" s="213"/>
      <c r="F46" s="213"/>
      <c r="G46" s="213"/>
      <c r="H46" s="213"/>
      <c r="I46" s="204"/>
      <c r="J46" s="204"/>
      <c r="K46" s="204"/>
      <c r="L46" s="204"/>
      <c r="M46" s="204"/>
      <c r="N46" s="92"/>
      <c r="O46" s="72"/>
      <c r="P46" s="72"/>
    </row>
    <row r="47" spans="1:16" ht="10.5" customHeight="1" x14ac:dyDescent="0.2">
      <c r="A47" s="113"/>
      <c r="B47" s="93"/>
      <c r="C47" s="213"/>
      <c r="D47" s="213"/>
      <c r="E47" s="213"/>
      <c r="F47" s="213"/>
      <c r="G47" s="213"/>
      <c r="H47" s="213"/>
      <c r="I47" s="204"/>
      <c r="J47" s="204"/>
      <c r="K47" s="204"/>
      <c r="L47" s="204"/>
      <c r="M47" s="204"/>
      <c r="N47" s="92"/>
      <c r="O47" s="72"/>
      <c r="P47" s="72"/>
    </row>
    <row r="48" spans="1:16" ht="12" customHeight="1" x14ac:dyDescent="0.25">
      <c r="A48" s="113"/>
      <c r="B48" s="214"/>
      <c r="C48" s="95"/>
      <c r="D48" s="95"/>
      <c r="E48" s="95"/>
      <c r="F48" s="95"/>
      <c r="G48" s="95"/>
      <c r="H48" s="95"/>
      <c r="I48" s="96"/>
      <c r="J48" s="96"/>
      <c r="K48" s="96"/>
      <c r="L48" s="96"/>
      <c r="M48" s="96"/>
      <c r="N48" s="98"/>
      <c r="O48" s="74"/>
      <c r="P48" s="74"/>
    </row>
    <row r="49" spans="1:16" ht="12" customHeight="1" x14ac:dyDescent="0.25">
      <c r="A49" s="113"/>
      <c r="B49" s="99"/>
      <c r="C49" s="100"/>
      <c r="D49" s="100"/>
      <c r="E49" s="100"/>
      <c r="F49" s="100"/>
      <c r="G49" s="100"/>
      <c r="H49" s="100"/>
      <c r="I49" s="101"/>
      <c r="J49" s="101"/>
      <c r="K49" s="101"/>
      <c r="L49" s="101"/>
      <c r="M49" s="101"/>
      <c r="N49" s="103"/>
      <c r="O49" s="74"/>
      <c r="P49" s="74"/>
    </row>
    <row r="50" spans="1:16" ht="11.25" customHeight="1" x14ac:dyDescent="0.2">
      <c r="A50" s="113"/>
      <c r="B50" s="99"/>
      <c r="C50" s="200"/>
      <c r="D50" s="200"/>
      <c r="E50" s="200"/>
      <c r="F50" s="200"/>
      <c r="G50" s="200"/>
      <c r="H50" s="200"/>
      <c r="I50" s="204"/>
      <c r="J50" s="204"/>
      <c r="K50" s="204"/>
      <c r="L50" s="204"/>
      <c r="M50" s="204"/>
      <c r="N50" s="105"/>
      <c r="O50" s="106"/>
      <c r="P50" s="106"/>
    </row>
    <row r="51" spans="1:16" ht="11.25" customHeight="1" x14ac:dyDescent="0.2">
      <c r="A51" s="51"/>
      <c r="B51" s="19"/>
      <c r="C51" s="9"/>
      <c r="D51" s="9"/>
      <c r="E51" s="9"/>
      <c r="F51" s="9"/>
      <c r="G51" s="9"/>
      <c r="H51" s="9"/>
      <c r="I51" s="49"/>
      <c r="J51" s="49"/>
      <c r="K51" s="49"/>
      <c r="L51" s="49"/>
      <c r="M51" s="49"/>
      <c r="N51" s="15"/>
      <c r="O51" s="13"/>
      <c r="P51" s="13"/>
    </row>
    <row r="52" spans="1:16" x14ac:dyDescent="0.2">
      <c r="B52" s="1"/>
      <c r="C52" s="1"/>
      <c r="D52" s="1"/>
      <c r="E52" s="1"/>
      <c r="F52" s="1"/>
      <c r="G52" s="1"/>
      <c r="H52" s="1"/>
      <c r="O52" s="1"/>
      <c r="P52" s="1"/>
    </row>
    <row r="53" spans="1:16" x14ac:dyDescent="0.2">
      <c r="B53" s="1"/>
      <c r="C53" s="1"/>
      <c r="D53" s="1"/>
      <c r="E53" s="1"/>
      <c r="F53" s="1"/>
      <c r="G53" s="1"/>
      <c r="H53" s="1"/>
      <c r="O53" s="1"/>
      <c r="P53" s="1"/>
    </row>
    <row r="54" spans="1:16" x14ac:dyDescent="0.2">
      <c r="B54" s="1"/>
      <c r="C54" s="1"/>
      <c r="D54" s="1"/>
      <c r="E54" s="1"/>
      <c r="F54" s="1"/>
      <c r="G54" s="1"/>
      <c r="H54" s="1"/>
      <c r="N54" s="17"/>
      <c r="O54" s="1"/>
      <c r="P54" s="1"/>
    </row>
    <row r="55" spans="1:16" ht="14.25" x14ac:dyDescent="0.2">
      <c r="B55" s="1"/>
      <c r="C55" s="9"/>
      <c r="D55" s="9"/>
      <c r="E55" s="9"/>
      <c r="F55" s="9"/>
      <c r="G55" s="9"/>
      <c r="H55" s="9"/>
      <c r="I55" s="49"/>
      <c r="J55" s="49"/>
      <c r="K55" s="49"/>
      <c r="L55" s="49"/>
      <c r="M55" s="49"/>
      <c r="N55" s="14"/>
      <c r="O55" s="2"/>
      <c r="P55" s="2"/>
    </row>
  </sheetData>
  <sheetProtection algorithmName="SHA-512" hashValue="jlwSvJacUGS9WnPd9LzkMKnZjFtJ1FKJfRCdYgF/wGJ22TMGCuIDos4u050H4kFqJSeK7TDbVzdcicRbGSeB2A==" saltValue="KxpdvkUP/nKkNI1KT+nq6w==" spinCount="100000" sheet="1" objects="1" scenarios="1"/>
  <mergeCells count="18">
    <mergeCell ref="B2:M2"/>
    <mergeCell ref="B3:M3"/>
    <mergeCell ref="B5:B10"/>
    <mergeCell ref="C5:G6"/>
    <mergeCell ref="I5:M6"/>
    <mergeCell ref="C8:C10"/>
    <mergeCell ref="E8:E10"/>
    <mergeCell ref="F8:F10"/>
    <mergeCell ref="G8:G10"/>
    <mergeCell ref="K8:K10"/>
    <mergeCell ref="L8:L10"/>
    <mergeCell ref="M8:M10"/>
    <mergeCell ref="I8:I10"/>
    <mergeCell ref="B40:P40"/>
    <mergeCell ref="B41:P41"/>
    <mergeCell ref="B36:I37"/>
    <mergeCell ref="B38:N39"/>
    <mergeCell ref="B34:J34"/>
  </mergeCells>
  <pageMargins left="0.39370078740157483" right="0.39370078740157483" top="0.39370078740157483" bottom="0.39370078740157483" header="0.31496062992125984" footer="0.31496062992125984"/>
  <pageSetup paperSize="9" scale="80"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BBD73-3E0D-4EF5-B1C7-6891617CE820}">
  <sheetPr codeName="Sheet33">
    <tabColor rgb="FFCCCC00"/>
  </sheetPr>
  <dimension ref="A1:O53"/>
  <sheetViews>
    <sheetView topLeftCell="A4" zoomScale="90" zoomScaleNormal="90" zoomScaleSheetLayoutView="70" workbookViewId="0">
      <selection activeCell="B36" sqref="B36:I36"/>
    </sheetView>
  </sheetViews>
  <sheetFormatPr defaultColWidth="20.7109375" defaultRowHeight="12.75" x14ac:dyDescent="0.2"/>
  <cols>
    <col min="1" max="1" width="2.7109375" style="10" customWidth="1"/>
    <col min="2" max="2" width="39.7109375" style="7" customWidth="1"/>
    <col min="3" max="5" width="20.7109375" style="7" customWidth="1"/>
    <col min="6" max="6" width="10.7109375" style="7" customWidth="1"/>
    <col min="7" max="9" width="20.7109375" style="8" customWidth="1"/>
    <col min="10" max="10" width="15.7109375" style="16" customWidth="1"/>
    <col min="11" max="11" width="15.7109375" style="8" customWidth="1"/>
    <col min="12" max="12" width="5.7109375" style="8" customWidth="1"/>
    <col min="13" max="16384" width="20.7109375" style="1"/>
  </cols>
  <sheetData>
    <row r="1" spans="1:15" ht="15" customHeight="1" x14ac:dyDescent="0.2"/>
    <row r="2" spans="1:15" ht="15" customHeight="1" x14ac:dyDescent="0.25">
      <c r="A2" s="738"/>
      <c r="B2" s="737" t="s">
        <v>112</v>
      </c>
      <c r="C2" s="737"/>
      <c r="D2" s="737"/>
      <c r="E2" s="737"/>
      <c r="F2" s="737"/>
      <c r="G2" s="737"/>
      <c r="H2" s="737"/>
      <c r="I2" s="737"/>
      <c r="J2" s="74"/>
      <c r="K2" s="116"/>
      <c r="L2" s="116"/>
    </row>
    <row r="3" spans="1:15" ht="15" customHeight="1" x14ac:dyDescent="0.25">
      <c r="A3" s="738"/>
      <c r="B3" s="742" t="s">
        <v>113</v>
      </c>
      <c r="C3" s="742"/>
      <c r="D3" s="742"/>
      <c r="E3" s="742"/>
      <c r="F3" s="742"/>
      <c r="G3" s="742"/>
      <c r="H3" s="742"/>
      <c r="I3" s="742"/>
      <c r="J3" s="74"/>
      <c r="K3" s="116"/>
      <c r="L3" s="116"/>
    </row>
    <row r="4" spans="1:15" ht="12" customHeight="1" thickBot="1" x14ac:dyDescent="0.25">
      <c r="A4" s="738"/>
      <c r="B4" s="153"/>
      <c r="C4" s="153"/>
      <c r="D4" s="153"/>
      <c r="E4" s="153"/>
      <c r="F4" s="153"/>
      <c r="G4" s="154"/>
      <c r="H4" s="154"/>
      <c r="I4" s="154"/>
      <c r="J4" s="75"/>
      <c r="K4" s="117"/>
      <c r="L4" s="117"/>
    </row>
    <row r="5" spans="1:15" ht="25.15" customHeight="1" x14ac:dyDescent="0.2">
      <c r="A5" s="738"/>
      <c r="B5" s="739" t="s">
        <v>33</v>
      </c>
      <c r="C5" s="759">
        <v>2024</v>
      </c>
      <c r="D5" s="759"/>
      <c r="E5" s="759"/>
      <c r="F5" s="759"/>
      <c r="G5" s="759"/>
      <c r="H5" s="759"/>
      <c r="I5" s="759"/>
      <c r="J5" s="76"/>
      <c r="K5" s="118"/>
      <c r="L5" s="117"/>
      <c r="M5" s="37"/>
      <c r="N5" s="36"/>
      <c r="O5" s="36"/>
    </row>
    <row r="6" spans="1:15" ht="18" customHeight="1" x14ac:dyDescent="0.2">
      <c r="A6" s="738"/>
      <c r="B6" s="749"/>
      <c r="C6" s="797" t="s">
        <v>31</v>
      </c>
      <c r="D6" s="797"/>
      <c r="E6" s="797"/>
      <c r="F6" s="234"/>
      <c r="G6" s="798" t="s">
        <v>29</v>
      </c>
      <c r="H6" s="798"/>
      <c r="I6" s="798"/>
      <c r="J6" s="76"/>
      <c r="K6" s="118"/>
      <c r="L6" s="117"/>
      <c r="M6" s="37"/>
      <c r="N6" s="36"/>
      <c r="O6" s="36"/>
    </row>
    <row r="7" spans="1:15" ht="18" customHeight="1" x14ac:dyDescent="0.2">
      <c r="A7" s="738"/>
      <c r="B7" s="749"/>
      <c r="C7" s="799" t="s">
        <v>32</v>
      </c>
      <c r="D7" s="799"/>
      <c r="E7" s="799"/>
      <c r="F7" s="161"/>
      <c r="G7" s="800" t="s">
        <v>30</v>
      </c>
      <c r="H7" s="800"/>
      <c r="I7" s="800"/>
      <c r="J7" s="76"/>
      <c r="K7" s="118"/>
      <c r="L7" s="117"/>
      <c r="M7" s="37"/>
      <c r="N7" s="36"/>
      <c r="O7" s="36"/>
    </row>
    <row r="8" spans="1:15" ht="5.0999999999999996" customHeight="1" x14ac:dyDescent="0.2">
      <c r="A8" s="738"/>
      <c r="B8" s="749"/>
      <c r="C8" s="359"/>
      <c r="D8" s="359"/>
      <c r="E8" s="359"/>
      <c r="F8" s="161"/>
      <c r="G8" s="360"/>
      <c r="H8" s="360"/>
      <c r="I8" s="360"/>
      <c r="J8" s="76"/>
      <c r="K8" s="118"/>
      <c r="L8" s="117"/>
      <c r="M8" s="37"/>
      <c r="N8" s="36"/>
      <c r="O8" s="36"/>
    </row>
    <row r="9" spans="1:15" ht="18" customHeight="1" x14ac:dyDescent="0.2">
      <c r="A9" s="738"/>
      <c r="B9" s="749"/>
      <c r="C9" s="784" t="s">
        <v>36</v>
      </c>
      <c r="D9" s="186" t="s">
        <v>19</v>
      </c>
      <c r="E9" s="767" t="s">
        <v>163</v>
      </c>
      <c r="F9" s="642"/>
      <c r="G9" s="784" t="s">
        <v>36</v>
      </c>
      <c r="H9" s="186" t="s">
        <v>19</v>
      </c>
      <c r="I9" s="767" t="s">
        <v>163</v>
      </c>
      <c r="J9" s="76"/>
      <c r="K9" s="118"/>
      <c r="L9" s="117"/>
      <c r="M9" s="37"/>
      <c r="N9" s="36"/>
      <c r="O9" s="36"/>
    </row>
    <row r="10" spans="1:15" s="5" customFormat="1" ht="21" customHeight="1" x14ac:dyDescent="0.2">
      <c r="A10" s="738"/>
      <c r="B10" s="749"/>
      <c r="C10" s="784"/>
      <c r="D10" s="328"/>
      <c r="E10" s="767"/>
      <c r="F10" s="185"/>
      <c r="G10" s="784"/>
      <c r="H10" s="328"/>
      <c r="I10" s="767"/>
      <c r="J10" s="76"/>
      <c r="K10" s="118"/>
      <c r="L10" s="119"/>
      <c r="M10" s="36"/>
      <c r="N10" s="36"/>
      <c r="O10" s="36"/>
    </row>
    <row r="11" spans="1:15" s="5" customFormat="1" ht="5.0999999999999996" customHeight="1" thickBot="1" x14ac:dyDescent="0.25">
      <c r="A11" s="738"/>
      <c r="B11" s="447"/>
      <c r="C11" s="659"/>
      <c r="D11" s="448"/>
      <c r="E11" s="553"/>
      <c r="F11" s="421"/>
      <c r="G11" s="659"/>
      <c r="H11" s="448"/>
      <c r="I11" s="553"/>
      <c r="J11" s="149"/>
      <c r="K11" s="118"/>
      <c r="L11" s="119"/>
      <c r="M11" s="36"/>
      <c r="N11" s="36"/>
      <c r="O11" s="36"/>
    </row>
    <row r="12" spans="1:15" s="5" customFormat="1" ht="15" customHeight="1" x14ac:dyDescent="0.2">
      <c r="A12" s="738"/>
      <c r="B12" s="190"/>
      <c r="C12" s="191"/>
      <c r="D12" s="191"/>
      <c r="E12" s="191"/>
      <c r="F12" s="191"/>
      <c r="G12" s="208"/>
      <c r="H12" s="208"/>
      <c r="I12" s="208"/>
      <c r="J12" s="149"/>
      <c r="K12" s="118"/>
      <c r="L12" s="119"/>
      <c r="M12" s="36"/>
      <c r="N12" s="36"/>
      <c r="O12" s="36"/>
    </row>
    <row r="13" spans="1:15" s="5" customFormat="1" ht="18" customHeight="1" x14ac:dyDescent="0.2">
      <c r="A13" s="738"/>
      <c r="B13" s="163" t="s">
        <v>0</v>
      </c>
      <c r="C13" s="164">
        <v>19689</v>
      </c>
      <c r="D13" s="164">
        <v>18792</v>
      </c>
      <c r="E13" s="205">
        <v>897</v>
      </c>
      <c r="F13" s="166"/>
      <c r="G13" s="164">
        <v>4812</v>
      </c>
      <c r="H13" s="164">
        <v>4424</v>
      </c>
      <c r="I13" s="365">
        <v>388</v>
      </c>
      <c r="J13" s="107"/>
      <c r="K13" s="258"/>
      <c r="L13" s="258"/>
    </row>
    <row r="14" spans="1:15" s="5" customFormat="1" ht="15" customHeight="1" x14ac:dyDescent="0.2">
      <c r="A14" s="738"/>
      <c r="B14" s="419"/>
      <c r="C14" s="449"/>
      <c r="D14" s="449"/>
      <c r="E14" s="450"/>
      <c r="F14" s="451"/>
      <c r="G14" s="449"/>
      <c r="H14" s="449"/>
      <c r="I14" s="450"/>
      <c r="J14" s="107"/>
      <c r="K14" s="258"/>
      <c r="L14" s="258"/>
    </row>
    <row r="15" spans="1:15" s="5" customFormat="1" ht="15" customHeight="1" x14ac:dyDescent="0.2">
      <c r="A15" s="738"/>
      <c r="B15" s="209"/>
      <c r="C15" s="324"/>
      <c r="D15" s="324"/>
      <c r="E15" s="291"/>
      <c r="F15" s="290"/>
      <c r="G15" s="324"/>
      <c r="H15" s="324"/>
      <c r="I15" s="291"/>
      <c r="J15" s="107"/>
      <c r="K15" s="258"/>
      <c r="L15" s="258"/>
    </row>
    <row r="16" spans="1:15" s="32" customFormat="1" ht="20.45" customHeight="1" x14ac:dyDescent="0.2">
      <c r="A16" s="738"/>
      <c r="B16" s="322" t="s">
        <v>1</v>
      </c>
      <c r="C16" s="172">
        <v>1656</v>
      </c>
      <c r="D16" s="172">
        <v>1602</v>
      </c>
      <c r="E16" s="169">
        <v>54</v>
      </c>
      <c r="F16" s="166"/>
      <c r="G16" s="169">
        <v>417</v>
      </c>
      <c r="H16" s="169">
        <v>385</v>
      </c>
      <c r="I16" s="169">
        <v>32</v>
      </c>
      <c r="J16" s="66"/>
      <c r="K16" s="138"/>
      <c r="L16" s="138"/>
    </row>
    <row r="17" spans="1:12" s="32" customFormat="1" ht="20.45" customHeight="1" x14ac:dyDescent="0.2">
      <c r="A17" s="738"/>
      <c r="B17" s="322" t="s">
        <v>2</v>
      </c>
      <c r="C17" s="172">
        <v>1370</v>
      </c>
      <c r="D17" s="172">
        <v>1330</v>
      </c>
      <c r="E17" s="169">
        <v>40</v>
      </c>
      <c r="F17" s="166"/>
      <c r="G17" s="169">
        <v>192</v>
      </c>
      <c r="H17" s="169">
        <v>180</v>
      </c>
      <c r="I17" s="169">
        <v>12</v>
      </c>
      <c r="J17" s="65"/>
      <c r="K17" s="121"/>
      <c r="L17" s="121"/>
    </row>
    <row r="18" spans="1:12" s="32" customFormat="1" ht="20.45" customHeight="1" x14ac:dyDescent="0.2">
      <c r="A18" s="738"/>
      <c r="B18" s="322" t="s">
        <v>3</v>
      </c>
      <c r="C18" s="172">
        <v>956</v>
      </c>
      <c r="D18" s="172">
        <v>949</v>
      </c>
      <c r="E18" s="169">
        <v>7</v>
      </c>
      <c r="F18" s="170"/>
      <c r="G18" s="169">
        <v>253</v>
      </c>
      <c r="H18" s="169">
        <v>251</v>
      </c>
      <c r="I18" s="169">
        <v>2</v>
      </c>
      <c r="J18" s="67"/>
      <c r="K18" s="139"/>
      <c r="L18" s="139"/>
    </row>
    <row r="19" spans="1:12" s="32" customFormat="1" ht="20.45" customHeight="1" x14ac:dyDescent="0.2">
      <c r="A19" s="738"/>
      <c r="B19" s="322" t="s">
        <v>4</v>
      </c>
      <c r="C19" s="169">
        <v>704</v>
      </c>
      <c r="D19" s="169">
        <v>673</v>
      </c>
      <c r="E19" s="169">
        <v>31</v>
      </c>
      <c r="F19" s="166"/>
      <c r="G19" s="169">
        <v>140</v>
      </c>
      <c r="H19" s="169">
        <v>131</v>
      </c>
      <c r="I19" s="169">
        <v>9</v>
      </c>
      <c r="J19" s="67"/>
      <c r="K19" s="139"/>
      <c r="L19" s="139"/>
    </row>
    <row r="20" spans="1:12" s="32" customFormat="1" ht="20.45" customHeight="1" x14ac:dyDescent="0.2">
      <c r="A20" s="738"/>
      <c r="B20" s="322" t="s">
        <v>5</v>
      </c>
      <c r="C20" s="169">
        <v>859</v>
      </c>
      <c r="D20" s="169">
        <v>800</v>
      </c>
      <c r="E20" s="169">
        <v>59</v>
      </c>
      <c r="F20" s="166"/>
      <c r="G20" s="169">
        <v>182</v>
      </c>
      <c r="H20" s="169">
        <v>158</v>
      </c>
      <c r="I20" s="169">
        <v>24</v>
      </c>
      <c r="J20" s="67"/>
      <c r="K20" s="139"/>
      <c r="L20" s="139"/>
    </row>
    <row r="21" spans="1:12" s="32" customFormat="1" ht="20.45" customHeight="1" x14ac:dyDescent="0.2">
      <c r="A21" s="738"/>
      <c r="B21" s="322" t="s">
        <v>6</v>
      </c>
      <c r="C21" s="172">
        <v>1214</v>
      </c>
      <c r="D21" s="172">
        <v>1193</v>
      </c>
      <c r="E21" s="169">
        <v>21</v>
      </c>
      <c r="F21" s="166"/>
      <c r="G21" s="169">
        <v>249</v>
      </c>
      <c r="H21" s="169">
        <v>243</v>
      </c>
      <c r="I21" s="169">
        <v>6</v>
      </c>
      <c r="J21" s="67"/>
      <c r="K21" s="139"/>
      <c r="L21" s="139"/>
    </row>
    <row r="22" spans="1:12" s="32" customFormat="1" ht="20.45" customHeight="1" x14ac:dyDescent="0.2">
      <c r="A22" s="738"/>
      <c r="B22" s="322" t="s">
        <v>7</v>
      </c>
      <c r="C22" s="169">
        <v>1012</v>
      </c>
      <c r="D22" s="169">
        <v>918</v>
      </c>
      <c r="E22" s="169">
        <v>94</v>
      </c>
      <c r="F22" s="166"/>
      <c r="G22" s="169">
        <v>235</v>
      </c>
      <c r="H22" s="169">
        <v>214</v>
      </c>
      <c r="I22" s="169">
        <v>21</v>
      </c>
      <c r="J22" s="67"/>
      <c r="K22" s="139"/>
      <c r="L22" s="139"/>
    </row>
    <row r="23" spans="1:12" s="32" customFormat="1" ht="20.45" customHeight="1" x14ac:dyDescent="0.2">
      <c r="A23" s="738"/>
      <c r="B23" s="322" t="s">
        <v>8</v>
      </c>
      <c r="C23" s="172">
        <v>1745</v>
      </c>
      <c r="D23" s="172">
        <v>1555</v>
      </c>
      <c r="E23" s="169">
        <v>190</v>
      </c>
      <c r="F23" s="166"/>
      <c r="G23" s="169">
        <v>221</v>
      </c>
      <c r="H23" s="169">
        <v>169</v>
      </c>
      <c r="I23" s="169">
        <v>52</v>
      </c>
      <c r="J23" s="65"/>
      <c r="K23" s="121"/>
      <c r="L23" s="121"/>
    </row>
    <row r="24" spans="1:12" s="32" customFormat="1" ht="20.45" customHeight="1" x14ac:dyDescent="0.2">
      <c r="A24" s="738"/>
      <c r="B24" s="322" t="s">
        <v>9</v>
      </c>
      <c r="C24" s="169">
        <v>330</v>
      </c>
      <c r="D24" s="169">
        <v>322</v>
      </c>
      <c r="E24" s="169">
        <v>8</v>
      </c>
      <c r="F24" s="166"/>
      <c r="G24" s="169">
        <v>19</v>
      </c>
      <c r="H24" s="169">
        <v>19</v>
      </c>
      <c r="I24" s="169">
        <v>0</v>
      </c>
      <c r="J24" s="67"/>
      <c r="K24" s="139"/>
      <c r="L24" s="139"/>
    </row>
    <row r="25" spans="1:12" s="32" customFormat="1" ht="20.45" customHeight="1" x14ac:dyDescent="0.2">
      <c r="A25" s="738"/>
      <c r="B25" s="322" t="s">
        <v>10</v>
      </c>
      <c r="C25" s="172">
        <v>2702</v>
      </c>
      <c r="D25" s="172">
        <v>2593</v>
      </c>
      <c r="E25" s="169">
        <v>109</v>
      </c>
      <c r="F25" s="166"/>
      <c r="G25" s="169">
        <v>1164</v>
      </c>
      <c r="H25" s="169">
        <v>1056</v>
      </c>
      <c r="I25" s="169">
        <v>108</v>
      </c>
      <c r="J25" s="67"/>
      <c r="K25" s="139"/>
      <c r="L25" s="139"/>
    </row>
    <row r="26" spans="1:12" s="32" customFormat="1" ht="20.45" customHeight="1" x14ac:dyDescent="0.2">
      <c r="A26" s="738"/>
      <c r="B26" s="322" t="s">
        <v>11</v>
      </c>
      <c r="C26" s="169">
        <v>1010</v>
      </c>
      <c r="D26" s="169">
        <v>1008</v>
      </c>
      <c r="E26" s="169">
        <v>2</v>
      </c>
      <c r="F26" s="166"/>
      <c r="G26" s="169">
        <v>208</v>
      </c>
      <c r="H26" s="169">
        <v>207</v>
      </c>
      <c r="I26" s="169">
        <v>1</v>
      </c>
      <c r="J26" s="67"/>
      <c r="K26" s="139"/>
      <c r="L26" s="139"/>
    </row>
    <row r="27" spans="1:12" s="32" customFormat="1" ht="20.45" customHeight="1" x14ac:dyDescent="0.2">
      <c r="A27" s="738"/>
      <c r="B27" s="322" t="s">
        <v>12</v>
      </c>
      <c r="C27" s="172">
        <v>2188</v>
      </c>
      <c r="D27" s="172">
        <v>2133</v>
      </c>
      <c r="E27" s="169">
        <v>55</v>
      </c>
      <c r="F27" s="166"/>
      <c r="G27" s="169">
        <v>233</v>
      </c>
      <c r="H27" s="169">
        <v>220</v>
      </c>
      <c r="I27" s="169">
        <v>13</v>
      </c>
      <c r="J27" s="65"/>
      <c r="K27" s="121"/>
      <c r="L27" s="121"/>
    </row>
    <row r="28" spans="1:12" ht="20.45" customHeight="1" x14ac:dyDescent="0.2">
      <c r="A28" s="738"/>
      <c r="B28" s="322" t="s">
        <v>13</v>
      </c>
      <c r="C28" s="172">
        <v>2360</v>
      </c>
      <c r="D28" s="172">
        <v>2194</v>
      </c>
      <c r="E28" s="169">
        <v>166</v>
      </c>
      <c r="F28" s="166"/>
      <c r="G28" s="169">
        <v>411</v>
      </c>
      <c r="H28" s="169">
        <v>377</v>
      </c>
      <c r="I28" s="169">
        <v>34</v>
      </c>
      <c r="J28" s="68"/>
      <c r="K28" s="140"/>
      <c r="L28" s="140"/>
    </row>
    <row r="29" spans="1:12" ht="20.45" customHeight="1" x14ac:dyDescent="0.2">
      <c r="A29" s="738"/>
      <c r="B29" s="322" t="s">
        <v>14</v>
      </c>
      <c r="C29" s="172">
        <v>1098</v>
      </c>
      <c r="D29" s="172">
        <v>1051</v>
      </c>
      <c r="E29" s="169">
        <v>47</v>
      </c>
      <c r="F29" s="166"/>
      <c r="G29" s="169">
        <v>865</v>
      </c>
      <c r="H29" s="169">
        <v>792</v>
      </c>
      <c r="I29" s="169">
        <v>73</v>
      </c>
      <c r="J29" s="68"/>
      <c r="K29" s="140"/>
      <c r="L29" s="140"/>
    </row>
    <row r="30" spans="1:12" ht="20.45" customHeight="1" x14ac:dyDescent="0.2">
      <c r="A30" s="738"/>
      <c r="B30" s="212" t="s">
        <v>15</v>
      </c>
      <c r="C30" s="174">
        <v>99</v>
      </c>
      <c r="D30" s="174">
        <v>93</v>
      </c>
      <c r="E30" s="174">
        <v>6</v>
      </c>
      <c r="F30" s="166"/>
      <c r="G30" s="174">
        <v>11</v>
      </c>
      <c r="H30" s="174">
        <v>11</v>
      </c>
      <c r="I30" s="174">
        <v>0</v>
      </c>
      <c r="J30" s="68"/>
      <c r="K30" s="140"/>
      <c r="L30" s="140"/>
    </row>
    <row r="31" spans="1:12" ht="20.45" customHeight="1" x14ac:dyDescent="0.2">
      <c r="A31" s="738"/>
      <c r="B31" s="212" t="s">
        <v>16</v>
      </c>
      <c r="C31" s="174">
        <v>386</v>
      </c>
      <c r="D31" s="174">
        <v>378</v>
      </c>
      <c r="E31" s="174">
        <v>8</v>
      </c>
      <c r="F31" s="166"/>
      <c r="G31" s="174">
        <v>12</v>
      </c>
      <c r="H31" s="174">
        <v>11</v>
      </c>
      <c r="I31" s="174">
        <v>1</v>
      </c>
      <c r="J31" s="68"/>
      <c r="K31" s="140"/>
      <c r="L31" s="140"/>
    </row>
    <row r="32" spans="1:12" ht="18" customHeight="1" thickBot="1" x14ac:dyDescent="0.25">
      <c r="A32" s="738"/>
      <c r="B32" s="432"/>
      <c r="C32" s="378"/>
      <c r="D32" s="378"/>
      <c r="E32" s="378"/>
      <c r="F32" s="378"/>
      <c r="G32" s="389"/>
      <c r="H32" s="389"/>
      <c r="I32" s="389"/>
      <c r="J32" s="68"/>
      <c r="K32" s="140"/>
      <c r="L32" s="140"/>
    </row>
    <row r="33" spans="1:12" ht="6.75" customHeight="1" x14ac:dyDescent="0.2">
      <c r="A33" s="738"/>
      <c r="B33" s="108"/>
      <c r="C33" s="108"/>
      <c r="D33" s="108"/>
      <c r="E33" s="108"/>
      <c r="F33" s="108"/>
      <c r="G33" s="363"/>
      <c r="H33" s="363"/>
      <c r="I33" s="363"/>
      <c r="J33" s="77"/>
      <c r="K33" s="122"/>
      <c r="L33" s="122"/>
    </row>
    <row r="34" spans="1:12" ht="27.75" customHeight="1" x14ac:dyDescent="0.2">
      <c r="A34" s="738"/>
      <c r="B34" s="745" t="s">
        <v>233</v>
      </c>
      <c r="C34" s="745"/>
      <c r="D34" s="745"/>
      <c r="E34" s="745"/>
      <c r="F34" s="745"/>
      <c r="G34" s="745"/>
      <c r="H34" s="745"/>
      <c r="I34" s="745"/>
      <c r="J34" s="745"/>
      <c r="K34" s="745"/>
      <c r="L34" s="745"/>
    </row>
    <row r="35" spans="1:12" ht="12" customHeight="1" x14ac:dyDescent="0.2">
      <c r="A35" s="738"/>
      <c r="B35" s="361"/>
      <c r="C35" s="361"/>
      <c r="D35" s="361"/>
      <c r="E35" s="361"/>
      <c r="F35" s="361"/>
      <c r="G35" s="361"/>
      <c r="H35" s="361"/>
      <c r="I35" s="361"/>
      <c r="J35" s="361"/>
      <c r="K35" s="273"/>
      <c r="L35" s="273"/>
    </row>
    <row r="36" spans="1:12" ht="32.25" customHeight="1" x14ac:dyDescent="0.25">
      <c r="A36" s="738"/>
      <c r="B36" s="745" t="s">
        <v>182</v>
      </c>
      <c r="C36" s="745"/>
      <c r="D36" s="745"/>
      <c r="E36" s="745"/>
      <c r="F36" s="745"/>
      <c r="G36" s="745"/>
      <c r="H36" s="745"/>
      <c r="I36" s="745"/>
      <c r="J36" s="147"/>
      <c r="K36" s="124"/>
      <c r="L36" s="124"/>
    </row>
    <row r="37" spans="1:12" ht="24.95" customHeight="1" x14ac:dyDescent="0.2">
      <c r="A37" s="192"/>
      <c r="B37" s="147"/>
      <c r="C37" s="147"/>
      <c r="D37" s="147"/>
      <c r="E37" s="147"/>
      <c r="F37" s="147"/>
      <c r="G37" s="147"/>
      <c r="H37" s="147"/>
      <c r="I37" s="147"/>
      <c r="J37" s="147"/>
      <c r="K37" s="141"/>
      <c r="L37" s="141"/>
    </row>
    <row r="38" spans="1:12" ht="24.95" customHeight="1" x14ac:dyDescent="0.2">
      <c r="A38" s="192"/>
      <c r="B38" s="746"/>
      <c r="C38" s="746"/>
      <c r="D38" s="746"/>
      <c r="E38" s="746"/>
      <c r="F38" s="746"/>
      <c r="G38" s="746"/>
      <c r="H38" s="746"/>
      <c r="I38" s="746"/>
      <c r="J38" s="746"/>
      <c r="K38" s="746"/>
      <c r="L38" s="746"/>
    </row>
    <row r="39" spans="1:12" ht="24.95" customHeight="1" x14ac:dyDescent="0.2">
      <c r="A39" s="192"/>
      <c r="B39" s="747"/>
      <c r="C39" s="747"/>
      <c r="D39" s="747"/>
      <c r="E39" s="747"/>
      <c r="F39" s="747"/>
      <c r="G39" s="747"/>
      <c r="H39" s="747"/>
      <c r="I39" s="747"/>
      <c r="J39" s="747"/>
      <c r="K39" s="747"/>
      <c r="L39" s="747"/>
    </row>
    <row r="40" spans="1:12" ht="16.5" customHeight="1" x14ac:dyDescent="0.2">
      <c r="A40" s="192"/>
      <c r="B40" s="220"/>
      <c r="C40" s="220"/>
      <c r="D40" s="220"/>
      <c r="E40" s="220"/>
      <c r="F40" s="220"/>
      <c r="G40" s="221"/>
      <c r="H40" s="221"/>
      <c r="I40" s="222"/>
      <c r="J40" s="62"/>
      <c r="K40" s="62"/>
      <c r="L40" s="62"/>
    </row>
    <row r="41" spans="1:12" ht="20.100000000000001" customHeight="1" x14ac:dyDescent="0.2">
      <c r="A41" s="192"/>
      <c r="B41" s="224"/>
      <c r="C41" s="225"/>
      <c r="D41" s="225"/>
      <c r="E41" s="225"/>
      <c r="F41" s="225"/>
      <c r="G41" s="226"/>
      <c r="H41" s="226"/>
      <c r="I41" s="222"/>
      <c r="J41" s="68"/>
      <c r="K41" s="83"/>
      <c r="L41" s="83"/>
    </row>
    <row r="42" spans="1:12" s="4" customFormat="1" ht="12" customHeight="1" x14ac:dyDescent="0.2">
      <c r="A42" s="192"/>
      <c r="B42" s="228"/>
      <c r="C42" s="109"/>
      <c r="D42" s="109"/>
      <c r="E42" s="109"/>
      <c r="F42" s="109"/>
      <c r="G42" s="143"/>
      <c r="H42" s="143"/>
      <c r="I42" s="143"/>
      <c r="J42" s="87"/>
      <c r="K42" s="85"/>
      <c r="L42" s="85"/>
    </row>
    <row r="43" spans="1:12" ht="3.75" customHeight="1" x14ac:dyDescent="0.2">
      <c r="A43" s="192"/>
      <c r="B43" s="178"/>
      <c r="C43" s="178"/>
      <c r="D43" s="178"/>
      <c r="E43" s="178"/>
      <c r="F43" s="178"/>
      <c r="G43" s="70"/>
      <c r="H43" s="70"/>
      <c r="I43" s="70"/>
      <c r="J43" s="73"/>
      <c r="K43" s="72"/>
      <c r="L43" s="72"/>
    </row>
    <row r="44" spans="1:12" ht="15" customHeight="1" x14ac:dyDescent="0.2">
      <c r="A44" s="192"/>
      <c r="B44" s="88"/>
      <c r="C44" s="213"/>
      <c r="D44" s="213"/>
      <c r="E44" s="213"/>
      <c r="F44" s="213"/>
      <c r="G44" s="204"/>
      <c r="H44" s="204"/>
      <c r="I44" s="204"/>
      <c r="J44" s="92"/>
      <c r="K44" s="72"/>
      <c r="L44" s="72"/>
    </row>
    <row r="45" spans="1:12" ht="10.5" customHeight="1" x14ac:dyDescent="0.2">
      <c r="A45" s="192"/>
      <c r="B45" s="93"/>
      <c r="C45" s="213"/>
      <c r="D45" s="213"/>
      <c r="E45" s="213"/>
      <c r="F45" s="213"/>
      <c r="G45" s="204"/>
      <c r="H45" s="204"/>
      <c r="I45" s="204"/>
      <c r="J45" s="92"/>
      <c r="K45" s="72"/>
      <c r="L45" s="72"/>
    </row>
    <row r="46" spans="1:12" ht="12" customHeight="1" x14ac:dyDescent="0.25">
      <c r="A46" s="192"/>
      <c r="B46" s="214"/>
      <c r="C46" s="95"/>
      <c r="D46" s="95"/>
      <c r="E46" s="95"/>
      <c r="F46" s="95"/>
      <c r="G46" s="96"/>
      <c r="H46" s="96"/>
      <c r="I46" s="96"/>
      <c r="J46" s="98"/>
      <c r="K46" s="74"/>
      <c r="L46" s="74"/>
    </row>
    <row r="47" spans="1:12" ht="12" customHeight="1" x14ac:dyDescent="0.25">
      <c r="A47" s="192"/>
      <c r="B47" s="99"/>
      <c r="C47" s="100"/>
      <c r="D47" s="100"/>
      <c r="E47" s="100"/>
      <c r="F47" s="100"/>
      <c r="G47" s="101"/>
      <c r="H47" s="101"/>
      <c r="I47" s="101"/>
      <c r="J47" s="103"/>
      <c r="K47" s="74"/>
      <c r="L47" s="74"/>
    </row>
    <row r="48" spans="1:12" ht="11.25" customHeight="1" x14ac:dyDescent="0.2">
      <c r="A48" s="192"/>
      <c r="B48" s="99"/>
      <c r="C48" s="200"/>
      <c r="D48" s="200"/>
      <c r="E48" s="200"/>
      <c r="F48" s="200"/>
      <c r="G48" s="204"/>
      <c r="H48" s="204"/>
      <c r="I48" s="204"/>
      <c r="J48" s="215"/>
      <c r="K48" s="106"/>
      <c r="L48" s="106"/>
    </row>
    <row r="49" spans="1:12" ht="11.25" customHeight="1" x14ac:dyDescent="0.2">
      <c r="A49" s="265"/>
      <c r="B49" s="19"/>
      <c r="C49" s="9"/>
      <c r="D49" s="9"/>
      <c r="E49" s="9"/>
      <c r="F49" s="9"/>
      <c r="G49" s="49"/>
      <c r="H49" s="49"/>
      <c r="I49" s="49"/>
      <c r="J49" s="15"/>
      <c r="K49" s="13"/>
      <c r="L49" s="13"/>
    </row>
    <row r="50" spans="1:12" x14ac:dyDescent="0.2">
      <c r="B50" s="1"/>
      <c r="C50" s="1"/>
      <c r="D50" s="1"/>
      <c r="E50" s="1"/>
      <c r="F50" s="1"/>
      <c r="K50" s="1"/>
      <c r="L50" s="1"/>
    </row>
    <row r="51" spans="1:12" x14ac:dyDescent="0.2">
      <c r="B51" s="1"/>
      <c r="C51" s="1"/>
      <c r="D51" s="1"/>
      <c r="E51" s="1"/>
      <c r="F51" s="1"/>
      <c r="K51" s="1"/>
      <c r="L51" s="1"/>
    </row>
    <row r="52" spans="1:12" x14ac:dyDescent="0.2">
      <c r="B52" s="1"/>
      <c r="C52" s="1"/>
      <c r="D52" s="1"/>
      <c r="E52" s="1"/>
      <c r="F52" s="1"/>
      <c r="J52" s="17"/>
      <c r="K52" s="1"/>
      <c r="L52" s="1"/>
    </row>
    <row r="53" spans="1:12" ht="14.25" x14ac:dyDescent="0.2">
      <c r="B53" s="1"/>
      <c r="C53" s="9"/>
      <c r="D53" s="9"/>
      <c r="E53" s="9"/>
      <c r="F53" s="9"/>
      <c r="G53" s="49"/>
      <c r="H53" s="49"/>
      <c r="I53" s="49"/>
      <c r="J53" s="14"/>
      <c r="K53" s="2"/>
      <c r="L53" s="2"/>
    </row>
  </sheetData>
  <sheetProtection algorithmName="SHA-512" hashValue="733iMVDX26GBSPfn4P0C963dRQ0ggCyjhjgW9Qca5ldAGmGV66y1VKbKYCfQXbNIALjFMxmJwtqXy/uIJ7k+wQ==" saltValue="50rFAwbgu155SVW9rF5TRQ==" spinCount="100000" sheet="1" objects="1" scenarios="1"/>
  <mergeCells count="17">
    <mergeCell ref="A2:A36"/>
    <mergeCell ref="B2:I2"/>
    <mergeCell ref="B3:I3"/>
    <mergeCell ref="B5:B10"/>
    <mergeCell ref="C5:I5"/>
    <mergeCell ref="C6:E6"/>
    <mergeCell ref="G6:I6"/>
    <mergeCell ref="C7:E7"/>
    <mergeCell ref="G7:I7"/>
    <mergeCell ref="B39:L39"/>
    <mergeCell ref="B34:L34"/>
    <mergeCell ref="B38:L38"/>
    <mergeCell ref="B36:I36"/>
    <mergeCell ref="C9:C10"/>
    <mergeCell ref="E9:E10"/>
    <mergeCell ref="G9:G10"/>
    <mergeCell ref="I9:I10"/>
  </mergeCells>
  <pageMargins left="0.39370078740157483" right="0.39370078740157483" top="0.39370078740157483" bottom="0.39370078740157483" header="0.31496062992125984" footer="0.31496062992125984"/>
  <pageSetup paperSize="9" scale="8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4">
    <tabColor rgb="FF9900FF"/>
  </sheetPr>
  <dimension ref="A1:P51"/>
  <sheetViews>
    <sheetView view="pageBreakPreview" zoomScale="80" zoomScaleNormal="80" zoomScaleSheetLayoutView="80" workbookViewId="0">
      <selection activeCell="B13" sqref="B13"/>
    </sheetView>
  </sheetViews>
  <sheetFormatPr defaultColWidth="20.7109375" defaultRowHeight="12.75" x14ac:dyDescent="0.2"/>
  <cols>
    <col min="1" max="1" width="2.7109375" style="10" customWidth="1"/>
    <col min="2" max="2" width="37.85546875" style="7" customWidth="1"/>
    <col min="3" max="3" width="19.28515625" style="7" customWidth="1"/>
    <col min="4" max="4" width="1.85546875" style="7" customWidth="1"/>
    <col min="5" max="8" width="19.28515625" style="7" customWidth="1"/>
    <col min="9" max="10" width="19.28515625" style="8" customWidth="1"/>
    <col min="11" max="11" width="15.7109375" style="16" customWidth="1"/>
    <col min="12" max="12" width="15.7109375" style="8" customWidth="1"/>
    <col min="13" max="13" width="5.7109375" style="8" customWidth="1"/>
    <col min="14" max="16384" width="20.7109375" style="1"/>
  </cols>
  <sheetData>
    <row r="1" spans="1:16" ht="15" customHeight="1" x14ac:dyDescent="0.25">
      <c r="M1" s="132"/>
    </row>
    <row r="2" spans="1:16" ht="15" customHeight="1" x14ac:dyDescent="0.2">
      <c r="A2" s="738"/>
      <c r="B2" s="737" t="s">
        <v>114</v>
      </c>
      <c r="C2" s="737"/>
      <c r="D2" s="737"/>
      <c r="E2" s="737"/>
      <c r="F2" s="737"/>
      <c r="G2" s="737"/>
      <c r="H2" s="737"/>
      <c r="I2" s="737"/>
      <c r="J2" s="737"/>
      <c r="K2" s="152"/>
      <c r="L2" s="152"/>
      <c r="M2" s="116"/>
    </row>
    <row r="3" spans="1:16" ht="15" customHeight="1" x14ac:dyDescent="0.2">
      <c r="A3" s="738"/>
      <c r="B3" s="742" t="s">
        <v>115</v>
      </c>
      <c r="C3" s="742"/>
      <c r="D3" s="742"/>
      <c r="E3" s="742"/>
      <c r="F3" s="742"/>
      <c r="G3" s="742"/>
      <c r="H3" s="742"/>
      <c r="I3" s="742"/>
      <c r="J3" s="742"/>
      <c r="K3" s="152"/>
      <c r="L3" s="152"/>
      <c r="M3" s="116"/>
    </row>
    <row r="4" spans="1:16" ht="12" customHeight="1" thickBot="1" x14ac:dyDescent="0.25">
      <c r="A4" s="738"/>
      <c r="B4" s="153"/>
      <c r="C4" s="153"/>
      <c r="D4" s="153"/>
      <c r="E4" s="153"/>
      <c r="F4" s="153"/>
      <c r="G4" s="153"/>
      <c r="H4" s="153"/>
      <c r="I4" s="154"/>
      <c r="J4" s="154"/>
      <c r="K4" s="153"/>
      <c r="L4" s="153"/>
      <c r="M4" s="117"/>
    </row>
    <row r="5" spans="1:16" ht="24.95" customHeight="1" x14ac:dyDescent="0.2">
      <c r="A5" s="738"/>
      <c r="B5" s="453" t="s">
        <v>27</v>
      </c>
      <c r="C5" s="759">
        <v>2022</v>
      </c>
      <c r="D5" s="759"/>
      <c r="E5" s="759"/>
      <c r="F5" s="759"/>
      <c r="G5" s="759"/>
      <c r="H5" s="759"/>
      <c r="I5" s="759"/>
      <c r="J5" s="759"/>
      <c r="K5" s="155"/>
      <c r="L5" s="155"/>
      <c r="M5" s="117"/>
      <c r="N5" s="37"/>
      <c r="O5" s="36"/>
      <c r="P5" s="36"/>
    </row>
    <row r="6" spans="1:16" ht="20.100000000000001" customHeight="1" x14ac:dyDescent="0.2">
      <c r="A6" s="738"/>
      <c r="B6" s="803" t="s">
        <v>98</v>
      </c>
      <c r="C6" s="805" t="s">
        <v>36</v>
      </c>
      <c r="D6" s="176"/>
      <c r="E6" s="806" t="s">
        <v>39</v>
      </c>
      <c r="F6" s="806"/>
      <c r="G6" s="806"/>
      <c r="H6" s="806"/>
      <c r="I6" s="806"/>
      <c r="J6" s="804" t="s">
        <v>164</v>
      </c>
      <c r="K6" s="155"/>
      <c r="L6" s="155"/>
      <c r="M6" s="117"/>
      <c r="N6" s="37"/>
      <c r="O6" s="36"/>
      <c r="P6" s="36"/>
    </row>
    <row r="7" spans="1:16" ht="20.100000000000001" customHeight="1" x14ac:dyDescent="0.2">
      <c r="A7" s="738"/>
      <c r="B7" s="803"/>
      <c r="C7" s="743"/>
      <c r="D7" s="433"/>
      <c r="E7" s="763"/>
      <c r="F7" s="763"/>
      <c r="G7" s="763"/>
      <c r="H7" s="763"/>
      <c r="I7" s="763"/>
      <c r="J7" s="744"/>
      <c r="K7" s="155"/>
      <c r="L7" s="155"/>
      <c r="M7" s="117"/>
      <c r="N7" s="37"/>
      <c r="O7" s="36"/>
      <c r="P7" s="36"/>
    </row>
    <row r="8" spans="1:16" ht="8.1" customHeight="1" x14ac:dyDescent="0.2">
      <c r="A8" s="738"/>
      <c r="B8" s="803"/>
      <c r="C8" s="743"/>
      <c r="D8" s="433"/>
      <c r="E8" s="434"/>
      <c r="F8" s="434"/>
      <c r="G8" s="434"/>
      <c r="H8" s="434"/>
      <c r="I8" s="434"/>
      <c r="J8" s="744"/>
      <c r="K8" s="155"/>
      <c r="L8" s="155"/>
      <c r="M8" s="117"/>
      <c r="N8" s="37"/>
      <c r="O8" s="36"/>
      <c r="P8" s="36"/>
    </row>
    <row r="9" spans="1:16" s="5" customFormat="1" ht="20.100000000000001" customHeight="1" x14ac:dyDescent="0.2">
      <c r="A9" s="738"/>
      <c r="B9" s="803"/>
      <c r="C9" s="743"/>
      <c r="D9" s="362"/>
      <c r="E9" s="743" t="s">
        <v>36</v>
      </c>
      <c r="F9" s="654" t="s">
        <v>19</v>
      </c>
      <c r="G9" s="743" t="s">
        <v>37</v>
      </c>
      <c r="H9" s="743" t="s">
        <v>141</v>
      </c>
      <c r="I9" s="743" t="s">
        <v>38</v>
      </c>
      <c r="J9" s="744"/>
      <c r="K9" s="155"/>
      <c r="L9" s="155"/>
      <c r="M9" s="119"/>
      <c r="N9" s="36"/>
      <c r="O9" s="36"/>
      <c r="P9" s="36"/>
    </row>
    <row r="10" spans="1:16" s="5" customFormat="1" ht="20.100000000000001" customHeight="1" x14ac:dyDescent="0.2">
      <c r="A10" s="738"/>
      <c r="B10" s="641"/>
      <c r="C10" s="163"/>
      <c r="D10" s="362"/>
      <c r="E10" s="743"/>
      <c r="F10" s="654"/>
      <c r="G10" s="743"/>
      <c r="H10" s="743"/>
      <c r="I10" s="743"/>
      <c r="J10" s="157"/>
      <c r="K10" s="155"/>
      <c r="L10" s="155"/>
      <c r="M10" s="119"/>
      <c r="N10" s="36"/>
      <c r="O10" s="36"/>
      <c r="P10" s="36"/>
    </row>
    <row r="11" spans="1:16" s="5" customFormat="1" ht="5.0999999999999996" customHeight="1" thickBot="1" x14ac:dyDescent="0.25">
      <c r="A11" s="738"/>
      <c r="B11" s="447"/>
      <c r="C11" s="664"/>
      <c r="D11" s="452"/>
      <c r="E11" s="659"/>
      <c r="F11" s="659"/>
      <c r="G11" s="659"/>
      <c r="H11" s="659"/>
      <c r="I11" s="659"/>
      <c r="J11" s="669"/>
      <c r="K11" s="161"/>
      <c r="L11" s="155"/>
      <c r="M11" s="119"/>
      <c r="N11" s="36"/>
      <c r="O11" s="36"/>
      <c r="P11" s="36"/>
    </row>
    <row r="12" spans="1:16" s="5" customFormat="1" ht="15" customHeight="1" x14ac:dyDescent="0.2">
      <c r="A12" s="738"/>
      <c r="B12" s="176"/>
      <c r="C12" s="275"/>
      <c r="D12" s="275"/>
      <c r="E12" s="275"/>
      <c r="F12" s="275"/>
      <c r="G12" s="275"/>
      <c r="H12" s="275"/>
      <c r="I12" s="159"/>
      <c r="J12" s="159"/>
      <c r="K12" s="275"/>
      <c r="L12" s="275"/>
      <c r="M12" s="258"/>
    </row>
    <row r="13" spans="1:16" s="32" customFormat="1" ht="24" customHeight="1" x14ac:dyDescent="0.2">
      <c r="A13" s="738"/>
      <c r="B13" s="163" t="s">
        <v>0</v>
      </c>
      <c r="C13" s="164">
        <v>116613</v>
      </c>
      <c r="D13" s="164"/>
      <c r="E13" s="164">
        <v>87490</v>
      </c>
      <c r="F13" s="164">
        <v>65833</v>
      </c>
      <c r="G13" s="164">
        <v>17744</v>
      </c>
      <c r="H13" s="164">
        <v>1546</v>
      </c>
      <c r="I13" s="205">
        <v>2367</v>
      </c>
      <c r="J13" s="164">
        <v>29123</v>
      </c>
      <c r="K13" s="210"/>
      <c r="L13" s="210"/>
      <c r="M13" s="138"/>
    </row>
    <row r="14" spans="1:16" s="32" customFormat="1" ht="15" customHeight="1" x14ac:dyDescent="0.2">
      <c r="A14" s="738"/>
      <c r="B14" s="370"/>
      <c r="C14" s="371"/>
      <c r="D14" s="371"/>
      <c r="E14" s="371"/>
      <c r="F14" s="371"/>
      <c r="G14" s="371"/>
      <c r="H14" s="371"/>
      <c r="I14" s="372"/>
      <c r="J14" s="371"/>
      <c r="K14" s="210"/>
      <c r="L14" s="210"/>
      <c r="M14" s="138"/>
    </row>
    <row r="15" spans="1:16" s="32" customFormat="1" ht="15" customHeight="1" x14ac:dyDescent="0.2">
      <c r="A15" s="738"/>
      <c r="B15" s="163"/>
      <c r="C15" s="164"/>
      <c r="D15" s="164"/>
      <c r="E15" s="164"/>
      <c r="F15" s="164"/>
      <c r="G15" s="164"/>
      <c r="H15" s="164"/>
      <c r="I15" s="165"/>
      <c r="J15" s="164"/>
      <c r="K15" s="210"/>
      <c r="L15" s="210"/>
      <c r="M15" s="138"/>
    </row>
    <row r="16" spans="1:16" s="32" customFormat="1" ht="21.95" customHeight="1" x14ac:dyDescent="0.2">
      <c r="A16" s="738"/>
      <c r="B16" s="168" t="s">
        <v>1</v>
      </c>
      <c r="C16" s="172">
        <v>10035</v>
      </c>
      <c r="D16" s="172"/>
      <c r="E16" s="172">
        <v>7350</v>
      </c>
      <c r="F16" s="172">
        <v>5372</v>
      </c>
      <c r="G16" s="172">
        <v>1685</v>
      </c>
      <c r="H16" s="169">
        <v>4</v>
      </c>
      <c r="I16" s="169">
        <v>289</v>
      </c>
      <c r="J16" s="172">
        <v>2685</v>
      </c>
      <c r="K16" s="210"/>
      <c r="L16" s="210"/>
      <c r="M16" s="138"/>
    </row>
    <row r="17" spans="1:13" s="32" customFormat="1" ht="21.95" customHeight="1" x14ac:dyDescent="0.2">
      <c r="A17" s="738"/>
      <c r="B17" s="168" t="s">
        <v>2</v>
      </c>
      <c r="C17" s="172">
        <v>7671</v>
      </c>
      <c r="D17" s="172"/>
      <c r="E17" s="172">
        <v>6710</v>
      </c>
      <c r="F17" s="172">
        <v>6081</v>
      </c>
      <c r="G17" s="169">
        <v>629</v>
      </c>
      <c r="H17" s="169">
        <v>0</v>
      </c>
      <c r="I17" s="169">
        <v>0</v>
      </c>
      <c r="J17" s="172">
        <v>961</v>
      </c>
      <c r="K17" s="65"/>
      <c r="L17" s="65"/>
      <c r="M17" s="121"/>
    </row>
    <row r="18" spans="1:13" s="32" customFormat="1" ht="21.95" customHeight="1" x14ac:dyDescent="0.2">
      <c r="A18" s="738"/>
      <c r="B18" s="168" t="s">
        <v>3</v>
      </c>
      <c r="C18" s="172">
        <v>5203</v>
      </c>
      <c r="D18" s="172"/>
      <c r="E18" s="172">
        <v>2795</v>
      </c>
      <c r="F18" s="172">
        <v>2795</v>
      </c>
      <c r="G18" s="169">
        <v>0</v>
      </c>
      <c r="H18" s="169">
        <v>0</v>
      </c>
      <c r="I18" s="169">
        <v>0</v>
      </c>
      <c r="J18" s="172">
        <v>2408</v>
      </c>
      <c r="K18" s="211"/>
      <c r="L18" s="211"/>
      <c r="M18" s="139"/>
    </row>
    <row r="19" spans="1:13" s="32" customFormat="1" ht="21.95" customHeight="1" x14ac:dyDescent="0.2">
      <c r="A19" s="738"/>
      <c r="B19" s="168" t="s">
        <v>4</v>
      </c>
      <c r="C19" s="169">
        <v>936</v>
      </c>
      <c r="D19" s="169"/>
      <c r="E19" s="169">
        <v>936</v>
      </c>
      <c r="F19" s="169">
        <v>796</v>
      </c>
      <c r="G19" s="169">
        <v>94</v>
      </c>
      <c r="H19" s="169">
        <v>2</v>
      </c>
      <c r="I19" s="169">
        <v>44</v>
      </c>
      <c r="J19" s="169">
        <v>0</v>
      </c>
      <c r="K19" s="211"/>
      <c r="L19" s="211"/>
      <c r="M19" s="139"/>
    </row>
    <row r="20" spans="1:13" s="32" customFormat="1" ht="21.95" customHeight="1" x14ac:dyDescent="0.2">
      <c r="A20" s="738"/>
      <c r="B20" s="168" t="s">
        <v>5</v>
      </c>
      <c r="C20" s="169">
        <v>467</v>
      </c>
      <c r="D20" s="169"/>
      <c r="E20" s="169">
        <v>467</v>
      </c>
      <c r="F20" s="169">
        <v>239</v>
      </c>
      <c r="G20" s="169">
        <v>188</v>
      </c>
      <c r="H20" s="169">
        <v>39</v>
      </c>
      <c r="I20" s="169">
        <v>1</v>
      </c>
      <c r="J20" s="169">
        <v>0</v>
      </c>
      <c r="K20" s="211"/>
      <c r="L20" s="211"/>
      <c r="M20" s="139"/>
    </row>
    <row r="21" spans="1:13" s="32" customFormat="1" ht="21.95" customHeight="1" x14ac:dyDescent="0.2">
      <c r="A21" s="738"/>
      <c r="B21" s="168" t="s">
        <v>6</v>
      </c>
      <c r="C21" s="172">
        <v>7609</v>
      </c>
      <c r="D21" s="172"/>
      <c r="E21" s="172">
        <v>3899</v>
      </c>
      <c r="F21" s="172">
        <v>3444</v>
      </c>
      <c r="G21" s="169">
        <v>450</v>
      </c>
      <c r="H21" s="169">
        <v>0</v>
      </c>
      <c r="I21" s="169">
        <v>5</v>
      </c>
      <c r="J21" s="172">
        <v>3710</v>
      </c>
      <c r="K21" s="211"/>
      <c r="L21" s="211"/>
      <c r="M21" s="139"/>
    </row>
    <row r="22" spans="1:13" s="32" customFormat="1" ht="21.95" customHeight="1" x14ac:dyDescent="0.2">
      <c r="A22" s="738"/>
      <c r="B22" s="168" t="s">
        <v>7</v>
      </c>
      <c r="C22" s="172">
        <v>5272</v>
      </c>
      <c r="D22" s="172"/>
      <c r="E22" s="172">
        <v>4930</v>
      </c>
      <c r="F22" s="172">
        <v>2875</v>
      </c>
      <c r="G22" s="172">
        <v>1852</v>
      </c>
      <c r="H22" s="169">
        <v>82</v>
      </c>
      <c r="I22" s="169">
        <v>121</v>
      </c>
      <c r="J22" s="169">
        <v>342</v>
      </c>
      <c r="K22" s="211"/>
      <c r="L22" s="211"/>
      <c r="M22" s="139"/>
    </row>
    <row r="23" spans="1:13" s="32" customFormat="1" ht="21.95" customHeight="1" x14ac:dyDescent="0.2">
      <c r="A23" s="738"/>
      <c r="B23" s="168" t="s">
        <v>8</v>
      </c>
      <c r="C23" s="172">
        <v>19624</v>
      </c>
      <c r="D23" s="172"/>
      <c r="E23" s="172">
        <v>12202</v>
      </c>
      <c r="F23" s="172">
        <v>2689</v>
      </c>
      <c r="G23" s="172">
        <v>7935</v>
      </c>
      <c r="H23" s="169">
        <v>324</v>
      </c>
      <c r="I23" s="263">
        <v>1254</v>
      </c>
      <c r="J23" s="172">
        <v>7422</v>
      </c>
      <c r="K23" s="65"/>
      <c r="L23" s="65"/>
      <c r="M23" s="121"/>
    </row>
    <row r="24" spans="1:13" s="32" customFormat="1" ht="21.95" customHeight="1" x14ac:dyDescent="0.2">
      <c r="A24" s="738"/>
      <c r="B24" s="168" t="s">
        <v>9</v>
      </c>
      <c r="C24" s="172">
        <v>1834</v>
      </c>
      <c r="D24" s="172"/>
      <c r="E24" s="169">
        <v>496</v>
      </c>
      <c r="F24" s="169">
        <v>471</v>
      </c>
      <c r="G24" s="169">
        <v>2</v>
      </c>
      <c r="H24" s="169">
        <v>0</v>
      </c>
      <c r="I24" s="169">
        <v>23</v>
      </c>
      <c r="J24" s="172">
        <v>1338</v>
      </c>
      <c r="K24" s="211"/>
      <c r="L24" s="211"/>
      <c r="M24" s="139"/>
    </row>
    <row r="25" spans="1:13" s="32" customFormat="1" ht="21.95" customHeight="1" x14ac:dyDescent="0.2">
      <c r="A25" s="738"/>
      <c r="B25" s="168" t="s">
        <v>10</v>
      </c>
      <c r="C25" s="172">
        <v>7670</v>
      </c>
      <c r="D25" s="172"/>
      <c r="E25" s="172">
        <v>6122</v>
      </c>
      <c r="F25" s="172">
        <v>1673</v>
      </c>
      <c r="G25" s="172">
        <v>4002</v>
      </c>
      <c r="H25" s="169">
        <v>282</v>
      </c>
      <c r="I25" s="169">
        <v>165</v>
      </c>
      <c r="J25" s="172">
        <v>1548</v>
      </c>
      <c r="K25" s="211"/>
      <c r="L25" s="211"/>
      <c r="M25" s="139"/>
    </row>
    <row r="26" spans="1:13" s="32" customFormat="1" ht="21.95" customHeight="1" x14ac:dyDescent="0.2">
      <c r="A26" s="738"/>
      <c r="B26" s="168" t="s">
        <v>11</v>
      </c>
      <c r="C26" s="172">
        <v>8526</v>
      </c>
      <c r="D26" s="172"/>
      <c r="E26" s="172">
        <v>6943</v>
      </c>
      <c r="F26" s="172">
        <v>6940</v>
      </c>
      <c r="G26" s="169">
        <v>3</v>
      </c>
      <c r="H26" s="169">
        <v>0</v>
      </c>
      <c r="I26" s="169">
        <v>0</v>
      </c>
      <c r="J26" s="172">
        <v>1583</v>
      </c>
      <c r="K26" s="211"/>
      <c r="L26" s="211"/>
      <c r="M26" s="139"/>
    </row>
    <row r="27" spans="1:13" s="32" customFormat="1" ht="21.95" customHeight="1" x14ac:dyDescent="0.2">
      <c r="A27" s="738"/>
      <c r="B27" s="168" t="s">
        <v>12</v>
      </c>
      <c r="C27" s="172">
        <v>30893</v>
      </c>
      <c r="D27" s="172"/>
      <c r="E27" s="172">
        <v>25110</v>
      </c>
      <c r="F27" s="172">
        <v>24766</v>
      </c>
      <c r="G27" s="169">
        <v>344</v>
      </c>
      <c r="H27" s="169">
        <v>0</v>
      </c>
      <c r="I27" s="169">
        <v>0</v>
      </c>
      <c r="J27" s="172">
        <v>5783</v>
      </c>
      <c r="K27" s="65"/>
      <c r="L27" s="65"/>
      <c r="M27" s="121"/>
    </row>
    <row r="28" spans="1:13" ht="21.95" customHeight="1" x14ac:dyDescent="0.2">
      <c r="A28" s="738"/>
      <c r="B28" s="173" t="s">
        <v>13</v>
      </c>
      <c r="C28" s="219">
        <v>10397</v>
      </c>
      <c r="D28" s="219"/>
      <c r="E28" s="219">
        <v>9054</v>
      </c>
      <c r="F28" s="219">
        <v>7691</v>
      </c>
      <c r="G28" s="174">
        <v>550</v>
      </c>
      <c r="H28" s="174">
        <v>813</v>
      </c>
      <c r="I28" s="174">
        <v>0</v>
      </c>
      <c r="J28" s="219">
        <v>1343</v>
      </c>
      <c r="K28" s="78"/>
      <c r="L28" s="78"/>
      <c r="M28" s="140"/>
    </row>
    <row r="29" spans="1:13" ht="21.95" customHeight="1" x14ac:dyDescent="0.2">
      <c r="A29" s="738"/>
      <c r="B29" s="173" t="s">
        <v>89</v>
      </c>
      <c r="C29" s="174">
        <v>476</v>
      </c>
      <c r="D29" s="174"/>
      <c r="E29" s="174">
        <v>476</v>
      </c>
      <c r="F29" s="174">
        <v>1</v>
      </c>
      <c r="G29" s="174">
        <v>10</v>
      </c>
      <c r="H29" s="174">
        <v>0</v>
      </c>
      <c r="I29" s="174">
        <v>465</v>
      </c>
      <c r="J29" s="218">
        <v>0</v>
      </c>
      <c r="K29" s="78"/>
      <c r="L29" s="78"/>
      <c r="M29" s="140"/>
    </row>
    <row r="30" spans="1:13" ht="15" customHeight="1" thickBot="1" x14ac:dyDescent="0.25">
      <c r="A30" s="738"/>
      <c r="B30" s="454"/>
      <c r="C30" s="377"/>
      <c r="D30" s="377"/>
      <c r="E30" s="377"/>
      <c r="F30" s="377"/>
      <c r="G30" s="377"/>
      <c r="H30" s="378"/>
      <c r="I30" s="377"/>
      <c r="J30" s="377"/>
      <c r="K30" s="78"/>
      <c r="L30" s="78"/>
      <c r="M30" s="140"/>
    </row>
    <row r="31" spans="1:13" ht="15" customHeight="1" x14ac:dyDescent="0.2">
      <c r="A31" s="738"/>
      <c r="B31" s="108"/>
      <c r="C31" s="108"/>
      <c r="D31" s="108"/>
      <c r="E31" s="108"/>
      <c r="F31" s="108"/>
      <c r="G31" s="108"/>
      <c r="H31" s="108"/>
      <c r="I31" s="160"/>
      <c r="J31" s="160"/>
      <c r="K31" s="108"/>
      <c r="L31" s="108"/>
      <c r="M31" s="122"/>
    </row>
    <row r="32" spans="1:13" ht="33.75" customHeight="1" x14ac:dyDescent="0.2">
      <c r="A32" s="738"/>
      <c r="B32" s="745" t="s">
        <v>166</v>
      </c>
      <c r="C32" s="745"/>
      <c r="D32" s="745"/>
      <c r="E32" s="745"/>
      <c r="F32" s="745"/>
      <c r="G32" s="745"/>
      <c r="H32" s="745"/>
      <c r="I32" s="745"/>
      <c r="J32" s="745"/>
      <c r="K32" s="108"/>
      <c r="L32" s="108"/>
      <c r="M32" s="108"/>
    </row>
    <row r="33" spans="1:13" ht="8.1" customHeight="1" x14ac:dyDescent="0.2">
      <c r="A33" s="738"/>
      <c r="B33" s="272"/>
      <c r="C33" s="272"/>
      <c r="D33" s="272"/>
      <c r="E33" s="272"/>
      <c r="F33" s="272"/>
      <c r="G33" s="272"/>
      <c r="H33" s="272"/>
      <c r="I33" s="272"/>
      <c r="J33" s="272"/>
      <c r="K33" s="272"/>
      <c r="L33" s="272"/>
      <c r="M33" s="273"/>
    </row>
    <row r="34" spans="1:13" ht="30.75" customHeight="1" x14ac:dyDescent="0.25">
      <c r="A34" s="738"/>
      <c r="B34" s="745" t="s">
        <v>165</v>
      </c>
      <c r="C34" s="745"/>
      <c r="D34" s="745"/>
      <c r="E34" s="745"/>
      <c r="F34" s="745"/>
      <c r="G34" s="745"/>
      <c r="H34" s="745"/>
      <c r="I34" s="745"/>
      <c r="J34" s="745"/>
      <c r="K34" s="147"/>
      <c r="L34" s="70"/>
      <c r="M34" s="124"/>
    </row>
    <row r="35" spans="1:13" ht="24.95" customHeight="1" x14ac:dyDescent="0.2">
      <c r="A35" s="192"/>
      <c r="B35" s="147"/>
      <c r="C35" s="147"/>
      <c r="D35" s="147"/>
      <c r="E35" s="147"/>
      <c r="F35" s="147"/>
      <c r="G35" s="147"/>
      <c r="H35" s="147"/>
      <c r="I35" s="147"/>
      <c r="J35" s="147"/>
      <c r="K35" s="147"/>
      <c r="L35" s="78"/>
      <c r="M35" s="141"/>
    </row>
    <row r="36" spans="1:13" ht="24.95" customHeight="1" x14ac:dyDescent="0.2">
      <c r="A36" s="192"/>
      <c r="B36" s="746"/>
      <c r="C36" s="746"/>
      <c r="D36" s="746"/>
      <c r="E36" s="746"/>
      <c r="F36" s="746"/>
      <c r="G36" s="746"/>
      <c r="H36" s="746"/>
      <c r="I36" s="746"/>
      <c r="J36" s="746"/>
      <c r="K36" s="746"/>
      <c r="L36" s="746"/>
      <c r="M36" s="746"/>
    </row>
    <row r="37" spans="1:13" ht="24.95" customHeight="1" x14ac:dyDescent="0.2">
      <c r="A37" s="192"/>
      <c r="B37" s="747"/>
      <c r="C37" s="747"/>
      <c r="D37" s="747"/>
      <c r="E37" s="747"/>
      <c r="F37" s="747"/>
      <c r="G37" s="747"/>
      <c r="H37" s="747"/>
      <c r="I37" s="747"/>
      <c r="J37" s="747"/>
      <c r="K37" s="747"/>
      <c r="L37" s="747"/>
      <c r="M37" s="747"/>
    </row>
    <row r="38" spans="1:13" ht="16.5" customHeight="1" x14ac:dyDescent="0.2">
      <c r="A38" s="192"/>
      <c r="B38" s="220"/>
      <c r="C38" s="220"/>
      <c r="D38" s="220"/>
      <c r="E38" s="220"/>
      <c r="F38" s="220"/>
      <c r="G38" s="220"/>
      <c r="H38" s="220"/>
      <c r="I38" s="221"/>
      <c r="J38" s="222"/>
      <c r="K38" s="223"/>
      <c r="L38" s="223"/>
      <c r="M38" s="62"/>
    </row>
    <row r="39" spans="1:13" ht="20.100000000000001" customHeight="1" x14ac:dyDescent="0.2">
      <c r="A39" s="192"/>
      <c r="B39" s="224"/>
      <c r="C39" s="225"/>
      <c r="D39" s="225"/>
      <c r="E39" s="225"/>
      <c r="F39" s="225"/>
      <c r="G39" s="225"/>
      <c r="H39" s="225"/>
      <c r="I39" s="226"/>
      <c r="J39" s="222"/>
      <c r="K39" s="78"/>
      <c r="L39" s="227"/>
      <c r="M39" s="83"/>
    </row>
    <row r="40" spans="1:13" s="4" customFormat="1" ht="12" customHeight="1" x14ac:dyDescent="0.2">
      <c r="A40" s="192"/>
      <c r="B40" s="228"/>
      <c r="C40" s="109"/>
      <c r="D40" s="109"/>
      <c r="E40" s="109"/>
      <c r="F40" s="109"/>
      <c r="G40" s="109"/>
      <c r="H40" s="109"/>
      <c r="I40" s="143"/>
      <c r="J40" s="143"/>
      <c r="K40" s="229"/>
      <c r="L40" s="109"/>
      <c r="M40" s="85"/>
    </row>
    <row r="41" spans="1:13" ht="3.75" customHeight="1" x14ac:dyDescent="0.2">
      <c r="A41" s="192"/>
      <c r="B41" s="178"/>
      <c r="C41" s="178"/>
      <c r="D41" s="178"/>
      <c r="E41" s="178"/>
      <c r="F41" s="178"/>
      <c r="G41" s="178"/>
      <c r="H41" s="178"/>
      <c r="I41" s="70"/>
      <c r="J41" s="70"/>
      <c r="K41" s="196"/>
      <c r="L41" s="70"/>
      <c r="M41" s="72"/>
    </row>
    <row r="42" spans="1:13" ht="15" customHeight="1" x14ac:dyDescent="0.2">
      <c r="A42" s="192"/>
      <c r="B42" s="88"/>
      <c r="C42" s="213"/>
      <c r="D42" s="213"/>
      <c r="E42" s="213"/>
      <c r="F42" s="213"/>
      <c r="G42" s="213"/>
      <c r="H42" s="213"/>
      <c r="I42" s="204"/>
      <c r="J42" s="204"/>
      <c r="K42" s="215"/>
      <c r="L42" s="70"/>
      <c r="M42" s="72"/>
    </row>
    <row r="43" spans="1:13" ht="10.5" customHeight="1" x14ac:dyDescent="0.2">
      <c r="A43" s="192"/>
      <c r="B43" s="93"/>
      <c r="C43" s="213"/>
      <c r="D43" s="213"/>
      <c r="E43" s="213"/>
      <c r="F43" s="213"/>
      <c r="G43" s="213"/>
      <c r="H43" s="213"/>
      <c r="I43" s="204"/>
      <c r="J43" s="204"/>
      <c r="K43" s="215"/>
      <c r="L43" s="70"/>
      <c r="M43" s="72"/>
    </row>
    <row r="44" spans="1:13" ht="12" customHeight="1" x14ac:dyDescent="0.25">
      <c r="A44" s="192"/>
      <c r="B44" s="214"/>
      <c r="C44" s="95"/>
      <c r="D44" s="95"/>
      <c r="E44" s="95"/>
      <c r="F44" s="95"/>
      <c r="G44" s="95"/>
      <c r="H44" s="95"/>
      <c r="I44" s="96"/>
      <c r="J44" s="96"/>
      <c r="K44" s="230"/>
      <c r="L44" s="152"/>
      <c r="M44" s="74"/>
    </row>
    <row r="45" spans="1:13" ht="12" customHeight="1" x14ac:dyDescent="0.25">
      <c r="A45" s="192"/>
      <c r="B45" s="99"/>
      <c r="C45" s="100"/>
      <c r="D45" s="100"/>
      <c r="E45" s="100"/>
      <c r="F45" s="100"/>
      <c r="G45" s="100"/>
      <c r="H45" s="100"/>
      <c r="I45" s="101"/>
      <c r="J45" s="101"/>
      <c r="K45" s="231"/>
      <c r="L45" s="152"/>
      <c r="M45" s="74"/>
    </row>
    <row r="46" spans="1:13" ht="11.25" customHeight="1" x14ac:dyDescent="0.2">
      <c r="A46" s="192"/>
      <c r="B46" s="99"/>
      <c r="C46" s="200"/>
      <c r="D46" s="200"/>
      <c r="E46" s="200"/>
      <c r="F46" s="200"/>
      <c r="G46" s="200"/>
      <c r="H46" s="200"/>
      <c r="I46" s="204"/>
      <c r="J46" s="204"/>
      <c r="K46" s="215"/>
      <c r="L46" s="151"/>
      <c r="M46" s="106"/>
    </row>
    <row r="47" spans="1:13" ht="11.25" customHeight="1" x14ac:dyDescent="0.2">
      <c r="A47" s="265"/>
      <c r="B47" s="19"/>
      <c r="C47" s="9"/>
      <c r="D47" s="9"/>
      <c r="E47" s="9"/>
      <c r="F47" s="9"/>
      <c r="G47" s="9"/>
      <c r="H47" s="9"/>
      <c r="I47" s="49"/>
      <c r="J47" s="49"/>
      <c r="K47" s="232"/>
      <c r="L47" s="233"/>
      <c r="M47" s="13"/>
    </row>
    <row r="48" spans="1:13" x14ac:dyDescent="0.2">
      <c r="B48" s="1"/>
      <c r="C48" s="1"/>
      <c r="D48" s="1"/>
      <c r="E48" s="1"/>
      <c r="F48" s="1"/>
      <c r="G48" s="1"/>
      <c r="H48" s="1"/>
      <c r="L48" s="1"/>
      <c r="M48" s="1"/>
    </row>
    <row r="49" spans="2:13" x14ac:dyDescent="0.2">
      <c r="B49" s="1"/>
      <c r="C49" s="1"/>
      <c r="D49" s="1"/>
      <c r="E49" s="1"/>
      <c r="F49" s="1"/>
      <c r="G49" s="1"/>
      <c r="H49" s="1"/>
      <c r="L49" s="1"/>
      <c r="M49" s="1"/>
    </row>
    <row r="50" spans="2:13" x14ac:dyDescent="0.2">
      <c r="B50" s="1"/>
      <c r="C50" s="1"/>
      <c r="D50" s="1"/>
      <c r="E50" s="1"/>
      <c r="F50" s="1"/>
      <c r="G50" s="1"/>
      <c r="H50" s="1"/>
      <c r="K50" s="17"/>
      <c r="L50" s="1"/>
      <c r="M50" s="1"/>
    </row>
    <row r="51" spans="2:13" ht="14.25" x14ac:dyDescent="0.2">
      <c r="B51" s="1"/>
      <c r="C51" s="9"/>
      <c r="D51" s="9"/>
      <c r="E51" s="9"/>
      <c r="F51" s="9"/>
      <c r="G51" s="9"/>
      <c r="H51" s="9"/>
      <c r="I51" s="49"/>
      <c r="J51" s="49"/>
      <c r="M51" s="2"/>
    </row>
  </sheetData>
  <sheetProtection algorithmName="SHA-512" hashValue="u6BmXuvZGNB77+pjY8ev2qglaRL3htFzEhYt5efGJs9idl8PPTP09dDSS8E5WiZAE3eInOXKQt/73pFyXZZHvg==" saltValue="Uh45ot7aXopOX9Ee++/OZQ==" spinCount="100000" sheet="1" objects="1" scenarios="1"/>
  <mergeCells count="16">
    <mergeCell ref="A2:A34"/>
    <mergeCell ref="B2:J2"/>
    <mergeCell ref="B3:J3"/>
    <mergeCell ref="C5:J5"/>
    <mergeCell ref="E6:I7"/>
    <mergeCell ref="B32:J32"/>
    <mergeCell ref="B36:M36"/>
    <mergeCell ref="B6:B9"/>
    <mergeCell ref="B37:M37"/>
    <mergeCell ref="I9:I10"/>
    <mergeCell ref="H9:H10"/>
    <mergeCell ref="G9:G10"/>
    <mergeCell ref="E9:E10"/>
    <mergeCell ref="J6:J9"/>
    <mergeCell ref="C6:C9"/>
    <mergeCell ref="B34:J34"/>
  </mergeCells>
  <pageMargins left="0.39370078740157483" right="0.39370078740157483" top="0.39370078740157483" bottom="0.39370078740157483" header="0.31496062992125984" footer="0.31496062992125984"/>
  <pageSetup paperSize="9" scale="8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5">
    <tabColor rgb="FF9900FF"/>
  </sheetPr>
  <dimension ref="A1:P51"/>
  <sheetViews>
    <sheetView zoomScale="80" zoomScaleNormal="80" zoomScaleSheetLayoutView="90" workbookViewId="0">
      <selection activeCell="B13" sqref="B13"/>
    </sheetView>
  </sheetViews>
  <sheetFormatPr defaultColWidth="20.7109375" defaultRowHeight="12.75" x14ac:dyDescent="0.2"/>
  <cols>
    <col min="1" max="1" width="2.7109375" style="10" customWidth="1"/>
    <col min="2" max="2" width="36.7109375" style="7" customWidth="1"/>
    <col min="3" max="3" width="19.28515625" style="7" customWidth="1"/>
    <col min="4" max="4" width="1.85546875" style="7" customWidth="1"/>
    <col min="5" max="8" width="19.28515625" style="7" customWidth="1"/>
    <col min="9" max="10" width="19.28515625" style="8" customWidth="1"/>
    <col min="11" max="11" width="15.7109375" style="16" customWidth="1"/>
    <col min="12" max="12" width="15.7109375" style="8" customWidth="1"/>
    <col min="13" max="13" width="5.7109375" style="8" customWidth="1"/>
    <col min="14" max="16384" width="20.7109375" style="1"/>
  </cols>
  <sheetData>
    <row r="1" spans="1:16" ht="15" customHeight="1" x14ac:dyDescent="0.25">
      <c r="M1" s="132"/>
    </row>
    <row r="2" spans="1:16" ht="15" customHeight="1" x14ac:dyDescent="0.2">
      <c r="A2" s="738"/>
      <c r="B2" s="737" t="s">
        <v>116</v>
      </c>
      <c r="C2" s="737"/>
      <c r="D2" s="737"/>
      <c r="E2" s="737"/>
      <c r="F2" s="737"/>
      <c r="G2" s="737"/>
      <c r="H2" s="737"/>
      <c r="I2" s="737"/>
      <c r="J2" s="737"/>
      <c r="K2" s="152"/>
      <c r="L2" s="152"/>
      <c r="M2" s="116"/>
    </row>
    <row r="3" spans="1:16" ht="15" customHeight="1" x14ac:dyDescent="0.2">
      <c r="A3" s="738"/>
      <c r="B3" s="742" t="s">
        <v>117</v>
      </c>
      <c r="C3" s="742"/>
      <c r="D3" s="742"/>
      <c r="E3" s="742"/>
      <c r="F3" s="742"/>
      <c r="G3" s="742"/>
      <c r="H3" s="742"/>
      <c r="I3" s="742"/>
      <c r="J3" s="742"/>
      <c r="K3" s="152"/>
      <c r="L3" s="152"/>
      <c r="M3" s="116"/>
    </row>
    <row r="4" spans="1:16" ht="12" customHeight="1" thickBot="1" x14ac:dyDescent="0.25">
      <c r="A4" s="738"/>
      <c r="B4" s="456"/>
      <c r="C4" s="456"/>
      <c r="D4" s="456"/>
      <c r="E4" s="456"/>
      <c r="F4" s="456"/>
      <c r="G4" s="456"/>
      <c r="H4" s="456"/>
      <c r="I4" s="436"/>
      <c r="J4" s="436"/>
      <c r="K4" s="153"/>
      <c r="L4" s="153"/>
      <c r="M4" s="117"/>
    </row>
    <row r="5" spans="1:16" ht="24.95" customHeight="1" x14ac:dyDescent="0.2">
      <c r="A5" s="738"/>
      <c r="B5" s="455" t="s">
        <v>27</v>
      </c>
      <c r="C5" s="734">
        <v>2023</v>
      </c>
      <c r="D5" s="734"/>
      <c r="E5" s="734"/>
      <c r="F5" s="734"/>
      <c r="G5" s="734"/>
      <c r="H5" s="734"/>
      <c r="I5" s="734"/>
      <c r="J5" s="734"/>
      <c r="K5" s="155"/>
      <c r="L5" s="155"/>
      <c r="M5" s="117"/>
      <c r="N5" s="37"/>
      <c r="O5" s="36"/>
      <c r="P5" s="36"/>
    </row>
    <row r="6" spans="1:16" ht="20.100000000000001" customHeight="1" x14ac:dyDescent="0.2">
      <c r="A6" s="738"/>
      <c r="B6" s="803" t="s">
        <v>98</v>
      </c>
      <c r="C6" s="805" t="s">
        <v>36</v>
      </c>
      <c r="D6" s="176"/>
      <c r="E6" s="806" t="s">
        <v>39</v>
      </c>
      <c r="F6" s="806"/>
      <c r="G6" s="806"/>
      <c r="H6" s="806"/>
      <c r="I6" s="806"/>
      <c r="J6" s="804" t="s">
        <v>164</v>
      </c>
      <c r="K6" s="155"/>
      <c r="L6" s="155"/>
      <c r="M6" s="117"/>
      <c r="N6" s="37"/>
      <c r="O6" s="36"/>
      <c r="P6" s="36"/>
    </row>
    <row r="7" spans="1:16" ht="20.100000000000001" customHeight="1" x14ac:dyDescent="0.2">
      <c r="A7" s="738"/>
      <c r="B7" s="803"/>
      <c r="C7" s="743"/>
      <c r="D7" s="433"/>
      <c r="E7" s="763"/>
      <c r="F7" s="763"/>
      <c r="G7" s="763"/>
      <c r="H7" s="763"/>
      <c r="I7" s="763"/>
      <c r="J7" s="744"/>
      <c r="K7" s="155"/>
      <c r="L7" s="155"/>
      <c r="M7" s="117"/>
      <c r="N7" s="37"/>
      <c r="O7" s="36"/>
      <c r="P7" s="36"/>
    </row>
    <row r="8" spans="1:16" ht="8.1" customHeight="1" x14ac:dyDescent="0.2">
      <c r="A8" s="738"/>
      <c r="B8" s="803"/>
      <c r="C8" s="743"/>
      <c r="D8" s="433"/>
      <c r="E8" s="434"/>
      <c r="F8" s="434"/>
      <c r="G8" s="434"/>
      <c r="H8" s="434"/>
      <c r="I8" s="434"/>
      <c r="J8" s="744"/>
      <c r="K8" s="155"/>
      <c r="L8" s="155"/>
      <c r="M8" s="117"/>
      <c r="N8" s="37"/>
      <c r="O8" s="36"/>
      <c r="P8" s="36"/>
    </row>
    <row r="9" spans="1:16" s="5" customFormat="1" ht="20.100000000000001" customHeight="1" x14ac:dyDescent="0.2">
      <c r="A9" s="738"/>
      <c r="B9" s="803"/>
      <c r="C9" s="743"/>
      <c r="D9" s="362"/>
      <c r="E9" s="743" t="s">
        <v>36</v>
      </c>
      <c r="F9" s="654" t="s">
        <v>19</v>
      </c>
      <c r="G9" s="743" t="s">
        <v>37</v>
      </c>
      <c r="H9" s="743" t="s">
        <v>141</v>
      </c>
      <c r="I9" s="743" t="s">
        <v>38</v>
      </c>
      <c r="J9" s="744"/>
      <c r="K9" s="155"/>
      <c r="L9" s="155"/>
      <c r="M9" s="119"/>
      <c r="N9" s="36"/>
      <c r="O9" s="36"/>
      <c r="P9" s="36"/>
    </row>
    <row r="10" spans="1:16" s="5" customFormat="1" ht="20.100000000000001" customHeight="1" x14ac:dyDescent="0.2">
      <c r="A10" s="738"/>
      <c r="B10" s="641"/>
      <c r="C10" s="643"/>
      <c r="D10" s="362"/>
      <c r="E10" s="743"/>
      <c r="F10" s="654"/>
      <c r="G10" s="743"/>
      <c r="H10" s="743"/>
      <c r="I10" s="743"/>
      <c r="J10" s="642"/>
      <c r="K10" s="155"/>
      <c r="L10" s="155"/>
      <c r="M10" s="119"/>
      <c r="N10" s="36"/>
      <c r="O10" s="36"/>
      <c r="P10" s="36"/>
    </row>
    <row r="11" spans="1:16" s="5" customFormat="1" ht="5.0999999999999996" customHeight="1" thickBot="1" x14ac:dyDescent="0.25">
      <c r="A11" s="738"/>
      <c r="B11" s="447"/>
      <c r="C11" s="664"/>
      <c r="D11" s="452"/>
      <c r="E11" s="751"/>
      <c r="F11" s="670"/>
      <c r="G11" s="751"/>
      <c r="H11" s="751"/>
      <c r="I11" s="751"/>
      <c r="J11" s="669"/>
      <c r="K11" s="161"/>
      <c r="L11" s="155"/>
      <c r="M11" s="119"/>
      <c r="N11" s="36"/>
      <c r="O11" s="36"/>
      <c r="P11" s="36"/>
    </row>
    <row r="12" spans="1:16" s="5" customFormat="1" ht="15" customHeight="1" x14ac:dyDescent="0.2">
      <c r="A12" s="738"/>
      <c r="B12" s="176"/>
      <c r="C12" s="275"/>
      <c r="D12" s="275"/>
      <c r="E12" s="275"/>
      <c r="F12" s="275"/>
      <c r="G12" s="275"/>
      <c r="H12" s="275"/>
      <c r="I12" s="159"/>
      <c r="J12" s="159"/>
      <c r="K12" s="275"/>
      <c r="L12" s="275"/>
      <c r="M12" s="258"/>
    </row>
    <row r="13" spans="1:16" s="32" customFormat="1" ht="24" customHeight="1" x14ac:dyDescent="0.2">
      <c r="A13" s="738"/>
      <c r="B13" s="163" t="s">
        <v>0</v>
      </c>
      <c r="C13" s="304">
        <f>SUM(C16:C29)</f>
        <v>140283</v>
      </c>
      <c r="D13" s="304"/>
      <c r="E13" s="304">
        <f t="shared" ref="E13:J13" si="0">SUM(E16:E29)</f>
        <v>87217</v>
      </c>
      <c r="F13" s="304">
        <f t="shared" si="0"/>
        <v>67182</v>
      </c>
      <c r="G13" s="304">
        <f t="shared" si="0"/>
        <v>18344</v>
      </c>
      <c r="H13" s="304">
        <f t="shared" si="0"/>
        <v>679</v>
      </c>
      <c r="I13" s="304">
        <f t="shared" si="0"/>
        <v>1012</v>
      </c>
      <c r="J13" s="304">
        <f t="shared" si="0"/>
        <v>53066</v>
      </c>
      <c r="K13" s="210"/>
      <c r="L13" s="210"/>
      <c r="M13" s="138"/>
    </row>
    <row r="14" spans="1:16" s="32" customFormat="1" ht="15" customHeight="1" x14ac:dyDescent="0.2">
      <c r="A14" s="738"/>
      <c r="B14" s="370"/>
      <c r="C14" s="371"/>
      <c r="D14" s="371"/>
      <c r="E14" s="371"/>
      <c r="F14" s="371"/>
      <c r="G14" s="371"/>
      <c r="H14" s="371"/>
      <c r="I14" s="372"/>
      <c r="J14" s="371"/>
      <c r="K14" s="210"/>
      <c r="L14" s="210"/>
      <c r="M14" s="138"/>
    </row>
    <row r="15" spans="1:16" s="32" customFormat="1" ht="15" customHeight="1" x14ac:dyDescent="0.2">
      <c r="A15" s="738"/>
      <c r="B15" s="163"/>
      <c r="C15" s="164"/>
      <c r="D15" s="164"/>
      <c r="E15" s="164"/>
      <c r="F15" s="164"/>
      <c r="G15" s="164"/>
      <c r="H15" s="164"/>
      <c r="I15" s="165"/>
      <c r="J15" s="164"/>
      <c r="K15" s="210"/>
      <c r="L15" s="210"/>
      <c r="M15" s="138"/>
    </row>
    <row r="16" spans="1:16" s="32" customFormat="1" ht="22.5" customHeight="1" x14ac:dyDescent="0.2">
      <c r="A16" s="738"/>
      <c r="B16" s="168" t="s">
        <v>1</v>
      </c>
      <c r="C16" s="172">
        <v>10228</v>
      </c>
      <c r="D16" s="172"/>
      <c r="E16" s="172">
        <v>7696</v>
      </c>
      <c r="F16" s="172">
        <v>5504</v>
      </c>
      <c r="G16" s="172">
        <v>1835</v>
      </c>
      <c r="H16" s="169">
        <v>9</v>
      </c>
      <c r="I16" s="169">
        <v>348</v>
      </c>
      <c r="J16" s="172">
        <v>2532</v>
      </c>
      <c r="K16" s="210"/>
      <c r="L16" s="210"/>
      <c r="M16" s="138"/>
    </row>
    <row r="17" spans="1:13" s="32" customFormat="1" ht="22.5" customHeight="1" x14ac:dyDescent="0.2">
      <c r="A17" s="738"/>
      <c r="B17" s="168" t="s">
        <v>2</v>
      </c>
      <c r="C17" s="172">
        <v>7609</v>
      </c>
      <c r="D17" s="172"/>
      <c r="E17" s="172">
        <v>6635</v>
      </c>
      <c r="F17" s="172">
        <v>6011</v>
      </c>
      <c r="G17" s="169">
        <v>624</v>
      </c>
      <c r="H17" s="169">
        <v>0</v>
      </c>
      <c r="I17" s="169">
        <v>0</v>
      </c>
      <c r="J17" s="172">
        <v>974</v>
      </c>
      <c r="K17" s="65"/>
      <c r="L17" s="65"/>
      <c r="M17" s="121"/>
    </row>
    <row r="18" spans="1:13" s="32" customFormat="1" ht="22.5" customHeight="1" x14ac:dyDescent="0.2">
      <c r="A18" s="738"/>
      <c r="B18" s="168" t="s">
        <v>3</v>
      </c>
      <c r="C18" s="172">
        <v>6219</v>
      </c>
      <c r="D18" s="172"/>
      <c r="E18" s="172">
        <v>2816</v>
      </c>
      <c r="F18" s="172">
        <v>2816</v>
      </c>
      <c r="G18" s="169">
        <v>0</v>
      </c>
      <c r="H18" s="169">
        <v>0</v>
      </c>
      <c r="I18" s="169">
        <v>0</v>
      </c>
      <c r="J18" s="172">
        <v>3403</v>
      </c>
      <c r="K18" s="211"/>
      <c r="L18" s="211"/>
      <c r="M18" s="139"/>
    </row>
    <row r="19" spans="1:13" s="32" customFormat="1" ht="22.5" customHeight="1" x14ac:dyDescent="0.2">
      <c r="A19" s="738"/>
      <c r="B19" s="168" t="s">
        <v>4</v>
      </c>
      <c r="C19" s="169">
        <v>997</v>
      </c>
      <c r="D19" s="169"/>
      <c r="E19" s="169">
        <v>997</v>
      </c>
      <c r="F19" s="169">
        <v>852</v>
      </c>
      <c r="G19" s="169">
        <v>100</v>
      </c>
      <c r="H19" s="169">
        <v>2</v>
      </c>
      <c r="I19" s="169">
        <v>43</v>
      </c>
      <c r="J19" s="169">
        <v>0</v>
      </c>
      <c r="K19" s="211"/>
      <c r="L19" s="211"/>
      <c r="M19" s="139"/>
    </row>
    <row r="20" spans="1:13" s="32" customFormat="1" ht="22.5" customHeight="1" x14ac:dyDescent="0.2">
      <c r="A20" s="738"/>
      <c r="B20" s="168" t="s">
        <v>5</v>
      </c>
      <c r="C20" s="169">
        <v>480</v>
      </c>
      <c r="D20" s="169"/>
      <c r="E20" s="169">
        <v>480</v>
      </c>
      <c r="F20" s="169">
        <v>267</v>
      </c>
      <c r="G20" s="169">
        <v>180</v>
      </c>
      <c r="H20" s="169">
        <v>33</v>
      </c>
      <c r="I20" s="169">
        <v>0</v>
      </c>
      <c r="J20" s="169">
        <v>0</v>
      </c>
      <c r="K20" s="211"/>
      <c r="L20" s="211"/>
      <c r="M20" s="139"/>
    </row>
    <row r="21" spans="1:13" s="32" customFormat="1" ht="22.5" customHeight="1" x14ac:dyDescent="0.2">
      <c r="A21" s="738"/>
      <c r="B21" s="168" t="s">
        <v>6</v>
      </c>
      <c r="C21" s="172">
        <v>7815</v>
      </c>
      <c r="D21" s="172"/>
      <c r="E21" s="172">
        <v>4020</v>
      </c>
      <c r="F21" s="172">
        <v>3554</v>
      </c>
      <c r="G21" s="169">
        <v>459</v>
      </c>
      <c r="H21" s="169">
        <v>0</v>
      </c>
      <c r="I21" s="169">
        <v>7</v>
      </c>
      <c r="J21" s="172">
        <v>3795</v>
      </c>
      <c r="K21" s="211"/>
      <c r="L21" s="211"/>
      <c r="M21" s="139"/>
    </row>
    <row r="22" spans="1:13" s="32" customFormat="1" ht="22.5" customHeight="1" x14ac:dyDescent="0.2">
      <c r="A22" s="738"/>
      <c r="B22" s="168" t="s">
        <v>7</v>
      </c>
      <c r="C22" s="172">
        <v>5312</v>
      </c>
      <c r="D22" s="172"/>
      <c r="E22" s="172">
        <v>4851</v>
      </c>
      <c r="F22" s="172">
        <v>2838</v>
      </c>
      <c r="G22" s="172">
        <v>1901</v>
      </c>
      <c r="H22" s="169">
        <v>78</v>
      </c>
      <c r="I22" s="169">
        <v>34</v>
      </c>
      <c r="J22" s="169">
        <v>461</v>
      </c>
      <c r="K22" s="211"/>
      <c r="L22" s="211"/>
      <c r="M22" s="139"/>
    </row>
    <row r="23" spans="1:13" s="32" customFormat="1" ht="22.5" customHeight="1" x14ac:dyDescent="0.2">
      <c r="A23" s="738"/>
      <c r="B23" s="168" t="s">
        <v>8</v>
      </c>
      <c r="C23" s="172">
        <v>18217</v>
      </c>
      <c r="D23" s="172"/>
      <c r="E23" s="172">
        <v>10952</v>
      </c>
      <c r="F23" s="172">
        <v>2751</v>
      </c>
      <c r="G23" s="172">
        <v>7901</v>
      </c>
      <c r="H23" s="169">
        <v>268</v>
      </c>
      <c r="I23" s="169">
        <v>32</v>
      </c>
      <c r="J23" s="172">
        <v>7265</v>
      </c>
      <c r="K23" s="65"/>
      <c r="L23" s="65"/>
      <c r="M23" s="121"/>
    </row>
    <row r="24" spans="1:13" s="32" customFormat="1" ht="22.5" customHeight="1" x14ac:dyDescent="0.2">
      <c r="A24" s="738"/>
      <c r="B24" s="168" t="s">
        <v>9</v>
      </c>
      <c r="C24" s="172">
        <v>1413</v>
      </c>
      <c r="D24" s="172"/>
      <c r="E24" s="169">
        <v>518</v>
      </c>
      <c r="F24" s="169">
        <v>515</v>
      </c>
      <c r="G24" s="169">
        <v>2</v>
      </c>
      <c r="H24" s="169">
        <v>0</v>
      </c>
      <c r="I24" s="169">
        <v>1</v>
      </c>
      <c r="J24" s="172">
        <v>895</v>
      </c>
      <c r="K24" s="211"/>
      <c r="L24" s="211"/>
      <c r="M24" s="139"/>
    </row>
    <row r="25" spans="1:13" s="32" customFormat="1" ht="22.5" customHeight="1" x14ac:dyDescent="0.2">
      <c r="A25" s="738"/>
      <c r="B25" s="168" t="s">
        <v>10</v>
      </c>
      <c r="C25" s="172">
        <v>6620</v>
      </c>
      <c r="D25" s="172"/>
      <c r="E25" s="172">
        <v>6529</v>
      </c>
      <c r="F25" s="172">
        <v>1609</v>
      </c>
      <c r="G25" s="172">
        <v>4466</v>
      </c>
      <c r="H25" s="169">
        <v>289</v>
      </c>
      <c r="I25" s="169">
        <v>165</v>
      </c>
      <c r="J25" s="172">
        <v>91</v>
      </c>
      <c r="K25" s="211"/>
      <c r="L25" s="211"/>
      <c r="M25" s="139"/>
    </row>
    <row r="26" spans="1:13" s="32" customFormat="1" ht="22.5" customHeight="1" x14ac:dyDescent="0.2">
      <c r="A26" s="738"/>
      <c r="B26" s="168" t="s">
        <v>11</v>
      </c>
      <c r="C26" s="172">
        <v>8309</v>
      </c>
      <c r="D26" s="172"/>
      <c r="E26" s="172">
        <v>6708</v>
      </c>
      <c r="F26" s="172">
        <v>6701</v>
      </c>
      <c r="G26" s="169">
        <v>7</v>
      </c>
      <c r="H26" s="169">
        <v>0</v>
      </c>
      <c r="I26" s="169">
        <v>0</v>
      </c>
      <c r="J26" s="172">
        <v>1601</v>
      </c>
      <c r="K26" s="211"/>
      <c r="L26" s="211"/>
      <c r="M26" s="139"/>
    </row>
    <row r="27" spans="1:13" s="32" customFormat="1" ht="22.5" customHeight="1" x14ac:dyDescent="0.2">
      <c r="A27" s="738"/>
      <c r="B27" s="168" t="s">
        <v>12</v>
      </c>
      <c r="C27" s="172">
        <v>31300</v>
      </c>
      <c r="D27" s="172"/>
      <c r="E27" s="172">
        <v>25511</v>
      </c>
      <c r="F27" s="172">
        <v>25163</v>
      </c>
      <c r="G27" s="169">
        <v>348</v>
      </c>
      <c r="H27" s="169">
        <v>0</v>
      </c>
      <c r="I27" s="169">
        <v>0</v>
      </c>
      <c r="J27" s="172">
        <v>5789</v>
      </c>
      <c r="K27" s="65"/>
      <c r="L27" s="65"/>
      <c r="M27" s="121"/>
    </row>
    <row r="28" spans="1:13" ht="22.5" customHeight="1" x14ac:dyDescent="0.2">
      <c r="A28" s="738"/>
      <c r="B28" s="173" t="s">
        <v>13</v>
      </c>
      <c r="C28" s="219">
        <v>10239</v>
      </c>
      <c r="D28" s="219"/>
      <c r="E28" s="219">
        <v>9104</v>
      </c>
      <c r="F28" s="219">
        <v>8598</v>
      </c>
      <c r="G28" s="174">
        <v>506</v>
      </c>
      <c r="H28" s="174">
        <v>0</v>
      </c>
      <c r="I28" s="174">
        <v>0</v>
      </c>
      <c r="J28" s="219">
        <v>1135</v>
      </c>
      <c r="K28" s="78"/>
      <c r="L28" s="78"/>
      <c r="M28" s="140"/>
    </row>
    <row r="29" spans="1:13" ht="22.5" customHeight="1" x14ac:dyDescent="0.2">
      <c r="A29" s="738"/>
      <c r="B29" s="173" t="s">
        <v>89</v>
      </c>
      <c r="C29" s="206">
        <v>25525</v>
      </c>
      <c r="D29" s="206"/>
      <c r="E29" s="206">
        <v>400</v>
      </c>
      <c r="F29" s="206">
        <v>3</v>
      </c>
      <c r="G29" s="206">
        <v>15</v>
      </c>
      <c r="H29" s="174">
        <v>0</v>
      </c>
      <c r="I29" s="174">
        <v>382</v>
      </c>
      <c r="J29" s="206">
        <v>25125</v>
      </c>
      <c r="K29" s="78"/>
      <c r="L29" s="78"/>
      <c r="M29" s="140"/>
    </row>
    <row r="30" spans="1:13" ht="15" customHeight="1" thickBot="1" x14ac:dyDescent="0.25">
      <c r="A30" s="738"/>
      <c r="B30" s="454"/>
      <c r="C30" s="377"/>
      <c r="D30" s="377"/>
      <c r="E30" s="377"/>
      <c r="F30" s="377"/>
      <c r="G30" s="377"/>
      <c r="H30" s="378"/>
      <c r="I30" s="377"/>
      <c r="J30" s="377"/>
      <c r="K30" s="78"/>
      <c r="L30" s="78"/>
      <c r="M30" s="140"/>
    </row>
    <row r="31" spans="1:13" ht="15" customHeight="1" x14ac:dyDescent="0.2">
      <c r="A31" s="738"/>
      <c r="B31" s="108"/>
      <c r="C31" s="108"/>
      <c r="D31" s="108"/>
      <c r="E31" s="108"/>
      <c r="F31" s="108"/>
      <c r="G31" s="108"/>
      <c r="H31" s="108"/>
      <c r="I31" s="160"/>
      <c r="J31" s="160"/>
      <c r="K31" s="108"/>
      <c r="L31" s="108"/>
      <c r="M31" s="122"/>
    </row>
    <row r="32" spans="1:13" ht="33.75" customHeight="1" x14ac:dyDescent="0.2">
      <c r="A32" s="738"/>
      <c r="B32" s="745" t="s">
        <v>166</v>
      </c>
      <c r="C32" s="745"/>
      <c r="D32" s="745"/>
      <c r="E32" s="745"/>
      <c r="F32" s="745"/>
      <c r="G32" s="745"/>
      <c r="H32" s="745"/>
      <c r="I32" s="745"/>
      <c r="J32" s="745"/>
      <c r="K32" s="108"/>
      <c r="L32" s="108"/>
      <c r="M32" s="108"/>
    </row>
    <row r="33" spans="1:13" ht="8.1" customHeight="1" x14ac:dyDescent="0.2">
      <c r="A33" s="738"/>
      <c r="B33" s="272"/>
      <c r="C33" s="272"/>
      <c r="D33" s="272"/>
      <c r="E33" s="272"/>
      <c r="F33" s="272"/>
      <c r="G33" s="272"/>
      <c r="H33" s="272"/>
      <c r="I33" s="272"/>
      <c r="J33" s="272"/>
      <c r="K33" s="272"/>
      <c r="L33" s="272"/>
      <c r="M33" s="273"/>
    </row>
    <row r="34" spans="1:13" ht="29.25" customHeight="1" x14ac:dyDescent="0.25">
      <c r="A34" s="738"/>
      <c r="B34" s="745" t="s">
        <v>165</v>
      </c>
      <c r="C34" s="745"/>
      <c r="D34" s="745"/>
      <c r="E34" s="745"/>
      <c r="F34" s="745"/>
      <c r="G34" s="745"/>
      <c r="H34" s="745"/>
      <c r="I34" s="745"/>
      <c r="J34" s="745"/>
      <c r="K34" s="147"/>
      <c r="L34" s="70"/>
      <c r="M34" s="124"/>
    </row>
    <row r="35" spans="1:13" ht="24.95" customHeight="1" x14ac:dyDescent="0.2">
      <c r="A35" s="192"/>
      <c r="B35" s="147"/>
      <c r="C35" s="147"/>
      <c r="D35" s="147"/>
      <c r="E35" s="147"/>
      <c r="F35" s="147"/>
      <c r="G35" s="147"/>
      <c r="H35" s="147"/>
      <c r="I35" s="147"/>
      <c r="J35" s="147"/>
      <c r="K35" s="147"/>
      <c r="L35" s="78"/>
      <c r="M35" s="141"/>
    </row>
    <row r="36" spans="1:13" ht="24.95" customHeight="1" x14ac:dyDescent="0.2">
      <c r="A36" s="192"/>
      <c r="B36" s="746"/>
      <c r="C36" s="746"/>
      <c r="D36" s="746"/>
      <c r="E36" s="746"/>
      <c r="F36" s="746"/>
      <c r="G36" s="746"/>
      <c r="H36" s="746"/>
      <c r="I36" s="746"/>
      <c r="J36" s="746"/>
      <c r="K36" s="746"/>
      <c r="L36" s="746"/>
      <c r="M36" s="746"/>
    </row>
    <row r="37" spans="1:13" ht="24.95" customHeight="1" x14ac:dyDescent="0.2">
      <c r="A37" s="192"/>
      <c r="B37" s="747"/>
      <c r="C37" s="747"/>
      <c r="D37" s="747"/>
      <c r="E37" s="747"/>
      <c r="F37" s="747"/>
      <c r="G37" s="747"/>
      <c r="H37" s="747"/>
      <c r="I37" s="747"/>
      <c r="J37" s="747"/>
      <c r="K37" s="747"/>
      <c r="L37" s="747"/>
      <c r="M37" s="747"/>
    </row>
    <row r="38" spans="1:13" ht="16.5" customHeight="1" x14ac:dyDescent="0.2">
      <c r="A38" s="192"/>
      <c r="B38" s="220"/>
      <c r="C38" s="220"/>
      <c r="D38" s="220"/>
      <c r="E38" s="220"/>
      <c r="F38" s="220"/>
      <c r="G38" s="220"/>
      <c r="H38" s="220"/>
      <c r="I38" s="221"/>
      <c r="J38" s="222"/>
      <c r="K38" s="223"/>
      <c r="L38" s="223"/>
      <c r="M38" s="62"/>
    </row>
    <row r="39" spans="1:13" ht="20.100000000000001" customHeight="1" x14ac:dyDescent="0.2">
      <c r="A39" s="192"/>
      <c r="B39" s="224"/>
      <c r="C39" s="225"/>
      <c r="D39" s="225"/>
      <c r="E39" s="225"/>
      <c r="F39" s="225"/>
      <c r="G39" s="225"/>
      <c r="H39" s="225"/>
      <c r="I39" s="226"/>
      <c r="J39" s="222"/>
      <c r="K39" s="78"/>
      <c r="L39" s="227"/>
      <c r="M39" s="83"/>
    </row>
    <row r="40" spans="1:13" s="4" customFormat="1" ht="12" customHeight="1" x14ac:dyDescent="0.2">
      <c r="A40" s="192"/>
      <c r="B40" s="228"/>
      <c r="C40" s="109"/>
      <c r="D40" s="109"/>
      <c r="E40" s="109"/>
      <c r="F40" s="109"/>
      <c r="G40" s="109"/>
      <c r="H40" s="109"/>
      <c r="I40" s="143"/>
      <c r="J40" s="143"/>
      <c r="K40" s="229"/>
      <c r="L40" s="109"/>
      <c r="M40" s="85"/>
    </row>
    <row r="41" spans="1:13" ht="3.75" customHeight="1" x14ac:dyDescent="0.2">
      <c r="A41" s="192"/>
      <c r="B41" s="178"/>
      <c r="C41" s="178"/>
      <c r="D41" s="178"/>
      <c r="E41" s="178"/>
      <c r="F41" s="178"/>
      <c r="G41" s="178"/>
      <c r="H41" s="178"/>
      <c r="I41" s="70"/>
      <c r="J41" s="70"/>
      <c r="K41" s="196"/>
      <c r="L41" s="70"/>
      <c r="M41" s="72"/>
    </row>
    <row r="42" spans="1:13" ht="15" customHeight="1" x14ac:dyDescent="0.2">
      <c r="A42" s="192"/>
      <c r="B42" s="88"/>
      <c r="C42" s="213"/>
      <c r="D42" s="213"/>
      <c r="E42" s="213"/>
      <c r="F42" s="213"/>
      <c r="G42" s="213"/>
      <c r="H42" s="213"/>
      <c r="I42" s="204"/>
      <c r="J42" s="204"/>
      <c r="K42" s="215"/>
      <c r="L42" s="70"/>
      <c r="M42" s="72"/>
    </row>
    <row r="43" spans="1:13" ht="10.5" customHeight="1" x14ac:dyDescent="0.2">
      <c r="A43" s="192"/>
      <c r="B43" s="93"/>
      <c r="C43" s="213"/>
      <c r="D43" s="213"/>
      <c r="E43" s="213"/>
      <c r="F43" s="213"/>
      <c r="G43" s="213"/>
      <c r="H43" s="213"/>
      <c r="I43" s="204"/>
      <c r="J43" s="204"/>
      <c r="K43" s="215"/>
      <c r="L43" s="70"/>
      <c r="M43" s="72"/>
    </row>
    <row r="44" spans="1:13" ht="12" customHeight="1" x14ac:dyDescent="0.25">
      <c r="A44" s="192"/>
      <c r="B44" s="214"/>
      <c r="C44" s="95"/>
      <c r="D44" s="95"/>
      <c r="E44" s="95"/>
      <c r="F44" s="95"/>
      <c r="G44" s="95"/>
      <c r="H44" s="95"/>
      <c r="I44" s="96"/>
      <c r="J44" s="96"/>
      <c r="K44" s="230"/>
      <c r="L44" s="152"/>
      <c r="M44" s="74"/>
    </row>
    <row r="45" spans="1:13" ht="12" customHeight="1" x14ac:dyDescent="0.25">
      <c r="A45" s="192"/>
      <c r="B45" s="99"/>
      <c r="C45" s="100"/>
      <c r="D45" s="100"/>
      <c r="E45" s="100"/>
      <c r="F45" s="100"/>
      <c r="G45" s="100"/>
      <c r="H45" s="100"/>
      <c r="I45" s="101"/>
      <c r="J45" s="101"/>
      <c r="K45" s="231"/>
      <c r="L45" s="152"/>
      <c r="M45" s="74"/>
    </row>
    <row r="46" spans="1:13" ht="11.25" customHeight="1" x14ac:dyDescent="0.2">
      <c r="A46" s="192"/>
      <c r="B46" s="99"/>
      <c r="C46" s="200"/>
      <c r="D46" s="200"/>
      <c r="E46" s="200"/>
      <c r="F46" s="200"/>
      <c r="G46" s="200"/>
      <c r="H46" s="200"/>
      <c r="I46" s="204"/>
      <c r="J46" s="204"/>
      <c r="K46" s="215"/>
      <c r="L46" s="151"/>
      <c r="M46" s="106"/>
    </row>
    <row r="47" spans="1:13" ht="11.25" customHeight="1" x14ac:dyDescent="0.2">
      <c r="A47" s="265"/>
      <c r="B47" s="19"/>
      <c r="C47" s="9"/>
      <c r="D47" s="9"/>
      <c r="E47" s="9"/>
      <c r="F47" s="9"/>
      <c r="G47" s="9"/>
      <c r="H47" s="9"/>
      <c r="I47" s="49"/>
      <c r="J47" s="49"/>
      <c r="K47" s="232"/>
      <c r="L47" s="233"/>
      <c r="M47" s="13"/>
    </row>
    <row r="48" spans="1:13" x14ac:dyDescent="0.2">
      <c r="B48" s="1"/>
      <c r="C48" s="1"/>
      <c r="D48" s="1"/>
      <c r="E48" s="1"/>
      <c r="F48" s="1"/>
      <c r="G48" s="1"/>
      <c r="H48" s="1"/>
      <c r="L48" s="1"/>
      <c r="M48" s="1"/>
    </row>
    <row r="49" spans="2:13" x14ac:dyDescent="0.2">
      <c r="B49" s="1"/>
      <c r="C49" s="1"/>
      <c r="D49" s="1"/>
      <c r="E49" s="1"/>
      <c r="F49" s="1"/>
      <c r="G49" s="1"/>
      <c r="H49" s="1"/>
      <c r="L49" s="1"/>
      <c r="M49" s="1"/>
    </row>
    <row r="50" spans="2:13" x14ac:dyDescent="0.2">
      <c r="B50" s="1"/>
      <c r="C50" s="1"/>
      <c r="D50" s="1"/>
      <c r="E50" s="1"/>
      <c r="F50" s="1"/>
      <c r="G50" s="1"/>
      <c r="H50" s="1"/>
      <c r="K50" s="17"/>
      <c r="L50" s="1"/>
      <c r="M50" s="1"/>
    </row>
    <row r="51" spans="2:13" ht="14.25" x14ac:dyDescent="0.2">
      <c r="B51" s="1"/>
      <c r="C51" s="9"/>
      <c r="D51" s="9"/>
      <c r="E51" s="9"/>
      <c r="F51" s="9"/>
      <c r="G51" s="9"/>
      <c r="H51" s="9"/>
      <c r="I51" s="49"/>
      <c r="J51" s="49"/>
      <c r="M51" s="2"/>
    </row>
  </sheetData>
  <sheetProtection algorithmName="SHA-512" hashValue="aDJbzTo0IIGP3gvoTYwL07ThmJuai8Lhr8+ofnrT4cxoKVhGepT7g8bKsuWtVravVbd+Q92fC4Lj3WxlZ5O5Dw==" saltValue="IkmrKR3vqNhLZt65usvYvg==" spinCount="100000" sheet="1" objects="1" scenarios="1"/>
  <mergeCells count="16">
    <mergeCell ref="A2:A34"/>
    <mergeCell ref="B2:J2"/>
    <mergeCell ref="B3:J3"/>
    <mergeCell ref="C5:J5"/>
    <mergeCell ref="E6:I7"/>
    <mergeCell ref="E9:E11"/>
    <mergeCell ref="G9:G11"/>
    <mergeCell ref="H9:H11"/>
    <mergeCell ref="I9:I11"/>
    <mergeCell ref="B32:J32"/>
    <mergeCell ref="B36:M36"/>
    <mergeCell ref="B6:B9"/>
    <mergeCell ref="B37:M37"/>
    <mergeCell ref="J6:J9"/>
    <mergeCell ref="C6:C9"/>
    <mergeCell ref="B34:J34"/>
  </mergeCells>
  <pageMargins left="0.39370078740157483" right="0.39370078740157483" top="0.39370078740157483" bottom="0.39370078740157483" header="0.31496062992125984" footer="0.31496062992125984"/>
  <pageSetup paperSize="9" scale="8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091DF-E94E-40BE-AE24-5965446F4C08}">
  <sheetPr codeName="Sheet37">
    <tabColor rgb="FF9900FF"/>
  </sheetPr>
  <dimension ref="A1:P51"/>
  <sheetViews>
    <sheetView zoomScale="80" zoomScaleNormal="80" zoomScaleSheetLayoutView="90" workbookViewId="0">
      <selection activeCell="O26" sqref="O26"/>
    </sheetView>
  </sheetViews>
  <sheetFormatPr defaultColWidth="20.7109375" defaultRowHeight="12.75" x14ac:dyDescent="0.2"/>
  <cols>
    <col min="1" max="1" width="2.7109375" style="10" customWidth="1"/>
    <col min="2" max="2" width="36.7109375" style="7" customWidth="1"/>
    <col min="3" max="3" width="19.28515625" style="7" customWidth="1"/>
    <col min="4" max="4" width="1.85546875" style="7" customWidth="1"/>
    <col min="5" max="8" width="19.28515625" style="7" customWidth="1"/>
    <col min="9" max="10" width="19.28515625" style="8" customWidth="1"/>
    <col min="11" max="11" width="15.7109375" style="16" customWidth="1"/>
    <col min="12" max="12" width="15.7109375" style="8" customWidth="1"/>
    <col min="13" max="13" width="5.7109375" style="8" customWidth="1"/>
    <col min="14" max="16384" width="20.7109375" style="1"/>
  </cols>
  <sheetData>
    <row r="1" spans="1:16" ht="15" customHeight="1" x14ac:dyDescent="0.25">
      <c r="M1" s="132"/>
    </row>
    <row r="2" spans="1:16" ht="15" customHeight="1" x14ac:dyDescent="0.2">
      <c r="A2" s="738"/>
      <c r="B2" s="737" t="s">
        <v>116</v>
      </c>
      <c r="C2" s="737"/>
      <c r="D2" s="737"/>
      <c r="E2" s="737"/>
      <c r="F2" s="737"/>
      <c r="G2" s="737"/>
      <c r="H2" s="737"/>
      <c r="I2" s="737"/>
      <c r="J2" s="737"/>
      <c r="K2" s="152"/>
      <c r="L2" s="152"/>
      <c r="M2" s="116"/>
    </row>
    <row r="3" spans="1:16" ht="15" customHeight="1" x14ac:dyDescent="0.2">
      <c r="A3" s="738"/>
      <c r="B3" s="742" t="s">
        <v>117</v>
      </c>
      <c r="C3" s="742"/>
      <c r="D3" s="742"/>
      <c r="E3" s="742"/>
      <c r="F3" s="742"/>
      <c r="G3" s="742"/>
      <c r="H3" s="742"/>
      <c r="I3" s="742"/>
      <c r="J3" s="742"/>
      <c r="K3" s="152"/>
      <c r="L3" s="152"/>
      <c r="M3" s="116"/>
    </row>
    <row r="4" spans="1:16" ht="12" customHeight="1" thickBot="1" x14ac:dyDescent="0.25">
      <c r="A4" s="738"/>
      <c r="B4" s="456"/>
      <c r="C4" s="456"/>
      <c r="D4" s="456"/>
      <c r="E4" s="456"/>
      <c r="F4" s="456"/>
      <c r="G4" s="456"/>
      <c r="H4" s="456"/>
      <c r="I4" s="436"/>
      <c r="J4" s="436"/>
      <c r="K4" s="153"/>
      <c r="L4" s="153"/>
      <c r="M4" s="117"/>
    </row>
    <row r="5" spans="1:16" ht="24.95" customHeight="1" x14ac:dyDescent="0.2">
      <c r="A5" s="738"/>
      <c r="B5" s="455" t="s">
        <v>27</v>
      </c>
      <c r="C5" s="734">
        <v>2024</v>
      </c>
      <c r="D5" s="734"/>
      <c r="E5" s="734"/>
      <c r="F5" s="734"/>
      <c r="G5" s="734"/>
      <c r="H5" s="734"/>
      <c r="I5" s="734"/>
      <c r="J5" s="734"/>
      <c r="K5" s="155"/>
      <c r="L5" s="155"/>
      <c r="M5" s="117"/>
      <c r="N5" s="37"/>
      <c r="O5" s="36"/>
      <c r="P5" s="36"/>
    </row>
    <row r="6" spans="1:16" ht="20.100000000000001" customHeight="1" x14ac:dyDescent="0.2">
      <c r="A6" s="738"/>
      <c r="B6" s="803" t="s">
        <v>98</v>
      </c>
      <c r="C6" s="805" t="s">
        <v>36</v>
      </c>
      <c r="D6" s="176"/>
      <c r="E6" s="806" t="s">
        <v>39</v>
      </c>
      <c r="F6" s="806"/>
      <c r="G6" s="806"/>
      <c r="H6" s="806"/>
      <c r="I6" s="806"/>
      <c r="J6" s="804" t="s">
        <v>164</v>
      </c>
      <c r="K6" s="155"/>
      <c r="L6" s="155"/>
      <c r="M6" s="117"/>
      <c r="N6" s="37"/>
      <c r="O6" s="36"/>
      <c r="P6" s="36"/>
    </row>
    <row r="7" spans="1:16" ht="20.100000000000001" customHeight="1" x14ac:dyDescent="0.2">
      <c r="A7" s="738"/>
      <c r="B7" s="803"/>
      <c r="C7" s="743"/>
      <c r="D7" s="433"/>
      <c r="E7" s="763"/>
      <c r="F7" s="763"/>
      <c r="G7" s="763"/>
      <c r="H7" s="763"/>
      <c r="I7" s="763"/>
      <c r="J7" s="744"/>
      <c r="K7" s="155"/>
      <c r="L7" s="155"/>
      <c r="M7" s="117"/>
      <c r="N7" s="37"/>
      <c r="O7" s="36"/>
      <c r="P7" s="36"/>
    </row>
    <row r="8" spans="1:16" ht="8.1" customHeight="1" x14ac:dyDescent="0.2">
      <c r="A8" s="738"/>
      <c r="B8" s="803"/>
      <c r="C8" s="743"/>
      <c r="D8" s="433"/>
      <c r="E8" s="434"/>
      <c r="F8" s="434"/>
      <c r="G8" s="434"/>
      <c r="H8" s="434"/>
      <c r="I8" s="434"/>
      <c r="J8" s="744"/>
      <c r="K8" s="155"/>
      <c r="L8" s="155"/>
      <c r="M8" s="117"/>
      <c r="N8" s="37"/>
      <c r="O8" s="36"/>
      <c r="P8" s="36"/>
    </row>
    <row r="9" spans="1:16" s="5" customFormat="1" ht="20.100000000000001" customHeight="1" x14ac:dyDescent="0.2">
      <c r="A9" s="738"/>
      <c r="B9" s="803"/>
      <c r="C9" s="743"/>
      <c r="D9" s="362"/>
      <c r="E9" s="743" t="s">
        <v>36</v>
      </c>
      <c r="F9" s="654" t="s">
        <v>19</v>
      </c>
      <c r="G9" s="743" t="s">
        <v>37</v>
      </c>
      <c r="H9" s="743" t="s">
        <v>141</v>
      </c>
      <c r="I9" s="743" t="s">
        <v>38</v>
      </c>
      <c r="J9" s="744"/>
      <c r="K9" s="155"/>
      <c r="L9" s="155"/>
      <c r="M9" s="119"/>
      <c r="N9" s="36"/>
      <c r="O9" s="36"/>
      <c r="P9" s="36"/>
    </row>
    <row r="10" spans="1:16" s="5" customFormat="1" ht="20.100000000000001" customHeight="1" x14ac:dyDescent="0.2">
      <c r="A10" s="738"/>
      <c r="B10" s="641"/>
      <c r="C10" s="643"/>
      <c r="D10" s="362"/>
      <c r="E10" s="743"/>
      <c r="F10" s="658"/>
      <c r="G10" s="743"/>
      <c r="H10" s="743"/>
      <c r="I10" s="743"/>
      <c r="J10" s="642"/>
      <c r="K10" s="155"/>
      <c r="L10" s="155"/>
      <c r="M10" s="119"/>
      <c r="N10" s="36"/>
      <c r="O10" s="36"/>
      <c r="P10" s="36"/>
    </row>
    <row r="11" spans="1:16" s="5" customFormat="1" ht="5.0999999999999996" customHeight="1" thickBot="1" x14ac:dyDescent="0.25">
      <c r="A11" s="738"/>
      <c r="B11" s="447"/>
      <c r="C11" s="664"/>
      <c r="D11" s="452"/>
      <c r="E11" s="659"/>
      <c r="F11" s="659"/>
      <c r="G11" s="659"/>
      <c r="H11" s="659"/>
      <c r="I11" s="659"/>
      <c r="J11" s="669"/>
      <c r="K11" s="161"/>
      <c r="L11" s="155"/>
      <c r="M11" s="119"/>
      <c r="N11" s="36"/>
      <c r="O11" s="36"/>
      <c r="P11" s="36"/>
    </row>
    <row r="12" spans="1:16" s="5" customFormat="1" ht="15" customHeight="1" x14ac:dyDescent="0.2">
      <c r="A12" s="738"/>
      <c r="B12" s="176"/>
      <c r="C12" s="275"/>
      <c r="D12" s="275"/>
      <c r="E12" s="275"/>
      <c r="F12" s="275"/>
      <c r="G12" s="275"/>
      <c r="H12" s="275"/>
      <c r="I12" s="366"/>
      <c r="J12" s="366"/>
      <c r="K12" s="275"/>
      <c r="L12" s="275"/>
      <c r="M12" s="258"/>
    </row>
    <row r="13" spans="1:16" s="32" customFormat="1" ht="24" customHeight="1" x14ac:dyDescent="0.2">
      <c r="A13" s="738"/>
      <c r="B13" s="163" t="s">
        <v>0</v>
      </c>
      <c r="C13" s="304">
        <f>E13+J13</f>
        <v>105287</v>
      </c>
      <c r="D13" s="304"/>
      <c r="E13" s="304">
        <f>SUM(F13:I13)</f>
        <v>81317.476883797252</v>
      </c>
      <c r="F13" s="304">
        <f>SUM(F16:F29)</f>
        <v>62198</v>
      </c>
      <c r="G13" s="304">
        <f t="shared" ref="G13:J13" si="0">SUM(G16:G29)</f>
        <v>16178</v>
      </c>
      <c r="H13" s="304">
        <f t="shared" si="0"/>
        <v>1566</v>
      </c>
      <c r="I13" s="304">
        <f t="shared" si="0"/>
        <v>1375.4768837972526</v>
      </c>
      <c r="J13" s="304">
        <f t="shared" si="0"/>
        <v>23969.523116202745</v>
      </c>
      <c r="K13" s="210"/>
      <c r="L13" s="210"/>
      <c r="M13" s="138"/>
    </row>
    <row r="14" spans="1:16" s="32" customFormat="1" ht="15" customHeight="1" x14ac:dyDescent="0.2">
      <c r="A14" s="738"/>
      <c r="B14" s="370"/>
      <c r="C14" s="371"/>
      <c r="D14" s="371"/>
      <c r="E14" s="371"/>
      <c r="F14" s="371"/>
      <c r="G14" s="371"/>
      <c r="H14" s="371"/>
      <c r="I14" s="372"/>
      <c r="J14" s="371"/>
      <c r="K14" s="210"/>
      <c r="L14" s="210"/>
      <c r="M14" s="138"/>
    </row>
    <row r="15" spans="1:16" s="32" customFormat="1" ht="15" customHeight="1" x14ac:dyDescent="0.2">
      <c r="A15" s="738"/>
      <c r="B15" s="163"/>
      <c r="C15" s="164"/>
      <c r="D15" s="164"/>
      <c r="E15" s="164"/>
      <c r="F15" s="164"/>
      <c r="G15" s="164"/>
      <c r="H15" s="164"/>
      <c r="I15" s="365"/>
      <c r="J15" s="164"/>
      <c r="K15" s="210"/>
      <c r="L15" s="210"/>
      <c r="M15" s="138"/>
    </row>
    <row r="16" spans="1:16" s="32" customFormat="1" ht="22.5" customHeight="1" x14ac:dyDescent="0.2">
      <c r="A16" s="738"/>
      <c r="B16" s="168" t="s">
        <v>1</v>
      </c>
      <c r="C16" s="502">
        <f t="shared" ref="C16:C29" si="1">E16+J16</f>
        <v>9239</v>
      </c>
      <c r="D16" s="502"/>
      <c r="E16" s="502">
        <f t="shared" ref="E16:E29" si="2">SUM(F16:I16)</f>
        <v>7354.9458333333332</v>
      </c>
      <c r="F16" s="457">
        <v>5187</v>
      </c>
      <c r="G16" s="457">
        <v>1906</v>
      </c>
      <c r="H16" s="458">
        <v>3</v>
      </c>
      <c r="I16" s="459">
        <v>258.94583333333333</v>
      </c>
      <c r="J16" s="459">
        <v>1884.0541666666666</v>
      </c>
      <c r="K16" s="210"/>
      <c r="L16" s="210"/>
      <c r="M16" s="138"/>
    </row>
    <row r="17" spans="1:13" s="32" customFormat="1" ht="22.5" customHeight="1" x14ac:dyDescent="0.2">
      <c r="A17" s="738"/>
      <c r="B17" s="168" t="s">
        <v>2</v>
      </c>
      <c r="C17" s="502">
        <f t="shared" si="1"/>
        <v>8510</v>
      </c>
      <c r="D17" s="502"/>
      <c r="E17" s="502">
        <f t="shared" si="2"/>
        <v>6505</v>
      </c>
      <c r="F17" s="457">
        <v>5881</v>
      </c>
      <c r="G17" s="458">
        <v>624</v>
      </c>
      <c r="H17" s="458" t="s">
        <v>142</v>
      </c>
      <c r="I17" s="459">
        <v>0</v>
      </c>
      <c r="J17" s="459">
        <v>2005</v>
      </c>
      <c r="K17" s="65"/>
      <c r="L17" s="65"/>
      <c r="M17" s="121"/>
    </row>
    <row r="18" spans="1:13" s="32" customFormat="1" ht="22.5" customHeight="1" x14ac:dyDescent="0.2">
      <c r="A18" s="738"/>
      <c r="B18" s="168" t="s">
        <v>3</v>
      </c>
      <c r="C18" s="502">
        <f t="shared" si="1"/>
        <v>3912</v>
      </c>
      <c r="D18" s="502"/>
      <c r="E18" s="502">
        <f t="shared" si="2"/>
        <v>2819</v>
      </c>
      <c r="F18" s="457">
        <v>2819</v>
      </c>
      <c r="G18" s="458" t="s">
        <v>142</v>
      </c>
      <c r="H18" s="458" t="s">
        <v>142</v>
      </c>
      <c r="I18" s="459">
        <v>0</v>
      </c>
      <c r="J18" s="459">
        <v>1093</v>
      </c>
      <c r="K18" s="211"/>
      <c r="L18" s="211"/>
      <c r="M18" s="139"/>
    </row>
    <row r="19" spans="1:13" s="32" customFormat="1" ht="22.5" customHeight="1" x14ac:dyDescent="0.2">
      <c r="A19" s="738"/>
      <c r="B19" s="168" t="s">
        <v>4</v>
      </c>
      <c r="C19" s="502">
        <f t="shared" si="1"/>
        <v>954</v>
      </c>
      <c r="D19" s="439"/>
      <c r="E19" s="502">
        <f t="shared" si="2"/>
        <v>954</v>
      </c>
      <c r="F19" s="458">
        <v>815</v>
      </c>
      <c r="G19" s="458">
        <v>87</v>
      </c>
      <c r="H19" s="458">
        <v>1</v>
      </c>
      <c r="I19" s="459">
        <v>51</v>
      </c>
      <c r="J19" s="459">
        <v>0</v>
      </c>
      <c r="K19" s="211"/>
      <c r="L19" s="211"/>
      <c r="M19" s="139"/>
    </row>
    <row r="20" spans="1:13" s="32" customFormat="1" ht="22.5" customHeight="1" x14ac:dyDescent="0.2">
      <c r="A20" s="738"/>
      <c r="B20" s="168" t="s">
        <v>5</v>
      </c>
      <c r="C20" s="502">
        <f t="shared" si="1"/>
        <v>496</v>
      </c>
      <c r="D20" s="439"/>
      <c r="E20" s="502">
        <f t="shared" si="2"/>
        <v>496</v>
      </c>
      <c r="F20" s="458">
        <v>279</v>
      </c>
      <c r="G20" s="458">
        <v>177</v>
      </c>
      <c r="H20" s="458">
        <v>40</v>
      </c>
      <c r="I20" s="459"/>
      <c r="J20" s="459"/>
      <c r="K20" s="211"/>
      <c r="L20" s="211"/>
      <c r="M20" s="139"/>
    </row>
    <row r="21" spans="1:13" s="32" customFormat="1" ht="22.5" customHeight="1" x14ac:dyDescent="0.2">
      <c r="A21" s="738"/>
      <c r="B21" s="168" t="s">
        <v>6</v>
      </c>
      <c r="C21" s="502">
        <f t="shared" si="1"/>
        <v>6687</v>
      </c>
      <c r="D21" s="502"/>
      <c r="E21" s="502">
        <f t="shared" si="2"/>
        <v>3468.9358232509207</v>
      </c>
      <c r="F21" s="457">
        <v>3095</v>
      </c>
      <c r="G21" s="458">
        <v>367</v>
      </c>
      <c r="H21" s="458">
        <v>1</v>
      </c>
      <c r="I21" s="459">
        <v>5.935823250920568</v>
      </c>
      <c r="J21" s="459">
        <v>3218.0641767490793</v>
      </c>
      <c r="K21" s="211"/>
      <c r="L21" s="211"/>
      <c r="M21" s="139"/>
    </row>
    <row r="22" spans="1:13" s="32" customFormat="1" ht="22.5" customHeight="1" x14ac:dyDescent="0.2">
      <c r="A22" s="738"/>
      <c r="B22" s="168" t="s">
        <v>7</v>
      </c>
      <c r="C22" s="502">
        <f t="shared" si="1"/>
        <v>4933</v>
      </c>
      <c r="D22" s="502"/>
      <c r="E22" s="502">
        <f t="shared" si="2"/>
        <v>4534.39797979798</v>
      </c>
      <c r="F22" s="457">
        <v>2651</v>
      </c>
      <c r="G22" s="457">
        <v>1779</v>
      </c>
      <c r="H22" s="458">
        <v>75</v>
      </c>
      <c r="I22" s="459">
        <v>29.397979797979797</v>
      </c>
      <c r="J22" s="459">
        <v>398.60202020202019</v>
      </c>
      <c r="K22" s="211"/>
      <c r="L22" s="211"/>
      <c r="M22" s="139"/>
    </row>
    <row r="23" spans="1:13" s="32" customFormat="1" ht="22.5" customHeight="1" x14ac:dyDescent="0.2">
      <c r="A23" s="738"/>
      <c r="B23" s="168" t="s">
        <v>8</v>
      </c>
      <c r="C23" s="502">
        <f t="shared" si="1"/>
        <v>16210</v>
      </c>
      <c r="D23" s="502"/>
      <c r="E23" s="502">
        <f t="shared" si="2"/>
        <v>9041.5746197067292</v>
      </c>
      <c r="F23" s="457">
        <v>2518</v>
      </c>
      <c r="G23" s="457">
        <v>6241</v>
      </c>
      <c r="H23" s="458">
        <v>251</v>
      </c>
      <c r="I23" s="459">
        <v>31.574619706728789</v>
      </c>
      <c r="J23" s="459">
        <v>7168.4253802932708</v>
      </c>
      <c r="K23" s="65"/>
      <c r="L23" s="65"/>
      <c r="M23" s="121"/>
    </row>
    <row r="24" spans="1:13" s="32" customFormat="1" ht="22.5" customHeight="1" x14ac:dyDescent="0.2">
      <c r="A24" s="738"/>
      <c r="B24" s="168" t="s">
        <v>9</v>
      </c>
      <c r="C24" s="502">
        <f t="shared" si="1"/>
        <v>1244</v>
      </c>
      <c r="D24" s="502"/>
      <c r="E24" s="502">
        <f t="shared" si="2"/>
        <v>472.86160714285717</v>
      </c>
      <c r="F24" s="458">
        <v>468</v>
      </c>
      <c r="G24" s="458">
        <v>4</v>
      </c>
      <c r="H24" s="458" t="s">
        <v>142</v>
      </c>
      <c r="I24" s="459">
        <v>0.86160714285714279</v>
      </c>
      <c r="J24" s="459">
        <v>771.13839285714289</v>
      </c>
      <c r="K24" s="211"/>
      <c r="L24" s="211"/>
      <c r="M24" s="139"/>
    </row>
    <row r="25" spans="1:13" s="32" customFormat="1" ht="22.5" customHeight="1" x14ac:dyDescent="0.2">
      <c r="A25" s="738"/>
      <c r="B25" s="168" t="s">
        <v>10</v>
      </c>
      <c r="C25" s="502">
        <f t="shared" si="1"/>
        <v>7181</v>
      </c>
      <c r="D25" s="502"/>
      <c r="E25" s="502">
        <f t="shared" si="2"/>
        <v>6632.8671875</v>
      </c>
      <c r="F25" s="457">
        <v>1386</v>
      </c>
      <c r="G25" s="457">
        <v>3932</v>
      </c>
      <c r="H25" s="458">
        <v>321</v>
      </c>
      <c r="I25" s="459">
        <v>993.8671875</v>
      </c>
      <c r="J25" s="459">
        <v>548.1328125</v>
      </c>
      <c r="K25" s="211"/>
      <c r="L25" s="211"/>
      <c r="M25" s="139"/>
    </row>
    <row r="26" spans="1:13" s="32" customFormat="1" ht="22.5" customHeight="1" x14ac:dyDescent="0.2">
      <c r="A26" s="738"/>
      <c r="B26" s="168" t="s">
        <v>11</v>
      </c>
      <c r="C26" s="502">
        <f t="shared" si="1"/>
        <v>8117</v>
      </c>
      <c r="D26" s="502"/>
      <c r="E26" s="502">
        <f t="shared" si="2"/>
        <v>6450</v>
      </c>
      <c r="F26" s="457">
        <v>6443</v>
      </c>
      <c r="G26" s="458">
        <v>7</v>
      </c>
      <c r="H26" s="458" t="s">
        <v>142</v>
      </c>
      <c r="I26" s="459">
        <v>0</v>
      </c>
      <c r="J26" s="459">
        <v>1667</v>
      </c>
      <c r="K26" s="211"/>
      <c r="L26" s="211"/>
      <c r="M26" s="139"/>
    </row>
    <row r="27" spans="1:13" s="32" customFormat="1" ht="22.5" customHeight="1" x14ac:dyDescent="0.2">
      <c r="A27" s="738"/>
      <c r="B27" s="168" t="s">
        <v>12</v>
      </c>
      <c r="C27" s="502">
        <f t="shared" si="1"/>
        <v>26682</v>
      </c>
      <c r="D27" s="502"/>
      <c r="E27" s="502">
        <f t="shared" si="2"/>
        <v>22954</v>
      </c>
      <c r="F27" s="457">
        <v>22466</v>
      </c>
      <c r="G27" s="458">
        <v>488</v>
      </c>
      <c r="H27" s="458" t="s">
        <v>142</v>
      </c>
      <c r="I27" s="459">
        <v>0</v>
      </c>
      <c r="J27" s="459">
        <v>3728</v>
      </c>
      <c r="K27" s="65"/>
      <c r="L27" s="65"/>
      <c r="M27" s="121"/>
    </row>
    <row r="28" spans="1:13" ht="22.5" customHeight="1" x14ac:dyDescent="0.2">
      <c r="A28" s="738"/>
      <c r="B28" s="173" t="s">
        <v>13</v>
      </c>
      <c r="C28" s="502">
        <f t="shared" si="1"/>
        <v>10743</v>
      </c>
      <c r="D28" s="502"/>
      <c r="E28" s="502">
        <f t="shared" si="2"/>
        <v>9511</v>
      </c>
      <c r="F28" s="457">
        <v>8085</v>
      </c>
      <c r="G28" s="458">
        <v>552</v>
      </c>
      <c r="H28" s="458">
        <v>874</v>
      </c>
      <c r="I28" s="459">
        <v>0</v>
      </c>
      <c r="J28" s="459">
        <v>1232</v>
      </c>
      <c r="K28" s="78"/>
      <c r="L28" s="78"/>
      <c r="M28" s="140"/>
    </row>
    <row r="29" spans="1:13" ht="22.5" customHeight="1" x14ac:dyDescent="0.2">
      <c r="A29" s="738"/>
      <c r="B29" s="173" t="s">
        <v>89</v>
      </c>
      <c r="C29" s="502">
        <f t="shared" si="1"/>
        <v>379</v>
      </c>
      <c r="D29" s="460"/>
      <c r="E29" s="502">
        <f t="shared" si="2"/>
        <v>122.89383306543301</v>
      </c>
      <c r="F29" s="460">
        <v>105</v>
      </c>
      <c r="G29" s="460">
        <v>14</v>
      </c>
      <c r="H29" s="458" t="s">
        <v>142</v>
      </c>
      <c r="I29" s="459">
        <v>3.8938330654330184</v>
      </c>
      <c r="J29" s="459">
        <v>256.106166934567</v>
      </c>
      <c r="K29" s="78"/>
      <c r="L29" s="78"/>
      <c r="M29" s="140"/>
    </row>
    <row r="30" spans="1:13" ht="20.100000000000001" customHeight="1" thickBot="1" x14ac:dyDescent="0.25">
      <c r="A30" s="738"/>
      <c r="B30" s="454"/>
      <c r="C30" s="377"/>
      <c r="D30" s="377"/>
      <c r="E30" s="377"/>
      <c r="F30" s="377"/>
      <c r="G30" s="377"/>
      <c r="H30" s="378"/>
      <c r="I30" s="377"/>
      <c r="J30" s="377"/>
      <c r="K30" s="78"/>
      <c r="L30" s="78"/>
      <c r="M30" s="140"/>
    </row>
    <row r="31" spans="1:13" ht="15" customHeight="1" x14ac:dyDescent="0.2">
      <c r="A31" s="738"/>
      <c r="B31" s="108"/>
      <c r="C31" s="108"/>
      <c r="D31" s="108"/>
      <c r="E31" s="108"/>
      <c r="F31" s="108"/>
      <c r="G31" s="108"/>
      <c r="H31" s="108"/>
      <c r="I31" s="363"/>
      <c r="J31" s="363"/>
      <c r="K31" s="108"/>
      <c r="L31" s="108"/>
      <c r="M31" s="122"/>
    </row>
    <row r="32" spans="1:13" ht="33.75" customHeight="1" x14ac:dyDescent="0.2">
      <c r="A32" s="738"/>
      <c r="B32" s="745" t="s">
        <v>166</v>
      </c>
      <c r="C32" s="745"/>
      <c r="D32" s="745"/>
      <c r="E32" s="745"/>
      <c r="F32" s="745"/>
      <c r="G32" s="745"/>
      <c r="H32" s="745"/>
      <c r="I32" s="745"/>
      <c r="J32" s="745"/>
      <c r="K32" s="108"/>
      <c r="L32" s="108"/>
      <c r="M32" s="108"/>
    </row>
    <row r="33" spans="1:13" ht="8.1" customHeight="1" x14ac:dyDescent="0.2">
      <c r="A33" s="738"/>
      <c r="B33" s="361"/>
      <c r="C33" s="361"/>
      <c r="D33" s="361"/>
      <c r="E33" s="361"/>
      <c r="F33" s="361"/>
      <c r="G33" s="361"/>
      <c r="H33" s="361"/>
      <c r="I33" s="361"/>
      <c r="J33" s="361"/>
      <c r="K33" s="361"/>
      <c r="L33" s="361"/>
      <c r="M33" s="273"/>
    </row>
    <row r="34" spans="1:13" ht="31.5" customHeight="1" x14ac:dyDescent="0.25">
      <c r="A34" s="738"/>
      <c r="B34" s="745" t="s">
        <v>165</v>
      </c>
      <c r="C34" s="745"/>
      <c r="D34" s="745"/>
      <c r="E34" s="745"/>
      <c r="F34" s="745"/>
      <c r="G34" s="745"/>
      <c r="H34" s="745"/>
      <c r="I34" s="745"/>
      <c r="J34" s="745"/>
      <c r="K34" s="147"/>
      <c r="L34" s="70"/>
      <c r="M34" s="124"/>
    </row>
    <row r="35" spans="1:13" ht="24.95" customHeight="1" x14ac:dyDescent="0.2">
      <c r="A35" s="192"/>
      <c r="B35" s="147"/>
      <c r="C35" s="147"/>
      <c r="D35" s="147"/>
      <c r="E35" s="147"/>
      <c r="F35" s="147"/>
      <c r="G35" s="147"/>
      <c r="H35" s="147"/>
      <c r="I35" s="147"/>
      <c r="J35" s="147"/>
      <c r="K35" s="147"/>
      <c r="L35" s="78"/>
      <c r="M35" s="141"/>
    </row>
    <row r="36" spans="1:13" ht="24.95" customHeight="1" x14ac:dyDescent="0.2">
      <c r="A36" s="192"/>
      <c r="B36" s="746"/>
      <c r="C36" s="746"/>
      <c r="D36" s="746"/>
      <c r="E36" s="746"/>
      <c r="F36" s="746"/>
      <c r="G36" s="746"/>
      <c r="H36" s="746"/>
      <c r="I36" s="746"/>
      <c r="J36" s="746"/>
      <c r="K36" s="746"/>
      <c r="L36" s="746"/>
      <c r="M36" s="746"/>
    </row>
    <row r="37" spans="1:13" ht="24.95" customHeight="1" x14ac:dyDescent="0.2">
      <c r="A37" s="192"/>
      <c r="B37" s="747"/>
      <c r="C37" s="747"/>
      <c r="D37" s="747"/>
      <c r="E37" s="747"/>
      <c r="F37" s="747"/>
      <c r="G37" s="747"/>
      <c r="H37" s="747"/>
      <c r="I37" s="747"/>
      <c r="J37" s="747"/>
      <c r="K37" s="747"/>
      <c r="L37" s="747"/>
      <c r="M37" s="747"/>
    </row>
    <row r="38" spans="1:13" ht="16.5" customHeight="1" x14ac:dyDescent="0.2">
      <c r="A38" s="192"/>
      <c r="B38" s="220"/>
      <c r="C38" s="220"/>
      <c r="D38" s="220"/>
      <c r="E38" s="220"/>
      <c r="F38" s="220"/>
      <c r="G38" s="220"/>
      <c r="H38" s="220"/>
      <c r="I38" s="221"/>
      <c r="J38" s="222"/>
      <c r="K38" s="223"/>
      <c r="L38" s="223"/>
      <c r="M38" s="62"/>
    </row>
    <row r="39" spans="1:13" ht="20.100000000000001" customHeight="1" x14ac:dyDescent="0.2">
      <c r="A39" s="192"/>
      <c r="B39" s="224"/>
      <c r="C39" s="225"/>
      <c r="D39" s="225"/>
      <c r="E39" s="225"/>
      <c r="F39" s="225"/>
      <c r="G39" s="225"/>
      <c r="H39" s="225"/>
      <c r="I39" s="226"/>
      <c r="J39" s="222"/>
      <c r="K39" s="78"/>
      <c r="L39" s="227"/>
      <c r="M39" s="83"/>
    </row>
    <row r="40" spans="1:13" s="4" customFormat="1" ht="12" customHeight="1" x14ac:dyDescent="0.2">
      <c r="A40" s="192"/>
      <c r="B40" s="228"/>
      <c r="C40" s="109"/>
      <c r="D40" s="109"/>
      <c r="E40" s="109"/>
      <c r="F40" s="109"/>
      <c r="G40" s="109"/>
      <c r="H40" s="109"/>
      <c r="I40" s="143"/>
      <c r="J40" s="143"/>
      <c r="K40" s="229"/>
      <c r="L40" s="109"/>
      <c r="M40" s="85"/>
    </row>
    <row r="41" spans="1:13" ht="3.75" customHeight="1" x14ac:dyDescent="0.2">
      <c r="A41" s="192"/>
      <c r="B41" s="178"/>
      <c r="C41" s="178"/>
      <c r="D41" s="178"/>
      <c r="E41" s="178"/>
      <c r="F41" s="178"/>
      <c r="G41" s="178"/>
      <c r="H41" s="178"/>
      <c r="I41" s="70"/>
      <c r="J41" s="70"/>
      <c r="K41" s="196"/>
      <c r="L41" s="70"/>
      <c r="M41" s="72"/>
    </row>
    <row r="42" spans="1:13" ht="15" customHeight="1" x14ac:dyDescent="0.2">
      <c r="A42" s="192"/>
      <c r="B42" s="88"/>
      <c r="C42" s="213"/>
      <c r="D42" s="213"/>
      <c r="E42" s="213"/>
      <c r="F42" s="213"/>
      <c r="G42" s="213"/>
      <c r="H42" s="213"/>
      <c r="I42" s="204"/>
      <c r="J42" s="204"/>
      <c r="K42" s="215"/>
      <c r="L42" s="70"/>
      <c r="M42" s="72"/>
    </row>
    <row r="43" spans="1:13" ht="10.5" customHeight="1" x14ac:dyDescent="0.2">
      <c r="A43" s="192"/>
      <c r="B43" s="93"/>
      <c r="C43" s="213"/>
      <c r="D43" s="213"/>
      <c r="E43" s="213"/>
      <c r="F43" s="213"/>
      <c r="G43" s="213"/>
      <c r="H43" s="213"/>
      <c r="I43" s="204"/>
      <c r="J43" s="204"/>
      <c r="K43" s="215"/>
      <c r="L43" s="70"/>
      <c r="M43" s="72"/>
    </row>
    <row r="44" spans="1:13" ht="12" customHeight="1" x14ac:dyDescent="0.25">
      <c r="A44" s="192"/>
      <c r="B44" s="214"/>
      <c r="C44" s="95"/>
      <c r="D44" s="95"/>
      <c r="E44" s="95"/>
      <c r="F44" s="95"/>
      <c r="G44" s="95"/>
      <c r="H44" s="95"/>
      <c r="I44" s="96"/>
      <c r="J44" s="96"/>
      <c r="K44" s="230"/>
      <c r="L44" s="152"/>
      <c r="M44" s="74"/>
    </row>
    <row r="45" spans="1:13" ht="12" customHeight="1" x14ac:dyDescent="0.25">
      <c r="A45" s="192"/>
      <c r="B45" s="99"/>
      <c r="C45" s="100"/>
      <c r="D45" s="100"/>
      <c r="E45" s="100"/>
      <c r="F45" s="100"/>
      <c r="G45" s="100"/>
      <c r="H45" s="100"/>
      <c r="I45" s="101"/>
      <c r="J45" s="101"/>
      <c r="K45" s="231"/>
      <c r="L45" s="152"/>
      <c r="M45" s="74"/>
    </row>
    <row r="46" spans="1:13" ht="11.25" customHeight="1" x14ac:dyDescent="0.2">
      <c r="A46" s="192"/>
      <c r="B46" s="99"/>
      <c r="C46" s="200"/>
      <c r="D46" s="200"/>
      <c r="E46" s="200"/>
      <c r="F46" s="200"/>
      <c r="G46" s="200"/>
      <c r="H46" s="200"/>
      <c r="I46" s="204"/>
      <c r="J46" s="204"/>
      <c r="K46" s="215"/>
      <c r="L46" s="151"/>
      <c r="M46" s="106"/>
    </row>
    <row r="47" spans="1:13" ht="11.25" customHeight="1" x14ac:dyDescent="0.2">
      <c r="A47" s="265"/>
      <c r="B47" s="19"/>
      <c r="C47" s="9"/>
      <c r="D47" s="9"/>
      <c r="E47" s="9"/>
      <c r="F47" s="9"/>
      <c r="G47" s="9"/>
      <c r="H47" s="9"/>
      <c r="I47" s="49"/>
      <c r="J47" s="49"/>
      <c r="K47" s="232"/>
      <c r="L47" s="233"/>
      <c r="M47" s="13"/>
    </row>
    <row r="48" spans="1:13" x14ac:dyDescent="0.2">
      <c r="B48" s="1"/>
      <c r="C48" s="1"/>
      <c r="D48" s="1"/>
      <c r="E48" s="1"/>
      <c r="F48" s="1"/>
      <c r="G48" s="1"/>
      <c r="H48" s="1"/>
      <c r="L48" s="1"/>
      <c r="M48" s="1"/>
    </row>
    <row r="49" spans="2:13" x14ac:dyDescent="0.2">
      <c r="B49" s="1"/>
      <c r="C49" s="1"/>
      <c r="D49" s="1"/>
      <c r="E49" s="1"/>
      <c r="F49" s="1"/>
      <c r="G49" s="1"/>
      <c r="H49" s="1"/>
      <c r="L49" s="1"/>
      <c r="M49" s="1"/>
    </row>
    <row r="50" spans="2:13" x14ac:dyDescent="0.2">
      <c r="B50" s="1"/>
      <c r="C50" s="1"/>
      <c r="D50" s="1"/>
      <c r="E50" s="1"/>
      <c r="F50" s="1"/>
      <c r="G50" s="1"/>
      <c r="H50" s="1"/>
      <c r="K50" s="17"/>
      <c r="L50" s="1"/>
      <c r="M50" s="1"/>
    </row>
    <row r="51" spans="2:13" ht="14.25" x14ac:dyDescent="0.2">
      <c r="B51" s="1"/>
      <c r="C51" s="9"/>
      <c r="D51" s="9"/>
      <c r="E51" s="9"/>
      <c r="F51" s="9"/>
      <c r="G51" s="9"/>
      <c r="H51" s="9"/>
      <c r="I51" s="49"/>
      <c r="J51" s="49"/>
      <c r="M51" s="2"/>
    </row>
  </sheetData>
  <sheetProtection algorithmName="SHA-512" hashValue="lBtE/jLsyXHKuJ3v7aeuXtE679xtDiJRYWSxG+NC7UszD+mmjjXGqz/0T5xszy3w85DI6IOLIMTgI9OksJSzDA==" saltValue="U8aJPwUSKYBn8K3QZPgm+Q==" spinCount="100000" sheet="1" objects="1" scenarios="1"/>
  <mergeCells count="16">
    <mergeCell ref="A2:A34"/>
    <mergeCell ref="B2:J2"/>
    <mergeCell ref="B3:J3"/>
    <mergeCell ref="C5:J5"/>
    <mergeCell ref="B6:B9"/>
    <mergeCell ref="E6:I7"/>
    <mergeCell ref="B37:M37"/>
    <mergeCell ref="B36:M36"/>
    <mergeCell ref="B32:J32"/>
    <mergeCell ref="J6:J9"/>
    <mergeCell ref="C6:C9"/>
    <mergeCell ref="I9:I10"/>
    <mergeCell ref="H9:H10"/>
    <mergeCell ref="G9:G10"/>
    <mergeCell ref="E9:E10"/>
    <mergeCell ref="B34:J34"/>
  </mergeCells>
  <pageMargins left="0.39370078740157483" right="0.39370078740157483" top="0.39370078740157483" bottom="0.39370078740157483" header="0.31496062992125984" footer="0.31496062992125984"/>
  <pageSetup paperSize="9" scale="8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E203D-9AB9-4313-A075-4B50344B406F}">
  <sheetPr>
    <tabColor rgb="FFCC0000"/>
  </sheetPr>
  <dimension ref="A1:V53"/>
  <sheetViews>
    <sheetView view="pageBreakPreview" topLeftCell="A7" zoomScaleNormal="100" zoomScaleSheetLayoutView="100" workbookViewId="0">
      <selection activeCell="M41" sqref="M41"/>
    </sheetView>
  </sheetViews>
  <sheetFormatPr defaultColWidth="20.7109375" defaultRowHeight="12.75" x14ac:dyDescent="0.2"/>
  <cols>
    <col min="1" max="1" width="2.7109375" style="10" customWidth="1"/>
    <col min="2" max="2" width="27.7109375" style="7" customWidth="1"/>
    <col min="3" max="3" width="8.140625" style="7" customWidth="1"/>
    <col min="4" max="4" width="7.7109375" style="7" customWidth="1"/>
    <col min="5" max="5" width="12.140625" style="7" customWidth="1"/>
    <col min="6" max="6" width="1.7109375" style="7" customWidth="1"/>
    <col min="7" max="7" width="8.140625" style="7" customWidth="1"/>
    <col min="8" max="8" width="7.7109375" style="7" customWidth="1"/>
    <col min="9" max="9" width="12.140625" style="8" customWidth="1"/>
    <col min="10" max="10" width="1.7109375" style="8" customWidth="1"/>
    <col min="11" max="12" width="7.7109375" style="8" customWidth="1"/>
    <col min="13" max="13" width="12.140625" style="8" customWidth="1"/>
    <col min="14" max="14" width="1.7109375" style="16" customWidth="1"/>
    <col min="15" max="15" width="8.7109375" style="8" customWidth="1"/>
    <col min="16" max="16" width="7.7109375" style="8" customWidth="1"/>
    <col min="17" max="17" width="12.140625" style="1" customWidth="1"/>
    <col min="18" max="18" width="1.7109375" style="1" customWidth="1"/>
    <col min="19" max="19" width="8.140625" style="1" customWidth="1"/>
    <col min="20" max="20" width="7.7109375" style="1" customWidth="1"/>
    <col min="21" max="21" width="12.140625" style="1" customWidth="1"/>
    <col min="22" max="16384" width="20.7109375" style="1"/>
  </cols>
  <sheetData>
    <row r="1" spans="1:22" ht="15" customHeight="1" x14ac:dyDescent="0.2"/>
    <row r="2" spans="1:22" ht="15" customHeight="1" x14ac:dyDescent="0.2">
      <c r="A2" s="807"/>
      <c r="B2" s="808" t="s">
        <v>201</v>
      </c>
      <c r="C2" s="808"/>
      <c r="D2" s="808"/>
      <c r="E2" s="808"/>
      <c r="F2" s="808"/>
      <c r="G2" s="808"/>
      <c r="H2" s="808"/>
      <c r="I2" s="808"/>
      <c r="J2" s="808"/>
      <c r="K2" s="808"/>
      <c r="L2" s="808"/>
      <c r="M2" s="808"/>
      <c r="N2" s="808"/>
      <c r="O2" s="808"/>
      <c r="P2" s="808"/>
      <c r="Q2" s="808"/>
      <c r="R2" s="808"/>
      <c r="S2" s="808"/>
      <c r="T2" s="808"/>
      <c r="U2" s="808"/>
    </row>
    <row r="3" spans="1:22" ht="15" customHeight="1" x14ac:dyDescent="0.2">
      <c r="A3" s="807"/>
      <c r="B3" s="809" t="s">
        <v>202</v>
      </c>
      <c r="C3" s="809"/>
      <c r="D3" s="809"/>
      <c r="E3" s="809"/>
      <c r="F3" s="809"/>
      <c r="G3" s="809"/>
      <c r="H3" s="809"/>
      <c r="I3" s="809"/>
      <c r="J3" s="809"/>
      <c r="K3" s="809"/>
      <c r="L3" s="809"/>
      <c r="M3" s="809"/>
      <c r="N3" s="809"/>
      <c r="O3" s="809"/>
      <c r="P3" s="809"/>
      <c r="Q3" s="809"/>
      <c r="R3" s="809"/>
      <c r="S3" s="809"/>
      <c r="T3" s="809"/>
      <c r="U3" s="809"/>
    </row>
    <row r="4" spans="1:22" ht="12" customHeight="1" thickBot="1" x14ac:dyDescent="0.25">
      <c r="A4" s="807"/>
      <c r="B4" s="556"/>
      <c r="C4" s="556"/>
      <c r="D4" s="556"/>
      <c r="E4" s="556"/>
      <c r="F4" s="556"/>
      <c r="G4" s="556"/>
      <c r="H4" s="556"/>
      <c r="I4" s="385"/>
      <c r="J4" s="385"/>
      <c r="K4" s="385"/>
      <c r="L4" s="385"/>
      <c r="M4" s="385"/>
      <c r="N4" s="556"/>
      <c r="O4" s="556"/>
      <c r="P4" s="556"/>
      <c r="Q4" s="374"/>
      <c r="R4" s="374"/>
      <c r="S4" s="374"/>
      <c r="T4" s="374"/>
      <c r="U4" s="374"/>
    </row>
    <row r="5" spans="1:22" ht="24.95" customHeight="1" x14ac:dyDescent="0.2">
      <c r="A5" s="807"/>
      <c r="B5" s="810" t="s">
        <v>33</v>
      </c>
      <c r="C5" s="814">
        <v>2023</v>
      </c>
      <c r="D5" s="814"/>
      <c r="E5" s="814"/>
      <c r="F5" s="814"/>
      <c r="G5" s="814"/>
      <c r="H5" s="814"/>
      <c r="I5" s="814"/>
      <c r="J5" s="814"/>
      <c r="K5" s="814"/>
      <c r="L5" s="814"/>
      <c r="M5" s="814"/>
      <c r="N5" s="814"/>
      <c r="O5" s="814"/>
      <c r="P5" s="814"/>
      <c r="Q5" s="814"/>
      <c r="R5" s="814"/>
      <c r="S5" s="814"/>
      <c r="T5" s="814"/>
      <c r="U5" s="814"/>
    </row>
    <row r="6" spans="1:22" ht="7.9" customHeight="1" x14ac:dyDescent="0.2">
      <c r="A6" s="807"/>
      <c r="B6" s="811"/>
      <c r="C6" s="564"/>
      <c r="D6" s="564"/>
      <c r="E6" s="564"/>
      <c r="F6" s="564"/>
      <c r="G6" s="564"/>
      <c r="H6" s="564"/>
      <c r="I6" s="564"/>
      <c r="J6" s="564"/>
      <c r="K6" s="564"/>
      <c r="L6" s="564"/>
      <c r="M6" s="564"/>
      <c r="N6" s="564"/>
      <c r="O6" s="564"/>
      <c r="P6" s="564"/>
      <c r="Q6" s="564"/>
      <c r="R6" s="564"/>
      <c r="S6" s="564"/>
      <c r="T6" s="564"/>
      <c r="U6" s="564"/>
    </row>
    <row r="7" spans="1:22" ht="24.95" customHeight="1" x14ac:dyDescent="0.2">
      <c r="A7" s="807"/>
      <c r="B7" s="812"/>
      <c r="C7" s="815" t="s">
        <v>196</v>
      </c>
      <c r="D7" s="815"/>
      <c r="E7" s="815"/>
      <c r="F7" s="562"/>
      <c r="G7" s="817" t="s">
        <v>19</v>
      </c>
      <c r="H7" s="817"/>
      <c r="I7" s="817"/>
      <c r="J7" s="563"/>
      <c r="K7" s="818" t="s">
        <v>96</v>
      </c>
      <c r="L7" s="818"/>
      <c r="M7" s="818"/>
      <c r="N7" s="175"/>
      <c r="O7" s="820" t="s">
        <v>195</v>
      </c>
      <c r="P7" s="820"/>
      <c r="Q7" s="820"/>
      <c r="R7" s="554"/>
      <c r="S7" s="821" t="s">
        <v>194</v>
      </c>
      <c r="T7" s="821"/>
      <c r="U7" s="821"/>
    </row>
    <row r="8" spans="1:22" ht="5.45" customHeight="1" x14ac:dyDescent="0.2">
      <c r="A8" s="807"/>
      <c r="B8" s="812"/>
      <c r="C8" s="816"/>
      <c r="D8" s="816"/>
      <c r="E8" s="816"/>
      <c r="F8" s="158"/>
      <c r="G8" s="555"/>
      <c r="H8" s="555"/>
      <c r="I8" s="555"/>
      <c r="J8" s="158"/>
      <c r="K8" s="819"/>
      <c r="L8" s="819"/>
      <c r="M8" s="819"/>
      <c r="N8" s="175"/>
      <c r="O8" s="799"/>
      <c r="P8" s="799"/>
      <c r="Q8" s="799"/>
      <c r="R8" s="554"/>
      <c r="S8" s="822"/>
      <c r="T8" s="822"/>
      <c r="U8" s="822"/>
    </row>
    <row r="9" spans="1:22" s="5" customFormat="1" ht="19.899999999999999" customHeight="1" x14ac:dyDescent="0.2">
      <c r="A9" s="807"/>
      <c r="B9" s="812"/>
      <c r="C9" s="335" t="s">
        <v>17</v>
      </c>
      <c r="D9" s="335" t="s">
        <v>193</v>
      </c>
      <c r="E9" s="335" t="s">
        <v>192</v>
      </c>
      <c r="F9" s="462"/>
      <c r="G9" s="335" t="s">
        <v>17</v>
      </c>
      <c r="H9" s="335" t="s">
        <v>193</v>
      </c>
      <c r="I9" s="335" t="s">
        <v>192</v>
      </c>
      <c r="J9" s="216"/>
      <c r="K9" s="335" t="s">
        <v>17</v>
      </c>
      <c r="L9" s="335" t="s">
        <v>193</v>
      </c>
      <c r="M9" s="335" t="s">
        <v>192</v>
      </c>
      <c r="N9" s="234"/>
      <c r="O9" s="335" t="s">
        <v>17</v>
      </c>
      <c r="P9" s="335" t="s">
        <v>193</v>
      </c>
      <c r="Q9" s="335" t="s">
        <v>192</v>
      </c>
      <c r="R9" s="194"/>
      <c r="S9" s="335" t="s">
        <v>17</v>
      </c>
      <c r="T9" s="335" t="s">
        <v>193</v>
      </c>
      <c r="U9" s="335" t="s">
        <v>192</v>
      </c>
      <c r="V9" s="1"/>
    </row>
    <row r="10" spans="1:22" s="5" customFormat="1" ht="19.899999999999999" customHeight="1" thickBot="1" x14ac:dyDescent="0.25">
      <c r="A10" s="807"/>
      <c r="B10" s="813"/>
      <c r="C10" s="486" t="s">
        <v>18</v>
      </c>
      <c r="D10" s="486" t="s">
        <v>191</v>
      </c>
      <c r="E10" s="486" t="s">
        <v>190</v>
      </c>
      <c r="F10" s="386"/>
      <c r="G10" s="486" t="s">
        <v>18</v>
      </c>
      <c r="H10" s="486" t="s">
        <v>191</v>
      </c>
      <c r="I10" s="486" t="s">
        <v>190</v>
      </c>
      <c r="J10" s="381"/>
      <c r="K10" s="486" t="s">
        <v>18</v>
      </c>
      <c r="L10" s="486" t="s">
        <v>191</v>
      </c>
      <c r="M10" s="486" t="s">
        <v>190</v>
      </c>
      <c r="N10" s="553"/>
      <c r="O10" s="486" t="s">
        <v>18</v>
      </c>
      <c r="P10" s="486" t="s">
        <v>191</v>
      </c>
      <c r="Q10" s="486" t="s">
        <v>190</v>
      </c>
      <c r="R10" s="552"/>
      <c r="S10" s="486" t="s">
        <v>18</v>
      </c>
      <c r="T10" s="486" t="s">
        <v>191</v>
      </c>
      <c r="U10" s="486" t="s">
        <v>190</v>
      </c>
      <c r="V10" s="1"/>
    </row>
    <row r="11" spans="1:22" s="5" customFormat="1" ht="7.9" customHeight="1" x14ac:dyDescent="0.2">
      <c r="A11" s="807"/>
      <c r="B11" s="190"/>
      <c r="C11" s="191"/>
      <c r="D11" s="191"/>
      <c r="E11" s="191"/>
      <c r="F11" s="191"/>
      <c r="G11" s="191"/>
      <c r="H11" s="191"/>
      <c r="I11" s="208"/>
      <c r="J11" s="208"/>
      <c r="K11" s="208"/>
      <c r="L11" s="208"/>
      <c r="M11" s="208"/>
      <c r="N11" s="191"/>
      <c r="O11" s="191"/>
      <c r="P11" s="191"/>
      <c r="Q11" s="1"/>
      <c r="R11" s="1"/>
      <c r="S11" s="1"/>
      <c r="T11" s="1"/>
      <c r="U11" s="1"/>
      <c r="V11" s="1"/>
    </row>
    <row r="12" spans="1:22" s="5" customFormat="1" ht="18" customHeight="1" x14ac:dyDescent="0.2">
      <c r="A12" s="807"/>
      <c r="B12" s="550" t="s">
        <v>0</v>
      </c>
      <c r="C12" s="579">
        <v>20549</v>
      </c>
      <c r="D12" s="579">
        <v>5213</v>
      </c>
      <c r="E12" s="579">
        <v>15336</v>
      </c>
      <c r="F12" s="195"/>
      <c r="G12" s="195">
        <v>8663</v>
      </c>
      <c r="H12" s="579">
        <v>2072</v>
      </c>
      <c r="I12" s="579">
        <v>6591</v>
      </c>
      <c r="J12" s="65"/>
      <c r="K12" s="581">
        <v>10158</v>
      </c>
      <c r="L12" s="579">
        <v>2790</v>
      </c>
      <c r="M12" s="579">
        <v>7368</v>
      </c>
      <c r="N12" s="65"/>
      <c r="O12" s="581">
        <v>1541</v>
      </c>
      <c r="P12" s="585">
        <v>304</v>
      </c>
      <c r="Q12" s="580">
        <v>1237</v>
      </c>
      <c r="R12" s="65"/>
      <c r="S12" s="217">
        <v>187</v>
      </c>
      <c r="T12" s="585">
        <v>47</v>
      </c>
      <c r="U12" s="585">
        <v>140</v>
      </c>
      <c r="V12" s="1"/>
    </row>
    <row r="13" spans="1:22" s="5" customFormat="1" ht="8.1" customHeight="1" x14ac:dyDescent="0.2">
      <c r="A13" s="807"/>
      <c r="B13" s="551"/>
      <c r="C13" s="584"/>
      <c r="D13" s="583"/>
      <c r="E13" s="583"/>
      <c r="F13" s="388"/>
      <c r="G13" s="583"/>
      <c r="H13" s="583"/>
      <c r="I13" s="583"/>
      <c r="J13" s="583"/>
      <c r="K13" s="583"/>
      <c r="L13" s="582"/>
      <c r="M13" s="582"/>
      <c r="N13" s="582"/>
      <c r="O13" s="582"/>
      <c r="P13" s="582"/>
      <c r="Q13" s="582"/>
      <c r="R13" s="582"/>
      <c r="S13" s="582"/>
      <c r="T13" s="582"/>
      <c r="U13" s="582"/>
      <c r="V13" s="1"/>
    </row>
    <row r="14" spans="1:22" s="5" customFormat="1" ht="8.1" customHeight="1" x14ac:dyDescent="0.2">
      <c r="A14" s="807"/>
      <c r="B14" s="550"/>
      <c r="C14" s="581"/>
      <c r="D14" s="580"/>
      <c r="E14" s="580"/>
      <c r="F14" s="195"/>
      <c r="G14" s="580"/>
      <c r="H14" s="580"/>
      <c r="I14" s="580"/>
      <c r="J14" s="580"/>
      <c r="K14" s="580"/>
      <c r="L14" s="579"/>
      <c r="M14" s="579"/>
      <c r="N14" s="579"/>
      <c r="O14" s="579"/>
      <c r="P14" s="579"/>
      <c r="Q14" s="579"/>
      <c r="R14" s="579"/>
      <c r="S14" s="579"/>
      <c r="T14" s="579"/>
      <c r="U14" s="579"/>
      <c r="V14" s="1"/>
    </row>
    <row r="15" spans="1:22" s="32" customFormat="1" ht="23.1" customHeight="1" x14ac:dyDescent="0.2">
      <c r="A15" s="807"/>
      <c r="B15" s="546" t="s">
        <v>1</v>
      </c>
      <c r="C15" s="545">
        <v>1966</v>
      </c>
      <c r="D15" s="544">
        <v>455</v>
      </c>
      <c r="E15" s="574">
        <v>1511</v>
      </c>
      <c r="F15" s="240"/>
      <c r="G15" s="544">
        <v>809</v>
      </c>
      <c r="H15" s="544">
        <v>179</v>
      </c>
      <c r="I15" s="572">
        <v>630</v>
      </c>
      <c r="J15" s="240"/>
      <c r="K15" s="573">
        <v>990</v>
      </c>
      <c r="L15" s="572">
        <v>241</v>
      </c>
      <c r="M15" s="572">
        <v>749</v>
      </c>
      <c r="N15" s="578"/>
      <c r="O15" s="572">
        <v>156</v>
      </c>
      <c r="P15" s="572">
        <v>33</v>
      </c>
      <c r="Q15" s="572">
        <v>123</v>
      </c>
      <c r="R15" s="65"/>
      <c r="S15" s="572">
        <v>11</v>
      </c>
      <c r="T15" s="572">
        <v>2</v>
      </c>
      <c r="U15" s="572">
        <v>9</v>
      </c>
    </row>
    <row r="16" spans="1:22" s="32" customFormat="1" ht="23.1" customHeight="1" x14ac:dyDescent="0.2">
      <c r="A16" s="807"/>
      <c r="B16" s="546" t="s">
        <v>2</v>
      </c>
      <c r="C16" s="545">
        <v>1151</v>
      </c>
      <c r="D16" s="544">
        <v>320</v>
      </c>
      <c r="E16" s="574">
        <v>831</v>
      </c>
      <c r="F16" s="240"/>
      <c r="G16" s="544">
        <v>670</v>
      </c>
      <c r="H16" s="548">
        <v>174</v>
      </c>
      <c r="I16" s="572">
        <v>496</v>
      </c>
      <c r="J16" s="240"/>
      <c r="K16" s="573">
        <v>390</v>
      </c>
      <c r="L16" s="572">
        <v>114</v>
      </c>
      <c r="M16" s="572">
        <v>276</v>
      </c>
      <c r="N16" s="65"/>
      <c r="O16" s="572">
        <v>82</v>
      </c>
      <c r="P16" s="572">
        <v>29</v>
      </c>
      <c r="Q16" s="572">
        <v>53</v>
      </c>
      <c r="R16" s="65"/>
      <c r="S16" s="572">
        <v>9</v>
      </c>
      <c r="T16" s="572">
        <v>3</v>
      </c>
      <c r="U16" s="572">
        <v>6</v>
      </c>
    </row>
    <row r="17" spans="1:21" s="32" customFormat="1" ht="23.1" customHeight="1" x14ac:dyDescent="0.2">
      <c r="A17" s="807"/>
      <c r="B17" s="546" t="s">
        <v>3</v>
      </c>
      <c r="C17" s="545">
        <v>851</v>
      </c>
      <c r="D17" s="544">
        <v>217</v>
      </c>
      <c r="E17" s="574">
        <v>634</v>
      </c>
      <c r="F17" s="240"/>
      <c r="G17" s="544">
        <v>794</v>
      </c>
      <c r="H17" s="548">
        <v>202</v>
      </c>
      <c r="I17" s="577">
        <v>592</v>
      </c>
      <c r="J17" s="240"/>
      <c r="K17" s="573">
        <v>46</v>
      </c>
      <c r="L17" s="572">
        <v>12</v>
      </c>
      <c r="M17" s="572">
        <v>34</v>
      </c>
      <c r="N17" s="575"/>
      <c r="O17" s="572">
        <v>23</v>
      </c>
      <c r="P17" s="572">
        <v>0</v>
      </c>
      <c r="Q17" s="572">
        <v>2</v>
      </c>
      <c r="R17" s="65"/>
      <c r="S17" s="572">
        <v>9</v>
      </c>
      <c r="T17" s="577">
        <v>3</v>
      </c>
      <c r="U17" s="572">
        <v>6</v>
      </c>
    </row>
    <row r="18" spans="1:21" s="32" customFormat="1" ht="23.1" customHeight="1" x14ac:dyDescent="0.2">
      <c r="A18" s="807"/>
      <c r="B18" s="546" t="s">
        <v>4</v>
      </c>
      <c r="C18" s="545">
        <v>603</v>
      </c>
      <c r="D18" s="544">
        <v>152</v>
      </c>
      <c r="E18" s="574">
        <v>451</v>
      </c>
      <c r="F18" s="240"/>
      <c r="G18" s="544">
        <v>286</v>
      </c>
      <c r="H18" s="544">
        <v>67</v>
      </c>
      <c r="I18" s="572">
        <v>219</v>
      </c>
      <c r="J18" s="240"/>
      <c r="K18" s="573">
        <v>284</v>
      </c>
      <c r="L18" s="572">
        <v>78</v>
      </c>
      <c r="M18" s="572">
        <v>206</v>
      </c>
      <c r="N18" s="575"/>
      <c r="O18" s="572">
        <v>25</v>
      </c>
      <c r="P18" s="572">
        <v>4</v>
      </c>
      <c r="Q18" s="572">
        <v>21</v>
      </c>
      <c r="R18" s="65"/>
      <c r="S18" s="572">
        <v>8</v>
      </c>
      <c r="T18" s="572">
        <v>3</v>
      </c>
      <c r="U18" s="572">
        <v>5</v>
      </c>
    </row>
    <row r="19" spans="1:21" s="32" customFormat="1" ht="23.1" customHeight="1" x14ac:dyDescent="0.2">
      <c r="A19" s="807"/>
      <c r="B19" s="546" t="s">
        <v>5</v>
      </c>
      <c r="C19" s="545">
        <v>835</v>
      </c>
      <c r="D19" s="544">
        <v>198</v>
      </c>
      <c r="E19" s="574">
        <v>637</v>
      </c>
      <c r="F19" s="240"/>
      <c r="G19" s="544">
        <v>413</v>
      </c>
      <c r="H19" s="548">
        <v>106</v>
      </c>
      <c r="I19" s="572">
        <v>307</v>
      </c>
      <c r="J19" s="240"/>
      <c r="K19" s="573">
        <v>297</v>
      </c>
      <c r="L19" s="572">
        <v>75</v>
      </c>
      <c r="M19" s="572">
        <v>222</v>
      </c>
      <c r="N19" s="575"/>
      <c r="O19" s="572">
        <v>119</v>
      </c>
      <c r="P19" s="572">
        <v>14</v>
      </c>
      <c r="Q19" s="572">
        <v>105</v>
      </c>
      <c r="R19" s="65"/>
      <c r="S19" s="572">
        <v>6</v>
      </c>
      <c r="T19" s="572">
        <v>3</v>
      </c>
      <c r="U19" s="572">
        <v>3</v>
      </c>
    </row>
    <row r="20" spans="1:21" s="32" customFormat="1" ht="23.1" customHeight="1" x14ac:dyDescent="0.2">
      <c r="A20" s="807"/>
      <c r="B20" s="546" t="s">
        <v>6</v>
      </c>
      <c r="C20" s="545">
        <v>915</v>
      </c>
      <c r="D20" s="544">
        <v>225</v>
      </c>
      <c r="E20" s="574">
        <v>690</v>
      </c>
      <c r="F20" s="240"/>
      <c r="G20" s="544">
        <v>641</v>
      </c>
      <c r="H20" s="544">
        <v>149</v>
      </c>
      <c r="I20" s="572">
        <v>492</v>
      </c>
      <c r="J20" s="240"/>
      <c r="K20" s="573">
        <v>219</v>
      </c>
      <c r="L20" s="572">
        <v>64</v>
      </c>
      <c r="M20" s="572">
        <v>155</v>
      </c>
      <c r="N20" s="575"/>
      <c r="O20" s="572">
        <v>47</v>
      </c>
      <c r="P20" s="572">
        <v>10</v>
      </c>
      <c r="Q20" s="572">
        <v>37</v>
      </c>
      <c r="R20" s="65"/>
      <c r="S20" s="572">
        <v>8</v>
      </c>
      <c r="T20" s="572">
        <v>2</v>
      </c>
      <c r="U20" s="572">
        <v>6</v>
      </c>
    </row>
    <row r="21" spans="1:21" s="32" customFormat="1" ht="23.1" customHeight="1" x14ac:dyDescent="0.2">
      <c r="A21" s="807"/>
      <c r="B21" s="546" t="s">
        <v>7</v>
      </c>
      <c r="C21" s="545">
        <v>1647</v>
      </c>
      <c r="D21" s="544">
        <v>443</v>
      </c>
      <c r="E21" s="574">
        <v>1204</v>
      </c>
      <c r="F21" s="240"/>
      <c r="G21" s="544">
        <v>339</v>
      </c>
      <c r="H21" s="548">
        <v>71</v>
      </c>
      <c r="I21" s="572">
        <v>268</v>
      </c>
      <c r="J21" s="240"/>
      <c r="K21" s="573">
        <v>1146</v>
      </c>
      <c r="L21" s="572">
        <v>334</v>
      </c>
      <c r="M21" s="572">
        <v>812</v>
      </c>
      <c r="N21" s="575"/>
      <c r="O21" s="572">
        <v>154</v>
      </c>
      <c r="P21" s="572">
        <v>36</v>
      </c>
      <c r="Q21" s="572">
        <v>118</v>
      </c>
      <c r="R21" s="65"/>
      <c r="S21" s="572">
        <v>8</v>
      </c>
      <c r="T21" s="572">
        <v>2</v>
      </c>
      <c r="U21" s="572">
        <v>6</v>
      </c>
    </row>
    <row r="22" spans="1:21" s="32" customFormat="1" ht="23.1" customHeight="1" x14ac:dyDescent="0.2">
      <c r="A22" s="807"/>
      <c r="B22" s="546" t="s">
        <v>8</v>
      </c>
      <c r="C22" s="545">
        <v>1649</v>
      </c>
      <c r="D22" s="544">
        <v>439</v>
      </c>
      <c r="E22" s="574">
        <v>1210</v>
      </c>
      <c r="F22" s="240"/>
      <c r="G22" s="544">
        <v>703</v>
      </c>
      <c r="H22" s="548">
        <v>187</v>
      </c>
      <c r="I22" s="572">
        <v>516</v>
      </c>
      <c r="J22" s="240"/>
      <c r="K22" s="573">
        <v>756</v>
      </c>
      <c r="L22" s="572">
        <v>210</v>
      </c>
      <c r="M22" s="572">
        <v>546</v>
      </c>
      <c r="N22" s="65"/>
      <c r="O22" s="572">
        <v>176</v>
      </c>
      <c r="P22" s="549">
        <v>37</v>
      </c>
      <c r="Q22" s="572">
        <v>139</v>
      </c>
      <c r="R22" s="65"/>
      <c r="S22" s="572">
        <v>14</v>
      </c>
      <c r="T22" s="549">
        <v>5</v>
      </c>
      <c r="U22" s="572">
        <v>9</v>
      </c>
    </row>
    <row r="23" spans="1:21" s="32" customFormat="1" ht="23.1" customHeight="1" x14ac:dyDescent="0.2">
      <c r="A23" s="807"/>
      <c r="B23" s="546" t="s">
        <v>9</v>
      </c>
      <c r="C23" s="545">
        <v>188</v>
      </c>
      <c r="D23" s="544">
        <v>52</v>
      </c>
      <c r="E23" s="574">
        <v>136</v>
      </c>
      <c r="F23" s="240"/>
      <c r="G23" s="544">
        <v>155</v>
      </c>
      <c r="H23" s="548">
        <v>41</v>
      </c>
      <c r="I23" s="572">
        <v>114</v>
      </c>
      <c r="J23" s="240"/>
      <c r="K23" s="573">
        <v>30</v>
      </c>
      <c r="L23" s="572">
        <v>8</v>
      </c>
      <c r="M23" s="572">
        <v>22</v>
      </c>
      <c r="N23" s="575"/>
      <c r="O23" s="572">
        <v>3</v>
      </c>
      <c r="P23" s="572">
        <v>3</v>
      </c>
      <c r="Q23" s="572">
        <v>0</v>
      </c>
      <c r="R23" s="65"/>
      <c r="S23" s="572">
        <v>0</v>
      </c>
      <c r="T23" s="572">
        <v>0</v>
      </c>
      <c r="U23" s="572">
        <v>0</v>
      </c>
    </row>
    <row r="24" spans="1:21" s="32" customFormat="1" ht="23.1" customHeight="1" x14ac:dyDescent="0.2">
      <c r="A24" s="807"/>
      <c r="B24" s="546" t="s">
        <v>10</v>
      </c>
      <c r="C24" s="545">
        <v>5184</v>
      </c>
      <c r="D24" s="671">
        <v>1276</v>
      </c>
      <c r="E24" s="574">
        <v>3908</v>
      </c>
      <c r="F24" s="240"/>
      <c r="G24" s="576">
        <v>1849</v>
      </c>
      <c r="H24" s="544">
        <v>418</v>
      </c>
      <c r="I24" s="574">
        <v>1431</v>
      </c>
      <c r="J24" s="547"/>
      <c r="K24" s="573">
        <v>2797</v>
      </c>
      <c r="L24" s="572">
        <v>767</v>
      </c>
      <c r="M24" s="574">
        <v>2030</v>
      </c>
      <c r="N24" s="575"/>
      <c r="O24" s="572">
        <v>481</v>
      </c>
      <c r="P24" s="572">
        <v>79</v>
      </c>
      <c r="Q24" s="572">
        <v>402</v>
      </c>
      <c r="R24" s="65"/>
      <c r="S24" s="572">
        <v>57</v>
      </c>
      <c r="T24" s="572">
        <v>12</v>
      </c>
      <c r="U24" s="572">
        <v>45</v>
      </c>
    </row>
    <row r="25" spans="1:21" s="32" customFormat="1" ht="23.1" customHeight="1" x14ac:dyDescent="0.2">
      <c r="A25" s="807"/>
      <c r="B25" s="546" t="s">
        <v>11</v>
      </c>
      <c r="C25" s="545">
        <v>668</v>
      </c>
      <c r="D25" s="544">
        <v>134</v>
      </c>
      <c r="E25" s="574">
        <v>534</v>
      </c>
      <c r="F25" s="240"/>
      <c r="G25" s="544">
        <v>616</v>
      </c>
      <c r="H25" s="548">
        <v>117</v>
      </c>
      <c r="I25" s="572">
        <v>499</v>
      </c>
      <c r="J25" s="240"/>
      <c r="K25" s="573">
        <v>48</v>
      </c>
      <c r="L25" s="572">
        <v>15</v>
      </c>
      <c r="M25" s="572">
        <v>33</v>
      </c>
      <c r="N25" s="575"/>
      <c r="O25" s="572">
        <v>4</v>
      </c>
      <c r="P25" s="572">
        <v>2</v>
      </c>
      <c r="Q25" s="572">
        <v>2</v>
      </c>
      <c r="R25" s="65"/>
      <c r="S25" s="572">
        <v>0</v>
      </c>
      <c r="T25" s="572">
        <v>0</v>
      </c>
      <c r="U25" s="572">
        <v>0</v>
      </c>
    </row>
    <row r="26" spans="1:21" s="32" customFormat="1" ht="23.1" customHeight="1" x14ac:dyDescent="0.2">
      <c r="A26" s="807"/>
      <c r="B26" s="546" t="s">
        <v>12</v>
      </c>
      <c r="C26" s="545">
        <v>1146</v>
      </c>
      <c r="D26" s="544">
        <v>335</v>
      </c>
      <c r="E26" s="574">
        <v>811</v>
      </c>
      <c r="F26" s="240"/>
      <c r="G26" s="544">
        <v>459</v>
      </c>
      <c r="H26" s="548">
        <v>138</v>
      </c>
      <c r="I26" s="572">
        <v>321</v>
      </c>
      <c r="J26" s="240"/>
      <c r="K26" s="573">
        <v>615</v>
      </c>
      <c r="L26" s="572">
        <v>178</v>
      </c>
      <c r="M26" s="572">
        <v>437</v>
      </c>
      <c r="N26" s="65"/>
      <c r="O26" s="572">
        <v>48</v>
      </c>
      <c r="P26" s="572">
        <v>13</v>
      </c>
      <c r="Q26" s="572">
        <v>35</v>
      </c>
      <c r="R26" s="65"/>
      <c r="S26" s="572">
        <v>24</v>
      </c>
      <c r="T26" s="572">
        <v>6</v>
      </c>
      <c r="U26" s="572">
        <v>18</v>
      </c>
    </row>
    <row r="27" spans="1:21" ht="23.1" customHeight="1" x14ac:dyDescent="0.2">
      <c r="A27" s="807"/>
      <c r="B27" s="546" t="s">
        <v>13</v>
      </c>
      <c r="C27" s="545">
        <v>1406</v>
      </c>
      <c r="D27" s="544">
        <v>391</v>
      </c>
      <c r="E27" s="574">
        <v>1015</v>
      </c>
      <c r="F27" s="240"/>
      <c r="G27" s="544">
        <v>226</v>
      </c>
      <c r="H27" s="548">
        <v>61</v>
      </c>
      <c r="I27" s="572">
        <v>165</v>
      </c>
      <c r="J27" s="240"/>
      <c r="K27" s="573">
        <v>1157</v>
      </c>
      <c r="L27" s="572">
        <v>325</v>
      </c>
      <c r="M27" s="572">
        <v>832</v>
      </c>
      <c r="N27" s="569"/>
      <c r="O27" s="572">
        <v>19</v>
      </c>
      <c r="P27" s="572">
        <v>3</v>
      </c>
      <c r="Q27" s="572">
        <v>16</v>
      </c>
      <c r="R27" s="69"/>
      <c r="S27" s="572">
        <v>4</v>
      </c>
      <c r="T27" s="572">
        <v>2</v>
      </c>
      <c r="U27" s="572">
        <v>2</v>
      </c>
    </row>
    <row r="28" spans="1:21" ht="23.1" customHeight="1" x14ac:dyDescent="0.2">
      <c r="A28" s="807"/>
      <c r="B28" s="546" t="s">
        <v>14</v>
      </c>
      <c r="C28" s="545">
        <v>2000</v>
      </c>
      <c r="D28" s="544">
        <v>504</v>
      </c>
      <c r="E28" s="574">
        <v>1496</v>
      </c>
      <c r="F28" s="547"/>
      <c r="G28" s="544">
        <v>495</v>
      </c>
      <c r="H28" s="544">
        <v>120</v>
      </c>
      <c r="I28" s="572">
        <v>375</v>
      </c>
      <c r="J28" s="547"/>
      <c r="K28" s="573">
        <v>1283</v>
      </c>
      <c r="L28" s="572">
        <v>341</v>
      </c>
      <c r="M28" s="572">
        <v>942</v>
      </c>
      <c r="N28" s="569"/>
      <c r="O28" s="572">
        <v>197</v>
      </c>
      <c r="P28" s="572">
        <v>39</v>
      </c>
      <c r="Q28" s="572">
        <v>158</v>
      </c>
      <c r="R28" s="69"/>
      <c r="S28" s="572">
        <v>25</v>
      </c>
      <c r="T28" s="572">
        <v>4</v>
      </c>
      <c r="U28" s="572">
        <v>21</v>
      </c>
    </row>
    <row r="29" spans="1:21" ht="23.1" customHeight="1" x14ac:dyDescent="0.2">
      <c r="A29" s="807"/>
      <c r="B29" s="546" t="s">
        <v>15</v>
      </c>
      <c r="C29" s="545">
        <v>59</v>
      </c>
      <c r="D29" s="544">
        <v>22</v>
      </c>
      <c r="E29" s="574">
        <v>37</v>
      </c>
      <c r="F29" s="240"/>
      <c r="G29" s="544">
        <v>31</v>
      </c>
      <c r="H29" s="544">
        <v>10</v>
      </c>
      <c r="I29" s="572">
        <v>21</v>
      </c>
      <c r="J29" s="240"/>
      <c r="K29" s="573">
        <v>23</v>
      </c>
      <c r="L29" s="572">
        <v>12</v>
      </c>
      <c r="M29" s="572">
        <v>11</v>
      </c>
      <c r="N29" s="569"/>
      <c r="O29" s="572">
        <v>4</v>
      </c>
      <c r="P29" s="572">
        <v>0</v>
      </c>
      <c r="Q29" s="572">
        <v>4</v>
      </c>
      <c r="R29" s="69"/>
      <c r="S29" s="572">
        <v>1</v>
      </c>
      <c r="T29" s="572">
        <v>0</v>
      </c>
      <c r="U29" s="572">
        <v>1</v>
      </c>
    </row>
    <row r="30" spans="1:21" ht="23.1" customHeight="1" x14ac:dyDescent="0.2">
      <c r="A30" s="807"/>
      <c r="B30" s="546" t="s">
        <v>16</v>
      </c>
      <c r="C30" s="545">
        <v>281</v>
      </c>
      <c r="D30" s="544">
        <v>50</v>
      </c>
      <c r="E30" s="574">
        <v>231</v>
      </c>
      <c r="F30" s="240"/>
      <c r="G30" s="544">
        <v>177</v>
      </c>
      <c r="H30" s="544">
        <v>32</v>
      </c>
      <c r="I30" s="572">
        <v>145</v>
      </c>
      <c r="J30" s="240"/>
      <c r="K30" s="573">
        <v>77</v>
      </c>
      <c r="L30" s="572">
        <v>16</v>
      </c>
      <c r="M30" s="572">
        <v>61</v>
      </c>
      <c r="N30" s="569"/>
      <c r="O30" s="572">
        <v>24</v>
      </c>
      <c r="P30" s="572">
        <v>2</v>
      </c>
      <c r="Q30" s="572">
        <v>22</v>
      </c>
      <c r="R30" s="69"/>
      <c r="S30" s="572">
        <v>3</v>
      </c>
      <c r="T30" s="572">
        <v>0</v>
      </c>
      <c r="U30" s="572">
        <v>3</v>
      </c>
    </row>
    <row r="31" spans="1:21" ht="7.9" customHeight="1" thickBot="1" x14ac:dyDescent="0.25">
      <c r="A31" s="807"/>
      <c r="B31" s="382"/>
      <c r="C31" s="378"/>
      <c r="D31" s="378"/>
      <c r="E31" s="378"/>
      <c r="F31" s="378"/>
      <c r="G31" s="378"/>
      <c r="H31" s="378"/>
      <c r="I31" s="389"/>
      <c r="J31" s="389"/>
      <c r="K31" s="389"/>
      <c r="L31" s="389"/>
      <c r="M31" s="389"/>
      <c r="N31" s="571"/>
      <c r="O31" s="571"/>
      <c r="P31" s="571"/>
      <c r="Q31" s="374"/>
      <c r="R31" s="374"/>
      <c r="S31" s="374"/>
      <c r="T31" s="374"/>
      <c r="U31" s="374"/>
    </row>
    <row r="32" spans="1:21" ht="9.9499999999999993" customHeight="1" x14ac:dyDescent="0.2">
      <c r="A32" s="807"/>
      <c r="B32" s="108"/>
      <c r="C32" s="108"/>
      <c r="D32" s="108"/>
      <c r="E32" s="108"/>
      <c r="F32" s="108"/>
      <c r="G32" s="108"/>
      <c r="H32" s="108"/>
      <c r="I32" s="561"/>
      <c r="J32" s="561"/>
      <c r="K32" s="561"/>
      <c r="L32" s="561"/>
      <c r="M32" s="561"/>
      <c r="N32" s="108"/>
      <c r="O32" s="108"/>
      <c r="P32" s="108"/>
      <c r="Q32" s="69"/>
      <c r="R32" s="69"/>
      <c r="S32" s="69"/>
      <c r="T32" s="69"/>
      <c r="U32" s="69"/>
    </row>
    <row r="33" spans="1:21" ht="14.25" customHeight="1" x14ac:dyDescent="0.2">
      <c r="A33" s="807"/>
      <c r="B33" s="745" t="s">
        <v>189</v>
      </c>
      <c r="C33" s="745"/>
      <c r="D33" s="745"/>
      <c r="E33" s="745"/>
      <c r="F33" s="745"/>
      <c r="G33" s="745"/>
      <c r="H33" s="745"/>
      <c r="I33" s="745"/>
      <c r="J33" s="745"/>
      <c r="K33" s="745"/>
      <c r="L33" s="745"/>
      <c r="M33" s="543"/>
      <c r="N33" s="543"/>
      <c r="O33" s="543"/>
      <c r="P33" s="108"/>
      <c r="Q33" s="69"/>
      <c r="R33" s="69"/>
      <c r="S33" s="69"/>
      <c r="T33" s="69"/>
      <c r="U33" s="69"/>
    </row>
    <row r="34" spans="1:21" ht="15.6" customHeight="1" x14ac:dyDescent="0.2">
      <c r="A34" s="807"/>
      <c r="B34" s="753" t="s">
        <v>188</v>
      </c>
      <c r="C34" s="753"/>
      <c r="D34" s="753"/>
      <c r="E34" s="753"/>
      <c r="F34" s="753"/>
      <c r="G34" s="753"/>
      <c r="H34" s="753"/>
      <c r="I34" s="753"/>
      <c r="J34" s="753"/>
      <c r="K34" s="753"/>
      <c r="L34" s="753"/>
      <c r="M34" s="543"/>
      <c r="N34" s="543"/>
      <c r="O34" s="543"/>
      <c r="P34" s="108"/>
      <c r="Q34" s="69"/>
      <c r="R34" s="69"/>
      <c r="S34" s="69"/>
      <c r="T34" s="69"/>
      <c r="U34" s="69"/>
    </row>
    <row r="35" spans="1:21" ht="9.9499999999999993" customHeight="1" x14ac:dyDescent="0.2">
      <c r="A35" s="807"/>
      <c r="B35" s="560"/>
      <c r="C35" s="560"/>
      <c r="D35" s="560"/>
      <c r="E35" s="560"/>
      <c r="F35" s="560"/>
      <c r="G35" s="560"/>
      <c r="H35" s="560"/>
      <c r="I35" s="560"/>
      <c r="J35" s="560"/>
      <c r="K35" s="560"/>
      <c r="L35" s="560"/>
      <c r="M35" s="543"/>
      <c r="N35" s="543"/>
      <c r="O35" s="543"/>
      <c r="P35" s="108"/>
      <c r="Q35" s="69"/>
      <c r="R35" s="69"/>
      <c r="S35" s="69"/>
      <c r="T35" s="69"/>
      <c r="U35" s="69"/>
    </row>
    <row r="36" spans="1:21" ht="13.5" customHeight="1" x14ac:dyDescent="0.2">
      <c r="A36" s="807"/>
      <c r="B36" s="150" t="s">
        <v>187</v>
      </c>
      <c r="C36" s="150"/>
      <c r="D36" s="150"/>
      <c r="E36" s="150"/>
      <c r="F36" s="150"/>
      <c r="G36" s="150"/>
      <c r="H36" s="559"/>
      <c r="I36" s="559"/>
      <c r="J36" s="559"/>
      <c r="K36" s="559"/>
      <c r="L36" s="559"/>
      <c r="M36" s="559"/>
      <c r="N36" s="559"/>
      <c r="O36" s="559"/>
      <c r="P36" s="559"/>
      <c r="Q36" s="69"/>
      <c r="R36" s="69"/>
      <c r="S36" s="69"/>
      <c r="T36" s="69"/>
      <c r="U36" s="69"/>
    </row>
    <row r="37" spans="1:21" ht="18.75" customHeight="1" x14ac:dyDescent="0.2">
      <c r="A37" s="807"/>
      <c r="B37" s="151" t="s">
        <v>253</v>
      </c>
      <c r="C37" s="150"/>
      <c r="D37" s="150"/>
      <c r="E37" s="150"/>
      <c r="F37" s="150"/>
      <c r="G37" s="150"/>
      <c r="H37" s="559"/>
      <c r="I37" s="559"/>
      <c r="J37" s="559"/>
      <c r="K37" s="559"/>
      <c r="L37" s="559"/>
      <c r="M37" s="559"/>
      <c r="N37" s="559"/>
      <c r="O37" s="559"/>
      <c r="P37" s="559"/>
      <c r="Q37" s="69"/>
      <c r="R37" s="69"/>
      <c r="S37" s="69"/>
      <c r="T37" s="69"/>
      <c r="U37" s="69"/>
    </row>
    <row r="38" spans="1:21" ht="24.95" customHeight="1" x14ac:dyDescent="0.2">
      <c r="A38" s="113"/>
      <c r="B38" s="774"/>
      <c r="C38" s="774"/>
      <c r="D38" s="774"/>
      <c r="E38" s="774"/>
      <c r="F38" s="774"/>
      <c r="G38" s="774"/>
      <c r="H38" s="774"/>
      <c r="I38" s="774"/>
      <c r="J38" s="774"/>
      <c r="K38" s="774"/>
      <c r="L38" s="774"/>
      <c r="M38" s="774"/>
      <c r="N38" s="774"/>
      <c r="O38" s="774"/>
      <c r="P38" s="774"/>
      <c r="Q38" s="69"/>
      <c r="R38" s="69"/>
      <c r="S38" s="69"/>
      <c r="T38" s="69"/>
      <c r="U38" s="69"/>
    </row>
    <row r="39" spans="1:21" ht="24.95" customHeight="1" x14ac:dyDescent="0.2">
      <c r="A39" s="113"/>
      <c r="B39" s="770"/>
      <c r="C39" s="770"/>
      <c r="D39" s="770"/>
      <c r="E39" s="770"/>
      <c r="F39" s="770"/>
      <c r="G39" s="770"/>
      <c r="H39" s="770"/>
      <c r="I39" s="770"/>
      <c r="J39" s="770"/>
      <c r="K39" s="770"/>
      <c r="L39" s="770"/>
      <c r="M39" s="770"/>
      <c r="N39" s="770"/>
      <c r="O39" s="770"/>
      <c r="P39" s="770"/>
      <c r="Q39" s="69"/>
      <c r="R39" s="69"/>
      <c r="S39" s="69"/>
      <c r="T39" s="69"/>
      <c r="U39" s="69"/>
    </row>
    <row r="40" spans="1:21" ht="16.5" customHeight="1" x14ac:dyDescent="0.2">
      <c r="A40" s="113"/>
      <c r="B40" s="220"/>
      <c r="C40" s="220"/>
      <c r="D40" s="220"/>
      <c r="E40" s="220"/>
      <c r="F40" s="220"/>
      <c r="G40" s="220"/>
      <c r="H40" s="220"/>
      <c r="I40" s="221"/>
      <c r="J40" s="221"/>
      <c r="K40" s="221"/>
      <c r="L40" s="221"/>
      <c r="M40" s="222"/>
      <c r="N40" s="570"/>
      <c r="O40" s="570"/>
      <c r="P40" s="570"/>
      <c r="Q40" s="69"/>
      <c r="R40" s="69"/>
      <c r="S40" s="69"/>
      <c r="T40" s="69"/>
      <c r="U40" s="69"/>
    </row>
    <row r="41" spans="1:21" ht="20.100000000000001" customHeight="1" x14ac:dyDescent="0.2">
      <c r="A41" s="113"/>
      <c r="B41" s="224"/>
      <c r="C41" s="225"/>
      <c r="D41" s="225"/>
      <c r="E41" s="225"/>
      <c r="F41" s="225"/>
      <c r="G41" s="225"/>
      <c r="H41" s="225"/>
      <c r="I41" s="226"/>
      <c r="J41" s="226"/>
      <c r="K41" s="226"/>
      <c r="L41" s="226"/>
      <c r="M41" s="222"/>
      <c r="N41" s="569"/>
      <c r="O41" s="227"/>
      <c r="P41" s="227"/>
      <c r="Q41" s="69"/>
      <c r="R41" s="69"/>
      <c r="S41" s="69"/>
      <c r="T41" s="69"/>
      <c r="U41" s="69"/>
    </row>
    <row r="42" spans="1:21" s="4" customFormat="1" ht="12" customHeight="1" x14ac:dyDescent="0.2">
      <c r="A42" s="113"/>
      <c r="B42" s="259"/>
      <c r="C42" s="109"/>
      <c r="D42" s="109"/>
      <c r="E42" s="109"/>
      <c r="F42" s="109"/>
      <c r="G42" s="109"/>
      <c r="H42" s="109"/>
      <c r="I42" s="143"/>
      <c r="J42" s="143"/>
      <c r="K42" s="143"/>
      <c r="L42" s="143"/>
      <c r="M42" s="143"/>
      <c r="N42" s="229"/>
      <c r="O42" s="109"/>
      <c r="P42" s="109"/>
      <c r="Q42" s="109"/>
      <c r="R42" s="109"/>
      <c r="S42" s="109"/>
      <c r="T42" s="109"/>
      <c r="U42" s="109"/>
    </row>
    <row r="43" spans="1:21" ht="3.75" customHeight="1" x14ac:dyDescent="0.2">
      <c r="A43" s="113"/>
      <c r="B43" s="178"/>
      <c r="C43" s="178"/>
      <c r="D43" s="178"/>
      <c r="E43" s="178"/>
      <c r="F43" s="178"/>
      <c r="G43" s="178"/>
      <c r="H43" s="178"/>
      <c r="I43" s="70"/>
      <c r="J43" s="70"/>
      <c r="K43" s="70"/>
      <c r="L43" s="70"/>
      <c r="M43" s="70"/>
      <c r="N43" s="196"/>
      <c r="O43" s="70"/>
      <c r="P43" s="70"/>
      <c r="Q43" s="69"/>
      <c r="R43" s="69"/>
      <c r="S43" s="69"/>
      <c r="T43" s="69"/>
      <c r="U43" s="69"/>
    </row>
    <row r="44" spans="1:21" ht="15" customHeight="1" x14ac:dyDescent="0.2">
      <c r="A44" s="113"/>
      <c r="B44" s="88"/>
      <c r="C44" s="213"/>
      <c r="D44" s="213"/>
      <c r="E44" s="213"/>
      <c r="F44" s="213"/>
      <c r="G44" s="213"/>
      <c r="H44" s="213"/>
      <c r="I44" s="204"/>
      <c r="J44" s="204"/>
      <c r="K44" s="204"/>
      <c r="L44" s="204"/>
      <c r="M44" s="204"/>
      <c r="N44" s="215"/>
      <c r="O44" s="70"/>
      <c r="P44" s="70"/>
      <c r="Q44" s="69"/>
      <c r="R44" s="69"/>
      <c r="S44" s="69"/>
      <c r="T44" s="69"/>
      <c r="U44" s="69"/>
    </row>
    <row r="45" spans="1:21" ht="10.5" customHeight="1" x14ac:dyDescent="0.2">
      <c r="A45" s="113"/>
      <c r="B45" s="93"/>
      <c r="C45" s="213"/>
      <c r="D45" s="213"/>
      <c r="E45" s="213"/>
      <c r="F45" s="213"/>
      <c r="G45" s="213"/>
      <c r="H45" s="213"/>
      <c r="I45" s="204"/>
      <c r="J45" s="204"/>
      <c r="K45" s="204"/>
      <c r="L45" s="204"/>
      <c r="M45" s="204"/>
      <c r="N45" s="215"/>
      <c r="O45" s="70"/>
      <c r="P45" s="70"/>
      <c r="Q45" s="69"/>
      <c r="R45" s="69"/>
      <c r="S45" s="69"/>
      <c r="T45" s="69"/>
      <c r="U45" s="69"/>
    </row>
    <row r="46" spans="1:21" ht="12" customHeight="1" x14ac:dyDescent="0.2">
      <c r="A46" s="113"/>
      <c r="B46" s="214"/>
      <c r="C46" s="95"/>
      <c r="D46" s="95"/>
      <c r="E46" s="95"/>
      <c r="F46" s="95"/>
      <c r="G46" s="95"/>
      <c r="H46" s="95"/>
      <c r="I46" s="96"/>
      <c r="J46" s="96"/>
      <c r="K46" s="96"/>
      <c r="L46" s="96"/>
      <c r="M46" s="96"/>
      <c r="N46" s="230"/>
      <c r="O46" s="152"/>
      <c r="P46" s="152"/>
      <c r="Q46" s="69"/>
      <c r="R46" s="69"/>
      <c r="S46" s="69"/>
      <c r="T46" s="69"/>
      <c r="U46" s="69"/>
    </row>
    <row r="47" spans="1:21" ht="12" customHeight="1" x14ac:dyDescent="0.2">
      <c r="A47" s="113"/>
      <c r="B47" s="99"/>
      <c r="C47" s="100"/>
      <c r="D47" s="100"/>
      <c r="E47" s="100"/>
      <c r="F47" s="100"/>
      <c r="G47" s="100"/>
      <c r="H47" s="100"/>
      <c r="I47" s="101"/>
      <c r="J47" s="101"/>
      <c r="K47" s="101"/>
      <c r="L47" s="101"/>
      <c r="M47" s="101"/>
      <c r="N47" s="231"/>
      <c r="O47" s="152"/>
      <c r="P47" s="152"/>
      <c r="Q47" s="69"/>
      <c r="R47" s="69"/>
      <c r="S47" s="69"/>
      <c r="T47" s="69"/>
      <c r="U47" s="69"/>
    </row>
    <row r="48" spans="1:21" ht="11.25" customHeight="1" x14ac:dyDescent="0.2">
      <c r="A48" s="113"/>
      <c r="B48" s="99"/>
      <c r="C48" s="200"/>
      <c r="D48" s="200"/>
      <c r="E48" s="200"/>
      <c r="F48" s="200"/>
      <c r="G48" s="200"/>
      <c r="H48" s="200"/>
      <c r="I48" s="204"/>
      <c r="J48" s="204"/>
      <c r="K48" s="204"/>
      <c r="L48" s="204"/>
      <c r="M48" s="204"/>
      <c r="N48" s="215"/>
      <c r="O48" s="151"/>
      <c r="P48" s="151"/>
      <c r="Q48" s="69"/>
      <c r="R48" s="69"/>
      <c r="S48" s="69"/>
      <c r="T48" s="69"/>
      <c r="U48" s="69"/>
    </row>
    <row r="49" spans="1:16" ht="11.25" customHeight="1" x14ac:dyDescent="0.2">
      <c r="A49" s="51"/>
      <c r="B49" s="19"/>
      <c r="C49" s="9"/>
      <c r="D49" s="9"/>
      <c r="E49" s="9"/>
      <c r="F49" s="9"/>
      <c r="G49" s="9"/>
      <c r="H49" s="9"/>
      <c r="I49" s="49"/>
      <c r="J49" s="49"/>
      <c r="K49" s="49"/>
      <c r="L49" s="49"/>
      <c r="M49" s="49"/>
      <c r="N49" s="232"/>
      <c r="O49" s="233"/>
      <c r="P49" s="233"/>
    </row>
    <row r="50" spans="1:16" x14ac:dyDescent="0.2">
      <c r="B50" s="1"/>
      <c r="C50" s="1"/>
      <c r="D50" s="1"/>
      <c r="E50" s="1"/>
      <c r="F50" s="1"/>
      <c r="G50" s="1"/>
      <c r="H50" s="1"/>
      <c r="O50" s="1"/>
      <c r="P50" s="1"/>
    </row>
    <row r="51" spans="1:16" x14ac:dyDescent="0.2">
      <c r="B51" s="1"/>
      <c r="C51" s="1"/>
      <c r="D51" s="1"/>
      <c r="E51" s="1"/>
      <c r="F51" s="1"/>
      <c r="G51" s="1"/>
      <c r="H51" s="1"/>
      <c r="O51" s="1"/>
      <c r="P51" s="1"/>
    </row>
    <row r="52" spans="1:16" x14ac:dyDescent="0.2">
      <c r="B52" s="1"/>
      <c r="C52" s="1"/>
      <c r="D52" s="1"/>
      <c r="E52" s="1"/>
      <c r="F52" s="1"/>
      <c r="G52" s="1"/>
      <c r="H52" s="1"/>
      <c r="N52" s="17"/>
      <c r="O52" s="1"/>
      <c r="P52" s="1"/>
    </row>
    <row r="53" spans="1:16" x14ac:dyDescent="0.2">
      <c r="B53" s="1"/>
      <c r="C53" s="9"/>
      <c r="D53" s="9"/>
      <c r="E53" s="9"/>
      <c r="F53" s="9"/>
      <c r="G53" s="9"/>
      <c r="H53" s="9"/>
      <c r="I53" s="49"/>
      <c r="J53" s="49"/>
      <c r="K53" s="49"/>
      <c r="L53" s="49"/>
      <c r="M53" s="49"/>
    </row>
  </sheetData>
  <sheetProtection algorithmName="SHA-512" hashValue="KurbrEyy0IbbvNi/whA/7W2CQNgoOGFAGPGzfxHOHRg5oKxj3HIGUa47R+wEM8dI3X5PQy6H7HYh0RRELzfWTw==" saltValue="1Ox6Vf/L7Mv+Ft3iVODg4A==" spinCount="100000" sheet="1" objects="1" scenarios="1"/>
  <mergeCells count="14">
    <mergeCell ref="B39:P39"/>
    <mergeCell ref="A2:A37"/>
    <mergeCell ref="B2:U2"/>
    <mergeCell ref="B3:U3"/>
    <mergeCell ref="B5:B10"/>
    <mergeCell ref="C5:U5"/>
    <mergeCell ref="C7:E8"/>
    <mergeCell ref="G7:I7"/>
    <mergeCell ref="K7:M8"/>
    <mergeCell ref="O7:Q8"/>
    <mergeCell ref="S7:U8"/>
    <mergeCell ref="B34:L34"/>
    <mergeCell ref="B33:L33"/>
    <mergeCell ref="B38:P38"/>
  </mergeCells>
  <pageMargins left="0.39370078740157483" right="0.39370078740157483" top="0.39370078740157483" bottom="0.39370078740157483" header="0.31496062992125984" footer="0.31496062992125984"/>
  <pageSetup paperSize="9" scale="8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8A19C-F148-40DC-9E7E-F2A3B679EC40}">
  <sheetPr>
    <tabColor rgb="FFCC0000"/>
  </sheetPr>
  <dimension ref="A1:V52"/>
  <sheetViews>
    <sheetView topLeftCell="A4" zoomScale="87" zoomScaleNormal="87" zoomScaleSheetLayoutView="70" workbookViewId="0">
      <selection activeCell="B37" sqref="B37"/>
    </sheetView>
  </sheetViews>
  <sheetFormatPr defaultColWidth="20.7109375" defaultRowHeight="12.75" x14ac:dyDescent="0.2"/>
  <cols>
    <col min="1" max="1" width="2.7109375" style="10" customWidth="1"/>
    <col min="2" max="2" width="26.7109375" style="7" customWidth="1"/>
    <col min="3" max="3" width="8.140625" style="7" customWidth="1"/>
    <col min="4" max="4" width="7.7109375" style="7" customWidth="1"/>
    <col min="5" max="5" width="12.140625" style="7" customWidth="1"/>
    <col min="6" max="6" width="1.7109375" style="7" customWidth="1"/>
    <col min="7" max="7" width="8.140625" style="7" customWidth="1"/>
    <col min="8" max="8" width="7.7109375" style="7" customWidth="1"/>
    <col min="9" max="9" width="12.140625" style="8" customWidth="1"/>
    <col min="10" max="10" width="1.7109375" style="8" customWidth="1"/>
    <col min="11" max="11" width="8.5703125" style="8" customWidth="1"/>
    <col min="12" max="12" width="7.7109375" style="8" customWidth="1"/>
    <col min="13" max="13" width="12.140625" style="8" customWidth="1"/>
    <col min="14" max="14" width="1.7109375" style="16" customWidth="1"/>
    <col min="15" max="15" width="8.140625" style="8" customWidth="1"/>
    <col min="16" max="16" width="7.7109375" style="8" customWidth="1"/>
    <col min="17" max="17" width="12.140625" style="1" customWidth="1"/>
    <col min="18" max="18" width="1.7109375" style="1" customWidth="1"/>
    <col min="19" max="19" width="8.140625" style="1" customWidth="1"/>
    <col min="20" max="20" width="8.28515625" style="1" customWidth="1"/>
    <col min="21" max="21" width="12.140625" style="1" customWidth="1"/>
    <col min="22" max="16384" width="20.7109375" style="1"/>
  </cols>
  <sheetData>
    <row r="1" spans="1:22" ht="15" customHeight="1" x14ac:dyDescent="0.2"/>
    <row r="2" spans="1:22" ht="15" customHeight="1" x14ac:dyDescent="0.2">
      <c r="A2" s="807"/>
      <c r="B2" s="808" t="s">
        <v>203</v>
      </c>
      <c r="C2" s="808"/>
      <c r="D2" s="808"/>
      <c r="E2" s="808"/>
      <c r="F2" s="808"/>
      <c r="G2" s="808"/>
      <c r="H2" s="808"/>
      <c r="I2" s="808"/>
      <c r="J2" s="808"/>
      <c r="K2" s="808"/>
      <c r="L2" s="808"/>
      <c r="M2" s="808"/>
      <c r="N2" s="808"/>
      <c r="O2" s="808"/>
      <c r="P2" s="808"/>
      <c r="Q2" s="808"/>
      <c r="R2" s="808"/>
      <c r="S2" s="808"/>
      <c r="T2" s="808"/>
      <c r="U2" s="808"/>
    </row>
    <row r="3" spans="1:22" ht="15" customHeight="1" x14ac:dyDescent="0.2">
      <c r="A3" s="807"/>
      <c r="B3" s="809" t="s">
        <v>204</v>
      </c>
      <c r="C3" s="809"/>
      <c r="D3" s="809"/>
      <c r="E3" s="809"/>
      <c r="F3" s="809"/>
      <c r="G3" s="809"/>
      <c r="H3" s="809"/>
      <c r="I3" s="809"/>
      <c r="J3" s="809"/>
      <c r="K3" s="809"/>
      <c r="L3" s="809"/>
      <c r="M3" s="809"/>
      <c r="N3" s="809"/>
      <c r="O3" s="809"/>
      <c r="P3" s="809"/>
      <c r="Q3" s="809"/>
      <c r="R3" s="809"/>
      <c r="S3" s="809"/>
      <c r="T3" s="809"/>
      <c r="U3" s="809"/>
    </row>
    <row r="4" spans="1:22" ht="12" customHeight="1" thickBot="1" x14ac:dyDescent="0.25">
      <c r="A4" s="807"/>
      <c r="B4" s="556"/>
      <c r="C4" s="556"/>
      <c r="D4" s="556"/>
      <c r="E4" s="556"/>
      <c r="F4" s="556"/>
      <c r="G4" s="556"/>
      <c r="H4" s="556"/>
      <c r="I4" s="385"/>
      <c r="J4" s="385"/>
      <c r="K4" s="385"/>
      <c r="L4" s="385"/>
      <c r="M4" s="385"/>
      <c r="N4" s="556"/>
      <c r="O4" s="556"/>
      <c r="P4" s="556"/>
      <c r="Q4" s="374"/>
      <c r="R4" s="374"/>
      <c r="S4" s="374"/>
      <c r="T4" s="374"/>
      <c r="U4" s="374"/>
    </row>
    <row r="5" spans="1:22" ht="24.95" customHeight="1" x14ac:dyDescent="0.2">
      <c r="A5" s="807"/>
      <c r="B5" s="810" t="s">
        <v>33</v>
      </c>
      <c r="C5" s="814">
        <v>2024</v>
      </c>
      <c r="D5" s="814"/>
      <c r="E5" s="814"/>
      <c r="F5" s="814"/>
      <c r="G5" s="814"/>
      <c r="H5" s="814"/>
      <c r="I5" s="814"/>
      <c r="J5" s="814"/>
      <c r="K5" s="814"/>
      <c r="L5" s="814"/>
      <c r="M5" s="814"/>
      <c r="N5" s="814"/>
      <c r="O5" s="814"/>
      <c r="P5" s="814"/>
      <c r="Q5" s="814"/>
      <c r="R5" s="814"/>
      <c r="S5" s="814"/>
      <c r="T5" s="814"/>
      <c r="U5" s="814"/>
    </row>
    <row r="6" spans="1:22" ht="7.9" customHeight="1" x14ac:dyDescent="0.2">
      <c r="A6" s="807"/>
      <c r="B6" s="811"/>
      <c r="C6" s="564"/>
      <c r="D6" s="564"/>
      <c r="E6" s="564"/>
      <c r="F6" s="564"/>
      <c r="G6" s="564"/>
      <c r="H6" s="564"/>
      <c r="I6" s="564"/>
      <c r="J6" s="564"/>
      <c r="K6" s="564"/>
      <c r="L6" s="564"/>
      <c r="M6" s="564"/>
      <c r="N6" s="564"/>
      <c r="O6" s="564"/>
      <c r="P6" s="564"/>
      <c r="Q6" s="564"/>
      <c r="R6" s="564"/>
      <c r="S6" s="564"/>
      <c r="T6" s="564"/>
      <c r="U6" s="564"/>
    </row>
    <row r="7" spans="1:22" ht="24.95" customHeight="1" x14ac:dyDescent="0.2">
      <c r="A7" s="807"/>
      <c r="B7" s="812"/>
      <c r="C7" s="815" t="s">
        <v>196</v>
      </c>
      <c r="D7" s="815"/>
      <c r="E7" s="815"/>
      <c r="F7" s="565"/>
      <c r="G7" s="817" t="s">
        <v>19</v>
      </c>
      <c r="H7" s="817"/>
      <c r="I7" s="817"/>
      <c r="J7" s="566"/>
      <c r="K7" s="818" t="s">
        <v>96</v>
      </c>
      <c r="L7" s="818"/>
      <c r="M7" s="818"/>
      <c r="N7" s="151"/>
      <c r="O7" s="820" t="s">
        <v>195</v>
      </c>
      <c r="P7" s="820"/>
      <c r="Q7" s="820"/>
      <c r="R7" s="337"/>
      <c r="S7" s="821" t="s">
        <v>197</v>
      </c>
      <c r="T7" s="821"/>
      <c r="U7" s="821"/>
    </row>
    <row r="8" spans="1:22" ht="5.45" customHeight="1" x14ac:dyDescent="0.2">
      <c r="A8" s="807"/>
      <c r="B8" s="812"/>
      <c r="C8" s="816"/>
      <c r="D8" s="816"/>
      <c r="E8" s="816"/>
      <c r="F8" s="186"/>
      <c r="G8" s="557"/>
      <c r="H8" s="557"/>
      <c r="I8" s="557"/>
      <c r="J8" s="186"/>
      <c r="K8" s="819"/>
      <c r="L8" s="819"/>
      <c r="M8" s="819"/>
      <c r="N8" s="151"/>
      <c r="O8" s="799"/>
      <c r="P8" s="799"/>
      <c r="Q8" s="799"/>
      <c r="R8" s="337"/>
      <c r="S8" s="822"/>
      <c r="T8" s="822"/>
      <c r="U8" s="822"/>
    </row>
    <row r="9" spans="1:22" s="5" customFormat="1" ht="19.899999999999999" customHeight="1" x14ac:dyDescent="0.2">
      <c r="A9" s="807"/>
      <c r="B9" s="812"/>
      <c r="C9" s="335" t="s">
        <v>17</v>
      </c>
      <c r="D9" s="335" t="s">
        <v>193</v>
      </c>
      <c r="E9" s="335" t="s">
        <v>192</v>
      </c>
      <c r="F9" s="462"/>
      <c r="G9" s="335" t="s">
        <v>17</v>
      </c>
      <c r="H9" s="335" t="s">
        <v>193</v>
      </c>
      <c r="I9" s="335" t="s">
        <v>192</v>
      </c>
      <c r="J9" s="216"/>
      <c r="K9" s="335" t="s">
        <v>17</v>
      </c>
      <c r="L9" s="335" t="s">
        <v>193</v>
      </c>
      <c r="M9" s="335" t="s">
        <v>192</v>
      </c>
      <c r="N9" s="234"/>
      <c r="O9" s="335" t="s">
        <v>17</v>
      </c>
      <c r="P9" s="335" t="s">
        <v>193</v>
      </c>
      <c r="Q9" s="335" t="s">
        <v>192</v>
      </c>
      <c r="R9" s="194"/>
      <c r="S9" s="335" t="s">
        <v>17</v>
      </c>
      <c r="T9" s="335" t="s">
        <v>193</v>
      </c>
      <c r="U9" s="335" t="s">
        <v>192</v>
      </c>
      <c r="V9" s="1"/>
    </row>
    <row r="10" spans="1:22" s="5" customFormat="1" ht="19.899999999999999" customHeight="1" thickBot="1" x14ac:dyDescent="0.25">
      <c r="A10" s="807"/>
      <c r="B10" s="813"/>
      <c r="C10" s="486" t="s">
        <v>18</v>
      </c>
      <c r="D10" s="486" t="s">
        <v>191</v>
      </c>
      <c r="E10" s="486" t="s">
        <v>190</v>
      </c>
      <c r="F10" s="386"/>
      <c r="G10" s="486" t="s">
        <v>18</v>
      </c>
      <c r="H10" s="486" t="s">
        <v>191</v>
      </c>
      <c r="I10" s="486" t="s">
        <v>190</v>
      </c>
      <c r="J10" s="381"/>
      <c r="K10" s="486" t="s">
        <v>18</v>
      </c>
      <c r="L10" s="486" t="s">
        <v>191</v>
      </c>
      <c r="M10" s="486" t="s">
        <v>190</v>
      </c>
      <c r="N10" s="553"/>
      <c r="O10" s="486" t="s">
        <v>18</v>
      </c>
      <c r="P10" s="486" t="s">
        <v>191</v>
      </c>
      <c r="Q10" s="486" t="s">
        <v>190</v>
      </c>
      <c r="R10" s="552"/>
      <c r="S10" s="486" t="s">
        <v>18</v>
      </c>
      <c r="T10" s="486" t="s">
        <v>191</v>
      </c>
      <c r="U10" s="486" t="s">
        <v>190</v>
      </c>
      <c r="V10" s="1"/>
    </row>
    <row r="11" spans="1:22" s="5" customFormat="1" ht="7.9" customHeight="1" x14ac:dyDescent="0.2">
      <c r="A11" s="807"/>
      <c r="B11" s="190"/>
      <c r="C11" s="191"/>
      <c r="D11" s="191"/>
      <c r="E11" s="191"/>
      <c r="F11" s="191"/>
      <c r="G11" s="191"/>
      <c r="H11" s="191"/>
      <c r="I11" s="208"/>
      <c r="J11" s="208"/>
      <c r="K11" s="208"/>
      <c r="L11" s="208"/>
      <c r="M11" s="208"/>
      <c r="N11" s="191"/>
      <c r="O11" s="191"/>
      <c r="P11" s="191"/>
      <c r="Q11" s="1"/>
      <c r="R11" s="1"/>
      <c r="S11" s="1"/>
      <c r="T11" s="1"/>
      <c r="U11" s="1"/>
      <c r="V11" s="1"/>
    </row>
    <row r="12" spans="1:22" s="5" customFormat="1" ht="18" customHeight="1" x14ac:dyDescent="0.2">
      <c r="A12" s="807"/>
      <c r="B12" s="550" t="s">
        <v>0</v>
      </c>
      <c r="C12" s="579">
        <f>SUM(C15:C30)</f>
        <v>21323</v>
      </c>
      <c r="D12" s="579">
        <f>SUM(D15:D30)</f>
        <v>5379</v>
      </c>
      <c r="E12" s="579">
        <f>SUM(E15:E30)</f>
        <v>15944</v>
      </c>
      <c r="F12" s="195"/>
      <c r="G12" s="195">
        <f>SUM(G15:G30)</f>
        <v>9147</v>
      </c>
      <c r="H12" s="579">
        <f>SUM(H15:H30)</f>
        <v>2170</v>
      </c>
      <c r="I12" s="579">
        <f>SUM(I15:I30)</f>
        <v>6977</v>
      </c>
      <c r="J12" s="65"/>
      <c r="K12" s="581">
        <f>SUM(K15:K30)</f>
        <v>10348</v>
      </c>
      <c r="L12" s="579">
        <f>SUM(L15:L30)</f>
        <v>2843</v>
      </c>
      <c r="M12" s="579">
        <f>SUM(M15:M30)</f>
        <v>7505</v>
      </c>
      <c r="N12" s="65"/>
      <c r="O12" s="581">
        <f>SUM(O15:O30)</f>
        <v>1616</v>
      </c>
      <c r="P12" s="585">
        <f>SUM(P15:P30)</f>
        <v>317</v>
      </c>
      <c r="Q12" s="580">
        <f>SUM(Q15:Q30)</f>
        <v>1299</v>
      </c>
      <c r="R12" s="65"/>
      <c r="S12" s="217">
        <f>SUM(S15:S30)</f>
        <v>212</v>
      </c>
      <c r="T12" s="585">
        <f>SUM(T15:T30)</f>
        <v>49</v>
      </c>
      <c r="U12" s="585">
        <f>SUM(U15:U30)</f>
        <v>163</v>
      </c>
      <c r="V12" s="1"/>
    </row>
    <row r="13" spans="1:22" s="5" customFormat="1" ht="8.1" customHeight="1" x14ac:dyDescent="0.2">
      <c r="A13" s="807"/>
      <c r="B13" s="551"/>
      <c r="C13" s="584"/>
      <c r="D13" s="583"/>
      <c r="E13" s="583"/>
      <c r="F13" s="388"/>
      <c r="G13" s="583"/>
      <c r="H13" s="583"/>
      <c r="I13" s="583"/>
      <c r="J13" s="583"/>
      <c r="K13" s="583"/>
      <c r="L13" s="582"/>
      <c r="M13" s="582"/>
      <c r="N13" s="582"/>
      <c r="O13" s="582"/>
      <c r="P13" s="582"/>
      <c r="Q13" s="582"/>
      <c r="R13" s="582"/>
      <c r="S13" s="582"/>
      <c r="T13" s="582"/>
      <c r="U13" s="582"/>
      <c r="V13" s="1"/>
    </row>
    <row r="14" spans="1:22" s="5" customFormat="1" ht="8.1" customHeight="1" x14ac:dyDescent="0.2">
      <c r="A14" s="807"/>
      <c r="B14" s="550"/>
      <c r="C14" s="581"/>
      <c r="D14" s="580"/>
      <c r="E14" s="580"/>
      <c r="F14" s="195"/>
      <c r="G14" s="580"/>
      <c r="H14" s="580"/>
      <c r="I14" s="580"/>
      <c r="J14" s="580"/>
      <c r="K14" s="580"/>
      <c r="L14" s="579"/>
      <c r="M14" s="579"/>
      <c r="N14" s="579"/>
      <c r="O14" s="579"/>
      <c r="P14" s="579"/>
      <c r="Q14" s="579"/>
      <c r="R14" s="579"/>
      <c r="S14" s="579"/>
      <c r="T14" s="579"/>
      <c r="U14" s="579"/>
      <c r="V14" s="1"/>
    </row>
    <row r="15" spans="1:22" s="32" customFormat="1" ht="23.1" customHeight="1" x14ac:dyDescent="0.2">
      <c r="A15" s="807"/>
      <c r="B15" s="546" t="s">
        <v>1</v>
      </c>
      <c r="C15" s="545">
        <f t="shared" ref="C15:C30" si="0">SUM(D15+E15)</f>
        <v>2062</v>
      </c>
      <c r="D15" s="544">
        <f t="shared" ref="D15:D30" si="1">SUM(H15,L15,P15,T15)</f>
        <v>476</v>
      </c>
      <c r="E15" s="574">
        <f t="shared" ref="E15:E30" si="2">SUM(I15,M15,Q15,U15)</f>
        <v>1586</v>
      </c>
      <c r="F15" s="240"/>
      <c r="G15" s="544">
        <f t="shared" ref="G15:G30" si="3">SUM(H15+I15)</f>
        <v>870</v>
      </c>
      <c r="H15" s="544">
        <v>202</v>
      </c>
      <c r="I15" s="572">
        <v>668</v>
      </c>
      <c r="J15" s="240"/>
      <c r="K15" s="573">
        <f t="shared" ref="K15:K30" si="4">SUM(L15+M15)</f>
        <v>1007</v>
      </c>
      <c r="L15" s="572">
        <v>239</v>
      </c>
      <c r="M15" s="572">
        <v>768</v>
      </c>
      <c r="N15" s="578"/>
      <c r="O15" s="572">
        <f t="shared" ref="O15:O30" si="5">SUM(P15+Q15)</f>
        <v>174</v>
      </c>
      <c r="P15" s="572">
        <v>34</v>
      </c>
      <c r="Q15" s="572">
        <v>140</v>
      </c>
      <c r="R15" s="65"/>
      <c r="S15" s="572">
        <f t="shared" ref="S15:S30" si="6">SUM(T15+U15)</f>
        <v>11</v>
      </c>
      <c r="T15" s="572">
        <v>1</v>
      </c>
      <c r="U15" s="572">
        <v>10</v>
      </c>
    </row>
    <row r="16" spans="1:22" s="32" customFormat="1" ht="23.1" customHeight="1" x14ac:dyDescent="0.2">
      <c r="A16" s="807"/>
      <c r="B16" s="546" t="s">
        <v>2</v>
      </c>
      <c r="C16" s="545">
        <f t="shared" si="0"/>
        <v>1205</v>
      </c>
      <c r="D16" s="544">
        <f t="shared" si="1"/>
        <v>326</v>
      </c>
      <c r="E16" s="574">
        <f t="shared" si="2"/>
        <v>879</v>
      </c>
      <c r="F16" s="240"/>
      <c r="G16" s="544">
        <f t="shared" si="3"/>
        <v>717</v>
      </c>
      <c r="H16" s="548">
        <v>181</v>
      </c>
      <c r="I16" s="572">
        <v>536</v>
      </c>
      <c r="J16" s="240"/>
      <c r="K16" s="573">
        <f t="shared" si="4"/>
        <v>395</v>
      </c>
      <c r="L16" s="572">
        <v>113</v>
      </c>
      <c r="M16" s="572">
        <v>282</v>
      </c>
      <c r="N16" s="65"/>
      <c r="O16" s="572">
        <f t="shared" si="5"/>
        <v>84</v>
      </c>
      <c r="P16" s="572">
        <v>29</v>
      </c>
      <c r="Q16" s="572">
        <v>55</v>
      </c>
      <c r="R16" s="65"/>
      <c r="S16" s="572">
        <f t="shared" si="6"/>
        <v>9</v>
      </c>
      <c r="T16" s="572">
        <v>3</v>
      </c>
      <c r="U16" s="572">
        <v>6</v>
      </c>
    </row>
    <row r="17" spans="1:21" s="32" customFormat="1" ht="23.1" customHeight="1" x14ac:dyDescent="0.2">
      <c r="A17" s="807"/>
      <c r="B17" s="546" t="s">
        <v>3</v>
      </c>
      <c r="C17" s="545">
        <f t="shared" si="0"/>
        <v>916</v>
      </c>
      <c r="D17" s="544">
        <f t="shared" si="1"/>
        <v>228</v>
      </c>
      <c r="E17" s="574">
        <f t="shared" si="2"/>
        <v>688</v>
      </c>
      <c r="F17" s="240"/>
      <c r="G17" s="544">
        <f t="shared" si="3"/>
        <v>864</v>
      </c>
      <c r="H17" s="548">
        <v>215</v>
      </c>
      <c r="I17" s="577">
        <v>649</v>
      </c>
      <c r="J17" s="240"/>
      <c r="K17" s="573">
        <f t="shared" si="4"/>
        <v>42</v>
      </c>
      <c r="L17" s="572">
        <v>10</v>
      </c>
      <c r="M17" s="572">
        <v>32</v>
      </c>
      <c r="N17" s="575"/>
      <c r="O17" s="572">
        <f t="shared" si="5"/>
        <v>2</v>
      </c>
      <c r="P17" s="572">
        <v>0</v>
      </c>
      <c r="Q17" s="572">
        <v>2</v>
      </c>
      <c r="R17" s="65"/>
      <c r="S17" s="572">
        <f t="shared" si="6"/>
        <v>8</v>
      </c>
      <c r="T17" s="577">
        <v>3</v>
      </c>
      <c r="U17" s="572">
        <v>5</v>
      </c>
    </row>
    <row r="18" spans="1:21" s="32" customFormat="1" ht="23.1" customHeight="1" x14ac:dyDescent="0.2">
      <c r="A18" s="807"/>
      <c r="B18" s="546" t="s">
        <v>4</v>
      </c>
      <c r="C18" s="545">
        <f t="shared" si="0"/>
        <v>625</v>
      </c>
      <c r="D18" s="544">
        <f t="shared" si="1"/>
        <v>152</v>
      </c>
      <c r="E18" s="574">
        <f t="shared" si="2"/>
        <v>473</v>
      </c>
      <c r="F18" s="240"/>
      <c r="G18" s="544">
        <f t="shared" si="3"/>
        <v>289</v>
      </c>
      <c r="H18" s="544">
        <v>66</v>
      </c>
      <c r="I18" s="572">
        <v>223</v>
      </c>
      <c r="J18" s="240"/>
      <c r="K18" s="573">
        <f t="shared" si="4"/>
        <v>297</v>
      </c>
      <c r="L18" s="572">
        <v>79</v>
      </c>
      <c r="M18" s="572">
        <v>218</v>
      </c>
      <c r="N18" s="575"/>
      <c r="O18" s="572">
        <f t="shared" si="5"/>
        <v>30</v>
      </c>
      <c r="P18" s="572">
        <v>4</v>
      </c>
      <c r="Q18" s="572">
        <v>26</v>
      </c>
      <c r="R18" s="65"/>
      <c r="S18" s="572">
        <f t="shared" si="6"/>
        <v>9</v>
      </c>
      <c r="T18" s="572">
        <v>3</v>
      </c>
      <c r="U18" s="572">
        <v>6</v>
      </c>
    </row>
    <row r="19" spans="1:21" s="32" customFormat="1" ht="23.1" customHeight="1" x14ac:dyDescent="0.2">
      <c r="A19" s="807"/>
      <c r="B19" s="546" t="s">
        <v>5</v>
      </c>
      <c r="C19" s="545">
        <f t="shared" si="0"/>
        <v>834</v>
      </c>
      <c r="D19" s="544">
        <f t="shared" si="1"/>
        <v>199</v>
      </c>
      <c r="E19" s="574">
        <f t="shared" si="2"/>
        <v>635</v>
      </c>
      <c r="F19" s="240"/>
      <c r="G19" s="544">
        <f t="shared" si="3"/>
        <v>421</v>
      </c>
      <c r="H19" s="548">
        <v>103</v>
      </c>
      <c r="I19" s="572">
        <v>318</v>
      </c>
      <c r="J19" s="240"/>
      <c r="K19" s="573">
        <f t="shared" si="4"/>
        <v>287</v>
      </c>
      <c r="L19" s="572">
        <v>79</v>
      </c>
      <c r="M19" s="572">
        <v>208</v>
      </c>
      <c r="N19" s="575"/>
      <c r="O19" s="572">
        <f t="shared" si="5"/>
        <v>119</v>
      </c>
      <c r="P19" s="572">
        <v>14</v>
      </c>
      <c r="Q19" s="572">
        <v>105</v>
      </c>
      <c r="R19" s="65"/>
      <c r="S19" s="572">
        <f t="shared" si="6"/>
        <v>7</v>
      </c>
      <c r="T19" s="572">
        <v>3</v>
      </c>
      <c r="U19" s="572">
        <v>4</v>
      </c>
    </row>
    <row r="20" spans="1:21" s="32" customFormat="1" ht="23.1" customHeight="1" x14ac:dyDescent="0.2">
      <c r="A20" s="807"/>
      <c r="B20" s="546" t="s">
        <v>6</v>
      </c>
      <c r="C20" s="545">
        <f t="shared" si="0"/>
        <v>945</v>
      </c>
      <c r="D20" s="544">
        <f t="shared" si="1"/>
        <v>235</v>
      </c>
      <c r="E20" s="574">
        <f t="shared" si="2"/>
        <v>710</v>
      </c>
      <c r="F20" s="240"/>
      <c r="G20" s="544">
        <f t="shared" si="3"/>
        <v>676</v>
      </c>
      <c r="H20" s="544">
        <v>159</v>
      </c>
      <c r="I20" s="572">
        <v>517</v>
      </c>
      <c r="J20" s="240"/>
      <c r="K20" s="573">
        <f t="shared" si="4"/>
        <v>212</v>
      </c>
      <c r="L20" s="572">
        <v>64</v>
      </c>
      <c r="M20" s="572">
        <v>148</v>
      </c>
      <c r="N20" s="575"/>
      <c r="O20" s="572">
        <f t="shared" si="5"/>
        <v>47</v>
      </c>
      <c r="P20" s="572">
        <v>11</v>
      </c>
      <c r="Q20" s="572">
        <v>36</v>
      </c>
      <c r="R20" s="65"/>
      <c r="S20" s="572">
        <f t="shared" si="6"/>
        <v>10</v>
      </c>
      <c r="T20" s="572">
        <v>1</v>
      </c>
      <c r="U20" s="572">
        <v>9</v>
      </c>
    </row>
    <row r="21" spans="1:21" s="32" customFormat="1" ht="23.1" customHeight="1" x14ac:dyDescent="0.2">
      <c r="A21" s="807"/>
      <c r="B21" s="546" t="s">
        <v>7</v>
      </c>
      <c r="C21" s="545">
        <f t="shared" si="0"/>
        <v>1654</v>
      </c>
      <c r="D21" s="544">
        <f t="shared" si="1"/>
        <v>435</v>
      </c>
      <c r="E21" s="574">
        <f t="shared" si="2"/>
        <v>1219</v>
      </c>
      <c r="F21" s="240"/>
      <c r="G21" s="544">
        <f t="shared" si="3"/>
        <v>342</v>
      </c>
      <c r="H21" s="548">
        <v>70</v>
      </c>
      <c r="I21" s="572">
        <v>272</v>
      </c>
      <c r="J21" s="240"/>
      <c r="K21" s="573">
        <f t="shared" si="4"/>
        <v>1155</v>
      </c>
      <c r="L21" s="572">
        <v>328</v>
      </c>
      <c r="M21" s="572">
        <v>827</v>
      </c>
      <c r="N21" s="575"/>
      <c r="O21" s="572">
        <f t="shared" si="5"/>
        <v>145</v>
      </c>
      <c r="P21" s="572">
        <v>35</v>
      </c>
      <c r="Q21" s="572">
        <v>110</v>
      </c>
      <c r="R21" s="65"/>
      <c r="S21" s="572">
        <f t="shared" si="6"/>
        <v>12</v>
      </c>
      <c r="T21" s="572">
        <v>2</v>
      </c>
      <c r="U21" s="572">
        <v>10</v>
      </c>
    </row>
    <row r="22" spans="1:21" s="32" customFormat="1" ht="23.1" customHeight="1" x14ac:dyDescent="0.2">
      <c r="A22" s="807"/>
      <c r="B22" s="546" t="s">
        <v>8</v>
      </c>
      <c r="C22" s="545">
        <f t="shared" si="0"/>
        <v>1726</v>
      </c>
      <c r="D22" s="544">
        <f t="shared" si="1"/>
        <v>461</v>
      </c>
      <c r="E22" s="574">
        <f t="shared" si="2"/>
        <v>1265</v>
      </c>
      <c r="F22" s="240"/>
      <c r="G22" s="544">
        <f t="shared" si="3"/>
        <v>734</v>
      </c>
      <c r="H22" s="548">
        <v>193</v>
      </c>
      <c r="I22" s="572">
        <v>541</v>
      </c>
      <c r="J22" s="240"/>
      <c r="K22" s="573">
        <f t="shared" si="4"/>
        <v>779</v>
      </c>
      <c r="L22" s="572">
        <v>222</v>
      </c>
      <c r="M22" s="572">
        <v>557</v>
      </c>
      <c r="N22" s="65"/>
      <c r="O22" s="572">
        <f t="shared" si="5"/>
        <v>192</v>
      </c>
      <c r="P22" s="549">
        <v>37</v>
      </c>
      <c r="Q22" s="572">
        <v>155</v>
      </c>
      <c r="R22" s="65"/>
      <c r="S22" s="572">
        <f t="shared" si="6"/>
        <v>21</v>
      </c>
      <c r="T22" s="549">
        <v>9</v>
      </c>
      <c r="U22" s="572">
        <v>12</v>
      </c>
    </row>
    <row r="23" spans="1:21" s="32" customFormat="1" ht="23.1" customHeight="1" x14ac:dyDescent="0.2">
      <c r="A23" s="807"/>
      <c r="B23" s="546" t="s">
        <v>9</v>
      </c>
      <c r="C23" s="545">
        <f t="shared" si="0"/>
        <v>193</v>
      </c>
      <c r="D23" s="544">
        <f t="shared" si="1"/>
        <v>56</v>
      </c>
      <c r="E23" s="574">
        <f t="shared" si="2"/>
        <v>137</v>
      </c>
      <c r="F23" s="240"/>
      <c r="G23" s="544">
        <f t="shared" si="3"/>
        <v>154</v>
      </c>
      <c r="H23" s="548">
        <v>42</v>
      </c>
      <c r="I23" s="572">
        <v>112</v>
      </c>
      <c r="J23" s="240"/>
      <c r="K23" s="573">
        <f t="shared" si="4"/>
        <v>35</v>
      </c>
      <c r="L23" s="572">
        <v>10</v>
      </c>
      <c r="M23" s="572">
        <v>25</v>
      </c>
      <c r="N23" s="575"/>
      <c r="O23" s="572">
        <f t="shared" si="5"/>
        <v>4</v>
      </c>
      <c r="P23" s="572">
        <v>4</v>
      </c>
      <c r="Q23" s="572">
        <v>0</v>
      </c>
      <c r="R23" s="65"/>
      <c r="S23" s="572">
        <f t="shared" si="6"/>
        <v>0</v>
      </c>
      <c r="T23" s="572">
        <v>0</v>
      </c>
      <c r="U23" s="572">
        <v>0</v>
      </c>
    </row>
    <row r="24" spans="1:21" s="32" customFormat="1" ht="23.1" customHeight="1" x14ac:dyDescent="0.2">
      <c r="A24" s="807"/>
      <c r="B24" s="546" t="s">
        <v>10</v>
      </c>
      <c r="C24" s="545">
        <f t="shared" si="0"/>
        <v>5365</v>
      </c>
      <c r="D24" s="586">
        <f t="shared" si="1"/>
        <v>1308</v>
      </c>
      <c r="E24" s="574">
        <f t="shared" si="2"/>
        <v>4057</v>
      </c>
      <c r="F24" s="240"/>
      <c r="G24" s="586">
        <f t="shared" si="3"/>
        <v>1897</v>
      </c>
      <c r="H24" s="544">
        <v>423</v>
      </c>
      <c r="I24" s="574">
        <v>1474</v>
      </c>
      <c r="J24" s="547"/>
      <c r="K24" s="573">
        <f t="shared" si="4"/>
        <v>2900</v>
      </c>
      <c r="L24" s="572">
        <v>784</v>
      </c>
      <c r="M24" s="574">
        <v>2116</v>
      </c>
      <c r="N24" s="575"/>
      <c r="O24" s="572">
        <f t="shared" si="5"/>
        <v>515</v>
      </c>
      <c r="P24" s="572">
        <v>91</v>
      </c>
      <c r="Q24" s="572">
        <v>424</v>
      </c>
      <c r="R24" s="65"/>
      <c r="S24" s="572">
        <f t="shared" si="6"/>
        <v>53</v>
      </c>
      <c r="T24" s="572">
        <v>10</v>
      </c>
      <c r="U24" s="572">
        <v>43</v>
      </c>
    </row>
    <row r="25" spans="1:21" s="32" customFormat="1" ht="23.1" customHeight="1" x14ac:dyDescent="0.2">
      <c r="A25" s="807"/>
      <c r="B25" s="546" t="s">
        <v>11</v>
      </c>
      <c r="C25" s="545">
        <f t="shared" si="0"/>
        <v>696</v>
      </c>
      <c r="D25" s="544">
        <f t="shared" si="1"/>
        <v>142</v>
      </c>
      <c r="E25" s="574">
        <f t="shared" si="2"/>
        <v>554</v>
      </c>
      <c r="F25" s="240"/>
      <c r="G25" s="544">
        <f t="shared" si="3"/>
        <v>645</v>
      </c>
      <c r="H25" s="548">
        <v>127</v>
      </c>
      <c r="I25" s="572">
        <v>518</v>
      </c>
      <c r="J25" s="240"/>
      <c r="K25" s="573">
        <f t="shared" si="4"/>
        <v>45</v>
      </c>
      <c r="L25" s="572">
        <v>14</v>
      </c>
      <c r="M25" s="572">
        <v>31</v>
      </c>
      <c r="N25" s="575"/>
      <c r="O25" s="572">
        <f t="shared" si="5"/>
        <v>6</v>
      </c>
      <c r="P25" s="572">
        <v>1</v>
      </c>
      <c r="Q25" s="572">
        <v>5</v>
      </c>
      <c r="R25" s="65"/>
      <c r="S25" s="572">
        <f t="shared" si="6"/>
        <v>0</v>
      </c>
      <c r="T25" s="572">
        <v>0</v>
      </c>
      <c r="U25" s="572">
        <v>0</v>
      </c>
    </row>
    <row r="26" spans="1:21" s="32" customFormat="1" ht="23.1" customHeight="1" x14ac:dyDescent="0.2">
      <c r="A26" s="807"/>
      <c r="B26" s="546" t="s">
        <v>12</v>
      </c>
      <c r="C26" s="545">
        <f t="shared" si="0"/>
        <v>1212</v>
      </c>
      <c r="D26" s="544">
        <f t="shared" si="1"/>
        <v>346</v>
      </c>
      <c r="E26" s="574">
        <f t="shared" si="2"/>
        <v>866</v>
      </c>
      <c r="F26" s="240"/>
      <c r="G26" s="544">
        <f t="shared" si="3"/>
        <v>554</v>
      </c>
      <c r="H26" s="548">
        <v>158</v>
      </c>
      <c r="I26" s="572">
        <v>396</v>
      </c>
      <c r="J26" s="240"/>
      <c r="K26" s="573">
        <f t="shared" si="4"/>
        <v>569</v>
      </c>
      <c r="L26" s="572">
        <v>170</v>
      </c>
      <c r="M26" s="572">
        <v>399</v>
      </c>
      <c r="N26" s="65"/>
      <c r="O26" s="572">
        <f t="shared" si="5"/>
        <v>49</v>
      </c>
      <c r="P26" s="572">
        <v>12</v>
      </c>
      <c r="Q26" s="572">
        <v>37</v>
      </c>
      <c r="R26" s="65"/>
      <c r="S26" s="572">
        <f t="shared" si="6"/>
        <v>40</v>
      </c>
      <c r="T26" s="572">
        <v>6</v>
      </c>
      <c r="U26" s="572">
        <v>34</v>
      </c>
    </row>
    <row r="27" spans="1:21" ht="23.1" customHeight="1" x14ac:dyDescent="0.2">
      <c r="A27" s="807"/>
      <c r="B27" s="546" t="s">
        <v>13</v>
      </c>
      <c r="C27" s="545">
        <f t="shared" si="0"/>
        <v>1474</v>
      </c>
      <c r="D27" s="544">
        <f t="shared" si="1"/>
        <v>405</v>
      </c>
      <c r="E27" s="574">
        <f t="shared" si="2"/>
        <v>1069</v>
      </c>
      <c r="F27" s="240"/>
      <c r="G27" s="544">
        <f t="shared" si="3"/>
        <v>241</v>
      </c>
      <c r="H27" s="548">
        <v>61</v>
      </c>
      <c r="I27" s="572">
        <v>180</v>
      </c>
      <c r="J27" s="240"/>
      <c r="K27" s="573">
        <f t="shared" si="4"/>
        <v>1209</v>
      </c>
      <c r="L27" s="572">
        <v>338</v>
      </c>
      <c r="M27" s="572">
        <v>871</v>
      </c>
      <c r="N27" s="569"/>
      <c r="O27" s="572">
        <f t="shared" si="5"/>
        <v>21</v>
      </c>
      <c r="P27" s="572">
        <v>4</v>
      </c>
      <c r="Q27" s="572">
        <v>17</v>
      </c>
      <c r="R27" s="69"/>
      <c r="S27" s="572">
        <f t="shared" si="6"/>
        <v>3</v>
      </c>
      <c r="T27" s="572">
        <v>2</v>
      </c>
      <c r="U27" s="572">
        <v>1</v>
      </c>
    </row>
    <row r="28" spans="1:21" ht="23.1" customHeight="1" x14ac:dyDescent="0.2">
      <c r="A28" s="807"/>
      <c r="B28" s="546" t="s">
        <v>14</v>
      </c>
      <c r="C28" s="545">
        <f t="shared" si="0"/>
        <v>2078</v>
      </c>
      <c r="D28" s="544">
        <f t="shared" si="1"/>
        <v>551</v>
      </c>
      <c r="E28" s="574">
        <f t="shared" si="2"/>
        <v>1527</v>
      </c>
      <c r="F28" s="547"/>
      <c r="G28" s="544">
        <f t="shared" si="3"/>
        <v>527</v>
      </c>
      <c r="H28" s="544">
        <v>134</v>
      </c>
      <c r="I28" s="572">
        <v>393</v>
      </c>
      <c r="J28" s="547"/>
      <c r="K28" s="573">
        <f t="shared" si="4"/>
        <v>1327</v>
      </c>
      <c r="L28" s="572">
        <v>372</v>
      </c>
      <c r="M28" s="572">
        <v>955</v>
      </c>
      <c r="N28" s="569"/>
      <c r="O28" s="572">
        <f t="shared" si="5"/>
        <v>197</v>
      </c>
      <c r="P28" s="572">
        <v>39</v>
      </c>
      <c r="Q28" s="572">
        <v>158</v>
      </c>
      <c r="R28" s="69"/>
      <c r="S28" s="572">
        <f t="shared" si="6"/>
        <v>27</v>
      </c>
      <c r="T28" s="572">
        <v>6</v>
      </c>
      <c r="U28" s="572">
        <v>21</v>
      </c>
    </row>
    <row r="29" spans="1:21" ht="23.1" customHeight="1" x14ac:dyDescent="0.2">
      <c r="A29" s="807"/>
      <c r="B29" s="546" t="s">
        <v>15</v>
      </c>
      <c r="C29" s="545">
        <f t="shared" si="0"/>
        <v>61</v>
      </c>
      <c r="D29" s="544">
        <f t="shared" si="1"/>
        <v>20</v>
      </c>
      <c r="E29" s="574">
        <f t="shared" si="2"/>
        <v>41</v>
      </c>
      <c r="F29" s="240"/>
      <c r="G29" s="544">
        <f t="shared" si="3"/>
        <v>36</v>
      </c>
      <c r="H29" s="544">
        <v>10</v>
      </c>
      <c r="I29" s="572">
        <v>26</v>
      </c>
      <c r="J29" s="240"/>
      <c r="K29" s="573">
        <f t="shared" si="4"/>
        <v>22</v>
      </c>
      <c r="L29" s="572">
        <v>10</v>
      </c>
      <c r="M29" s="572">
        <v>12</v>
      </c>
      <c r="N29" s="569"/>
      <c r="O29" s="572">
        <f t="shared" si="5"/>
        <v>3</v>
      </c>
      <c r="P29" s="572">
        <v>0</v>
      </c>
      <c r="Q29" s="572">
        <v>3</v>
      </c>
      <c r="R29" s="69"/>
      <c r="S29" s="572">
        <f t="shared" si="6"/>
        <v>0</v>
      </c>
      <c r="T29" s="572">
        <v>0</v>
      </c>
      <c r="U29" s="572">
        <v>0</v>
      </c>
    </row>
    <row r="30" spans="1:21" ht="23.1" customHeight="1" x14ac:dyDescent="0.2">
      <c r="A30" s="807"/>
      <c r="B30" s="546" t="s">
        <v>16</v>
      </c>
      <c r="C30" s="545">
        <f t="shared" si="0"/>
        <v>277</v>
      </c>
      <c r="D30" s="544">
        <f t="shared" si="1"/>
        <v>39</v>
      </c>
      <c r="E30" s="574">
        <f t="shared" si="2"/>
        <v>238</v>
      </c>
      <c r="F30" s="240"/>
      <c r="G30" s="544">
        <f t="shared" si="3"/>
        <v>180</v>
      </c>
      <c r="H30" s="544">
        <v>26</v>
      </c>
      <c r="I30" s="572">
        <v>154</v>
      </c>
      <c r="J30" s="240"/>
      <c r="K30" s="573">
        <f t="shared" si="4"/>
        <v>67</v>
      </c>
      <c r="L30" s="572">
        <v>11</v>
      </c>
      <c r="M30" s="572">
        <v>56</v>
      </c>
      <c r="N30" s="569"/>
      <c r="O30" s="572">
        <f t="shared" si="5"/>
        <v>28</v>
      </c>
      <c r="P30" s="572">
        <v>2</v>
      </c>
      <c r="Q30" s="572">
        <v>26</v>
      </c>
      <c r="R30" s="69"/>
      <c r="S30" s="572">
        <f t="shared" si="6"/>
        <v>2</v>
      </c>
      <c r="T30" s="572">
        <v>0</v>
      </c>
      <c r="U30" s="572">
        <v>2</v>
      </c>
    </row>
    <row r="31" spans="1:21" ht="7.9" customHeight="1" thickBot="1" x14ac:dyDescent="0.25">
      <c r="A31" s="807"/>
      <c r="B31" s="382"/>
      <c r="C31" s="378"/>
      <c r="D31" s="378"/>
      <c r="E31" s="378"/>
      <c r="F31" s="378"/>
      <c r="G31" s="378"/>
      <c r="H31" s="378"/>
      <c r="I31" s="389"/>
      <c r="J31" s="389"/>
      <c r="K31" s="389"/>
      <c r="L31" s="389"/>
      <c r="M31" s="389"/>
      <c r="N31" s="571"/>
      <c r="O31" s="571"/>
      <c r="P31" s="571"/>
      <c r="Q31" s="374"/>
      <c r="R31" s="374"/>
      <c r="S31" s="374"/>
      <c r="T31" s="374"/>
      <c r="U31" s="374"/>
    </row>
    <row r="32" spans="1:21" ht="9.9499999999999993" customHeight="1" x14ac:dyDescent="0.2">
      <c r="A32" s="807"/>
      <c r="B32" s="108"/>
      <c r="C32" s="108"/>
      <c r="D32" s="108"/>
      <c r="E32" s="108"/>
      <c r="F32" s="108"/>
      <c r="G32" s="108"/>
      <c r="H32" s="108"/>
      <c r="I32" s="561"/>
      <c r="J32" s="561"/>
      <c r="K32" s="561"/>
      <c r="L32" s="561"/>
      <c r="M32" s="561"/>
      <c r="N32" s="108"/>
      <c r="O32" s="108"/>
      <c r="P32" s="108"/>
      <c r="Q32" s="69"/>
      <c r="R32" s="69"/>
      <c r="S32" s="69"/>
      <c r="T32" s="69"/>
      <c r="U32" s="69"/>
    </row>
    <row r="33" spans="1:21" ht="14.25" customHeight="1" x14ac:dyDescent="0.2">
      <c r="A33" s="807"/>
      <c r="B33" s="745" t="s">
        <v>189</v>
      </c>
      <c r="C33" s="745"/>
      <c r="D33" s="745"/>
      <c r="E33" s="745"/>
      <c r="F33" s="745"/>
      <c r="G33" s="745"/>
      <c r="H33" s="745"/>
      <c r="I33" s="745"/>
      <c r="J33" s="745"/>
      <c r="K33" s="745"/>
      <c r="L33" s="745"/>
      <c r="M33" s="543"/>
      <c r="N33" s="543"/>
      <c r="O33" s="543"/>
      <c r="P33" s="108"/>
      <c r="Q33" s="69"/>
      <c r="R33" s="69"/>
      <c r="S33" s="69"/>
      <c r="T33" s="69"/>
      <c r="U33" s="69"/>
    </row>
    <row r="34" spans="1:21" ht="16.5" customHeight="1" x14ac:dyDescent="0.2">
      <c r="A34" s="807"/>
      <c r="B34" s="753" t="s">
        <v>188</v>
      </c>
      <c r="C34" s="753"/>
      <c r="D34" s="753"/>
      <c r="E34" s="753"/>
      <c r="F34" s="753"/>
      <c r="G34" s="753"/>
      <c r="H34" s="753"/>
      <c r="I34" s="753"/>
      <c r="J34" s="753"/>
      <c r="K34" s="753"/>
      <c r="L34" s="753"/>
      <c r="M34" s="543"/>
      <c r="N34" s="543"/>
      <c r="O34" s="543"/>
      <c r="P34" s="108"/>
      <c r="Q34" s="69"/>
      <c r="R34" s="69"/>
      <c r="S34" s="69"/>
      <c r="T34" s="69"/>
      <c r="U34" s="69"/>
    </row>
    <row r="35" spans="1:21" ht="9.9499999999999993" customHeight="1" x14ac:dyDescent="0.2">
      <c r="A35" s="807"/>
      <c r="B35" s="560"/>
      <c r="C35" s="560"/>
      <c r="D35" s="560"/>
      <c r="E35" s="560"/>
      <c r="F35" s="560"/>
      <c r="G35" s="560"/>
      <c r="H35" s="560"/>
      <c r="I35" s="560"/>
      <c r="J35" s="560"/>
      <c r="K35" s="560"/>
      <c r="L35" s="560"/>
      <c r="M35" s="543"/>
      <c r="N35" s="543"/>
      <c r="O35" s="543"/>
      <c r="P35" s="108"/>
      <c r="Q35" s="69"/>
      <c r="R35" s="69"/>
      <c r="S35" s="69"/>
      <c r="T35" s="69"/>
      <c r="U35" s="69"/>
    </row>
    <row r="36" spans="1:21" ht="13.5" customHeight="1" x14ac:dyDescent="0.2">
      <c r="A36" s="807"/>
      <c r="B36" s="150" t="s">
        <v>187</v>
      </c>
      <c r="C36" s="150"/>
      <c r="D36" s="150"/>
      <c r="E36" s="150"/>
      <c r="F36" s="150"/>
      <c r="G36" s="150"/>
      <c r="H36" s="559"/>
      <c r="I36" s="559"/>
      <c r="J36" s="559"/>
      <c r="K36" s="559"/>
      <c r="L36" s="559"/>
      <c r="M36" s="559"/>
      <c r="N36" s="559"/>
      <c r="O36" s="559"/>
      <c r="P36" s="559"/>
      <c r="Q36" s="69"/>
      <c r="R36" s="69"/>
      <c r="S36" s="69"/>
      <c r="T36" s="69"/>
      <c r="U36" s="69"/>
    </row>
    <row r="37" spans="1:21" ht="18.75" customHeight="1" x14ac:dyDescent="0.2">
      <c r="A37" s="807"/>
      <c r="B37" s="151" t="s">
        <v>253</v>
      </c>
      <c r="C37" s="150"/>
      <c r="D37" s="150"/>
      <c r="E37" s="150"/>
      <c r="F37" s="150"/>
      <c r="G37" s="150"/>
      <c r="H37" s="559"/>
      <c r="I37" s="559"/>
      <c r="J37" s="559"/>
      <c r="K37" s="559"/>
      <c r="L37" s="559"/>
      <c r="M37" s="559"/>
      <c r="N37" s="559"/>
      <c r="O37" s="559"/>
      <c r="P37" s="559"/>
      <c r="Q37" s="69"/>
      <c r="R37" s="69"/>
      <c r="S37" s="69"/>
      <c r="T37" s="69"/>
      <c r="U37" s="69"/>
    </row>
    <row r="38" spans="1:21" ht="24.95" customHeight="1" x14ac:dyDescent="0.2">
      <c r="A38" s="113"/>
      <c r="B38" s="770"/>
      <c r="C38" s="770"/>
      <c r="D38" s="770"/>
      <c r="E38" s="770"/>
      <c r="F38" s="770"/>
      <c r="G38" s="770"/>
      <c r="H38" s="770"/>
      <c r="I38" s="770"/>
      <c r="J38" s="770"/>
      <c r="K38" s="770"/>
      <c r="L38" s="770"/>
      <c r="M38" s="770"/>
      <c r="N38" s="770"/>
      <c r="O38" s="770"/>
      <c r="P38" s="770"/>
      <c r="Q38" s="69"/>
      <c r="R38" s="69"/>
      <c r="S38" s="69"/>
      <c r="T38" s="69"/>
      <c r="U38" s="69"/>
    </row>
    <row r="39" spans="1:21" ht="16.5" customHeight="1" x14ac:dyDescent="0.2">
      <c r="A39" s="113"/>
      <c r="B39" s="220"/>
      <c r="C39" s="220"/>
      <c r="D39" s="220"/>
      <c r="E39" s="220"/>
      <c r="F39" s="220"/>
      <c r="G39" s="220"/>
      <c r="H39" s="220"/>
      <c r="I39" s="221"/>
      <c r="J39" s="221"/>
      <c r="K39" s="221"/>
      <c r="L39" s="221"/>
      <c r="M39" s="222"/>
      <c r="N39" s="570"/>
      <c r="O39" s="570"/>
      <c r="P39" s="570"/>
      <c r="Q39" s="69"/>
      <c r="R39" s="69"/>
      <c r="S39" s="69"/>
      <c r="T39" s="69"/>
      <c r="U39" s="69"/>
    </row>
    <row r="40" spans="1:21" ht="20.100000000000001" customHeight="1" x14ac:dyDescent="0.2">
      <c r="A40" s="113"/>
      <c r="B40" s="224"/>
      <c r="C40" s="225"/>
      <c r="D40" s="225"/>
      <c r="E40" s="225"/>
      <c r="F40" s="225"/>
      <c r="G40" s="225"/>
      <c r="H40" s="225"/>
      <c r="I40" s="226"/>
      <c r="J40" s="226"/>
      <c r="K40" s="226"/>
      <c r="L40" s="226"/>
      <c r="M40" s="222"/>
      <c r="N40" s="569"/>
      <c r="O40" s="227"/>
      <c r="P40" s="227"/>
      <c r="Q40" s="69"/>
      <c r="R40" s="69"/>
      <c r="S40" s="69"/>
      <c r="T40" s="69"/>
      <c r="U40" s="69"/>
    </row>
    <row r="41" spans="1:21" s="4" customFormat="1" ht="12" customHeight="1" x14ac:dyDescent="0.2">
      <c r="A41" s="113"/>
      <c r="B41" s="259"/>
      <c r="C41" s="109"/>
      <c r="D41" s="109"/>
      <c r="E41" s="109"/>
      <c r="F41" s="109"/>
      <c r="G41" s="109"/>
      <c r="H41" s="109"/>
      <c r="I41" s="143"/>
      <c r="J41" s="143"/>
      <c r="K41" s="143"/>
      <c r="L41" s="143"/>
      <c r="M41" s="143"/>
      <c r="N41" s="229"/>
      <c r="O41" s="109"/>
      <c r="P41" s="109"/>
      <c r="Q41" s="109"/>
      <c r="R41" s="109"/>
      <c r="S41" s="109"/>
      <c r="T41" s="109"/>
      <c r="U41" s="109"/>
    </row>
    <row r="42" spans="1:21" ht="3.75" customHeight="1" x14ac:dyDescent="0.2">
      <c r="A42" s="113"/>
      <c r="B42" s="178"/>
      <c r="C42" s="178"/>
      <c r="D42" s="178"/>
      <c r="E42" s="178"/>
      <c r="F42" s="178"/>
      <c r="G42" s="178"/>
      <c r="H42" s="178"/>
      <c r="I42" s="70"/>
      <c r="J42" s="70"/>
      <c r="K42" s="70"/>
      <c r="L42" s="70"/>
      <c r="M42" s="70"/>
      <c r="N42" s="196"/>
      <c r="O42" s="70"/>
      <c r="P42" s="70"/>
      <c r="Q42" s="69"/>
      <c r="R42" s="69"/>
      <c r="S42" s="69"/>
      <c r="T42" s="69"/>
      <c r="U42" s="69"/>
    </row>
    <row r="43" spans="1:21" ht="15" customHeight="1" x14ac:dyDescent="0.2">
      <c r="A43" s="113"/>
      <c r="B43" s="88"/>
      <c r="C43" s="213"/>
      <c r="D43" s="213"/>
      <c r="E43" s="213"/>
      <c r="F43" s="213"/>
      <c r="G43" s="213"/>
      <c r="H43" s="213"/>
      <c r="I43" s="204"/>
      <c r="J43" s="204"/>
      <c r="K43" s="204"/>
      <c r="L43" s="204"/>
      <c r="M43" s="204"/>
      <c r="N43" s="215"/>
      <c r="O43" s="70"/>
      <c r="P43" s="70"/>
      <c r="Q43" s="69"/>
      <c r="R43" s="69"/>
      <c r="S43" s="69"/>
      <c r="T43" s="69"/>
      <c r="U43" s="69"/>
    </row>
    <row r="44" spans="1:21" ht="10.5" customHeight="1" x14ac:dyDescent="0.2">
      <c r="A44" s="113"/>
      <c r="B44" s="93"/>
      <c r="C44" s="213"/>
      <c r="D44" s="213"/>
      <c r="E44" s="213"/>
      <c r="F44" s="213"/>
      <c r="G44" s="213"/>
      <c r="H44" s="213"/>
      <c r="I44" s="204"/>
      <c r="J44" s="204"/>
      <c r="K44" s="204"/>
      <c r="L44" s="204"/>
      <c r="M44" s="204"/>
      <c r="N44" s="215"/>
      <c r="O44" s="70"/>
      <c r="P44" s="70"/>
      <c r="Q44" s="69"/>
      <c r="R44" s="69"/>
      <c r="S44" s="69"/>
      <c r="T44" s="69"/>
      <c r="U44" s="69"/>
    </row>
    <row r="45" spans="1:21" ht="12" customHeight="1" x14ac:dyDescent="0.2">
      <c r="A45" s="113"/>
      <c r="B45" s="214"/>
      <c r="C45" s="95"/>
      <c r="D45" s="95"/>
      <c r="E45" s="95"/>
      <c r="F45" s="95"/>
      <c r="G45" s="95"/>
      <c r="H45" s="95"/>
      <c r="I45" s="96"/>
      <c r="J45" s="96"/>
      <c r="K45" s="96"/>
      <c r="L45" s="96"/>
      <c r="M45" s="96"/>
      <c r="N45" s="230"/>
      <c r="O45" s="152"/>
      <c r="P45" s="152"/>
      <c r="Q45" s="69"/>
      <c r="R45" s="69"/>
      <c r="S45" s="69"/>
      <c r="T45" s="69"/>
      <c r="U45" s="69"/>
    </row>
    <row r="46" spans="1:21" ht="12" customHeight="1" x14ac:dyDescent="0.2">
      <c r="A46" s="113"/>
      <c r="B46" s="99"/>
      <c r="C46" s="100"/>
      <c r="D46" s="100"/>
      <c r="E46" s="100"/>
      <c r="F46" s="100"/>
      <c r="G46" s="100"/>
      <c r="H46" s="100"/>
      <c r="I46" s="101"/>
      <c r="J46" s="101"/>
      <c r="K46" s="101"/>
      <c r="L46" s="101"/>
      <c r="M46" s="101"/>
      <c r="N46" s="231"/>
      <c r="O46" s="152"/>
      <c r="P46" s="152"/>
      <c r="Q46" s="69"/>
      <c r="R46" s="69"/>
      <c r="S46" s="69"/>
      <c r="T46" s="69"/>
      <c r="U46" s="69"/>
    </row>
    <row r="47" spans="1:21" ht="11.25" customHeight="1" x14ac:dyDescent="0.2">
      <c r="A47" s="113"/>
      <c r="B47" s="99"/>
      <c r="C47" s="200"/>
      <c r="D47" s="200"/>
      <c r="E47" s="200"/>
      <c r="F47" s="200"/>
      <c r="G47" s="200"/>
      <c r="H47" s="200"/>
      <c r="I47" s="204"/>
      <c r="J47" s="204"/>
      <c r="K47" s="204"/>
      <c r="L47" s="204"/>
      <c r="M47" s="204"/>
      <c r="N47" s="215"/>
      <c r="O47" s="151"/>
      <c r="P47" s="151"/>
      <c r="Q47" s="69"/>
      <c r="R47" s="69"/>
      <c r="S47" s="69"/>
      <c r="T47" s="69"/>
      <c r="U47" s="69"/>
    </row>
    <row r="48" spans="1:21" ht="11.25" customHeight="1" x14ac:dyDescent="0.2">
      <c r="A48" s="51"/>
      <c r="B48" s="19"/>
      <c r="C48" s="9"/>
      <c r="D48" s="9"/>
      <c r="E48" s="9"/>
      <c r="F48" s="9"/>
      <c r="G48" s="9"/>
      <c r="H48" s="9"/>
      <c r="I48" s="49"/>
      <c r="J48" s="49"/>
      <c r="K48" s="49"/>
      <c r="L48" s="49"/>
      <c r="M48" s="49"/>
      <c r="N48" s="232"/>
      <c r="O48" s="233"/>
      <c r="P48" s="233"/>
    </row>
    <row r="49" spans="2:16" x14ac:dyDescent="0.2">
      <c r="B49" s="1"/>
      <c r="C49" s="1"/>
      <c r="D49" s="1"/>
      <c r="E49" s="1"/>
      <c r="F49" s="1"/>
      <c r="G49" s="1"/>
      <c r="H49" s="1"/>
      <c r="O49" s="1"/>
      <c r="P49" s="1"/>
    </row>
    <row r="50" spans="2:16" x14ac:dyDescent="0.2">
      <c r="B50" s="1"/>
      <c r="C50" s="1"/>
      <c r="D50" s="1"/>
      <c r="E50" s="1"/>
      <c r="F50" s="1"/>
      <c r="G50" s="1"/>
      <c r="H50" s="1"/>
      <c r="O50" s="1"/>
      <c r="P50" s="1"/>
    </row>
    <row r="51" spans="2:16" x14ac:dyDescent="0.2">
      <c r="B51" s="1"/>
      <c r="C51" s="1"/>
      <c r="D51" s="1"/>
      <c r="E51" s="1"/>
      <c r="F51" s="1"/>
      <c r="G51" s="1"/>
      <c r="H51" s="1"/>
      <c r="N51" s="17"/>
      <c r="O51" s="1"/>
      <c r="P51" s="1"/>
    </row>
    <row r="52" spans="2:16" x14ac:dyDescent="0.2">
      <c r="B52" s="1"/>
      <c r="C52" s="9"/>
      <c r="D52" s="9"/>
      <c r="E52" s="9"/>
      <c r="F52" s="9"/>
      <c r="G52" s="9"/>
      <c r="H52" s="9"/>
      <c r="I52" s="49"/>
      <c r="J52" s="49"/>
      <c r="K52" s="49"/>
      <c r="L52" s="49"/>
      <c r="M52" s="49"/>
    </row>
  </sheetData>
  <sheetProtection algorithmName="SHA-512" hashValue="a0teq2gaGlM2r2Iv3DFLxbNxZ5zjEn7l9r/URLHCGn7saFQqciB05ZNo28rxndfiHNSlT2pnWZWB2VFkhZa9wA==" saltValue="bZtUcx/3h4nH9ujx46tb9g==" spinCount="100000" sheet="1" objects="1" scenarios="1"/>
  <mergeCells count="13">
    <mergeCell ref="B38:P38"/>
    <mergeCell ref="A2:A37"/>
    <mergeCell ref="B2:U2"/>
    <mergeCell ref="B3:U3"/>
    <mergeCell ref="B5:B10"/>
    <mergeCell ref="C5:U5"/>
    <mergeCell ref="C7:E8"/>
    <mergeCell ref="G7:I7"/>
    <mergeCell ref="K7:M8"/>
    <mergeCell ref="O7:Q8"/>
    <mergeCell ref="S7:U8"/>
    <mergeCell ref="B34:L34"/>
    <mergeCell ref="B33:L33"/>
  </mergeCells>
  <pageMargins left="0.39370078740157483" right="0.39370078740157483" top="0.39370078740157483" bottom="0.39370078740157483" header="0.31496062992125984" footer="0.31496062992125984"/>
  <pageSetup paperSize="9" scale="80"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9FE7F-AA7F-4A61-A076-3A03C23FC172}">
  <sheetPr>
    <tabColor rgb="FFCC0000"/>
  </sheetPr>
  <dimension ref="A1:V52"/>
  <sheetViews>
    <sheetView zoomScale="90" zoomScaleNormal="90" zoomScaleSheetLayoutView="70" workbookViewId="0">
      <selection activeCell="W32" sqref="W32"/>
    </sheetView>
  </sheetViews>
  <sheetFormatPr defaultColWidth="20.7109375" defaultRowHeight="12.75" x14ac:dyDescent="0.2"/>
  <cols>
    <col min="1" max="1" width="2.7109375" style="10" customWidth="1"/>
    <col min="2" max="2" width="28" style="7" customWidth="1"/>
    <col min="3" max="3" width="8.140625" style="7" customWidth="1"/>
    <col min="4" max="4" width="7.7109375" style="7" customWidth="1"/>
    <col min="5" max="5" width="12.140625" style="7" customWidth="1"/>
    <col min="6" max="6" width="1.7109375" style="7" customWidth="1"/>
    <col min="7" max="7" width="8.140625" style="7" customWidth="1"/>
    <col min="8" max="8" width="7.7109375" style="7" customWidth="1"/>
    <col min="9" max="9" width="12.140625" style="8" customWidth="1"/>
    <col min="10" max="10" width="1.7109375" style="8" customWidth="1"/>
    <col min="11" max="12" width="7.7109375" style="8" customWidth="1"/>
    <col min="13" max="13" width="12.140625" style="8" customWidth="1"/>
    <col min="14" max="14" width="1.7109375" style="16" customWidth="1"/>
    <col min="15" max="15" width="8.140625" style="8" customWidth="1"/>
    <col min="16" max="16" width="7.7109375" style="8" customWidth="1"/>
    <col min="17" max="17" width="12.140625" style="1" customWidth="1"/>
    <col min="18" max="18" width="1.7109375" style="1" customWidth="1"/>
    <col min="19" max="19" width="8.140625" style="1" customWidth="1"/>
    <col min="20" max="20" width="7.7109375" style="1" customWidth="1"/>
    <col min="21" max="21" width="12.140625" style="1" customWidth="1"/>
    <col min="22" max="16384" width="20.7109375" style="1"/>
  </cols>
  <sheetData>
    <row r="1" spans="1:22" ht="15" customHeight="1" x14ac:dyDescent="0.2"/>
    <row r="2" spans="1:22" ht="15" customHeight="1" x14ac:dyDescent="0.2">
      <c r="A2" s="807"/>
      <c r="B2" s="808" t="s">
        <v>203</v>
      </c>
      <c r="C2" s="808"/>
      <c r="D2" s="808"/>
      <c r="E2" s="808"/>
      <c r="F2" s="808"/>
      <c r="G2" s="808"/>
      <c r="H2" s="808"/>
      <c r="I2" s="808"/>
      <c r="J2" s="808"/>
      <c r="K2" s="808"/>
      <c r="L2" s="808"/>
      <c r="M2" s="808"/>
      <c r="N2" s="808"/>
      <c r="O2" s="808"/>
      <c r="P2" s="808"/>
      <c r="Q2" s="808"/>
      <c r="R2" s="808"/>
      <c r="S2" s="808"/>
      <c r="T2" s="808"/>
      <c r="U2" s="808"/>
    </row>
    <row r="3" spans="1:22" ht="15" customHeight="1" x14ac:dyDescent="0.2">
      <c r="A3" s="807"/>
      <c r="B3" s="809" t="s">
        <v>204</v>
      </c>
      <c r="C3" s="809"/>
      <c r="D3" s="809"/>
      <c r="E3" s="809"/>
      <c r="F3" s="809"/>
      <c r="G3" s="809"/>
      <c r="H3" s="809"/>
      <c r="I3" s="809"/>
      <c r="J3" s="809"/>
      <c r="K3" s="809"/>
      <c r="L3" s="809"/>
      <c r="M3" s="809"/>
      <c r="N3" s="809"/>
      <c r="O3" s="809"/>
      <c r="P3" s="809"/>
      <c r="Q3" s="809"/>
      <c r="R3" s="809"/>
      <c r="S3" s="809"/>
      <c r="T3" s="809"/>
      <c r="U3" s="809"/>
    </row>
    <row r="4" spans="1:22" ht="12" customHeight="1" thickBot="1" x14ac:dyDescent="0.25">
      <c r="A4" s="807"/>
      <c r="B4" s="556"/>
      <c r="C4" s="556"/>
      <c r="D4" s="556"/>
      <c r="E4" s="556"/>
      <c r="F4" s="556"/>
      <c r="G4" s="556"/>
      <c r="H4" s="556"/>
      <c r="I4" s="385"/>
      <c r="J4" s="385"/>
      <c r="K4" s="385"/>
      <c r="L4" s="385"/>
      <c r="M4" s="385"/>
      <c r="N4" s="556"/>
      <c r="O4" s="556"/>
      <c r="P4" s="556"/>
      <c r="Q4" s="374"/>
      <c r="R4" s="374"/>
      <c r="S4" s="374"/>
      <c r="T4" s="374"/>
      <c r="U4" s="374"/>
    </row>
    <row r="5" spans="1:22" ht="24.95" customHeight="1" x14ac:dyDescent="0.2">
      <c r="A5" s="807"/>
      <c r="B5" s="810" t="s">
        <v>33</v>
      </c>
      <c r="C5" s="814">
        <v>2025</v>
      </c>
      <c r="D5" s="814"/>
      <c r="E5" s="814"/>
      <c r="F5" s="814"/>
      <c r="G5" s="814"/>
      <c r="H5" s="814"/>
      <c r="I5" s="814"/>
      <c r="J5" s="814"/>
      <c r="K5" s="814"/>
      <c r="L5" s="814"/>
      <c r="M5" s="814"/>
      <c r="N5" s="814"/>
      <c r="O5" s="814"/>
      <c r="P5" s="814"/>
      <c r="Q5" s="814"/>
      <c r="R5" s="814"/>
      <c r="S5" s="814"/>
      <c r="T5" s="814"/>
      <c r="U5" s="814"/>
    </row>
    <row r="6" spans="1:22" ht="6" customHeight="1" x14ac:dyDescent="0.2">
      <c r="A6" s="807"/>
      <c r="B6" s="811"/>
      <c r="C6" s="564"/>
      <c r="D6" s="564"/>
      <c r="E6" s="564"/>
      <c r="F6" s="564"/>
      <c r="G6" s="564"/>
      <c r="H6" s="564"/>
      <c r="I6" s="564"/>
      <c r="J6" s="564"/>
      <c r="K6" s="564"/>
      <c r="L6" s="564"/>
      <c r="M6" s="564"/>
      <c r="N6" s="564"/>
      <c r="O6" s="564"/>
      <c r="P6" s="564"/>
      <c r="Q6" s="564"/>
      <c r="R6" s="564"/>
      <c r="S6" s="564"/>
      <c r="T6" s="564"/>
      <c r="U6" s="564"/>
    </row>
    <row r="7" spans="1:22" ht="27" customHeight="1" x14ac:dyDescent="0.2">
      <c r="A7" s="807"/>
      <c r="B7" s="812"/>
      <c r="C7" s="815" t="s">
        <v>196</v>
      </c>
      <c r="D7" s="815"/>
      <c r="E7" s="815"/>
      <c r="F7" s="565"/>
      <c r="G7" s="817" t="s">
        <v>19</v>
      </c>
      <c r="H7" s="817"/>
      <c r="I7" s="817"/>
      <c r="J7" s="566"/>
      <c r="K7" s="818" t="s">
        <v>96</v>
      </c>
      <c r="L7" s="818"/>
      <c r="M7" s="818"/>
      <c r="N7" s="151"/>
      <c r="O7" s="820" t="s">
        <v>195</v>
      </c>
      <c r="P7" s="820"/>
      <c r="Q7" s="820"/>
      <c r="R7" s="337"/>
      <c r="S7" s="821" t="s">
        <v>197</v>
      </c>
      <c r="T7" s="821"/>
      <c r="U7" s="821"/>
    </row>
    <row r="8" spans="1:22" ht="5.0999999999999996" customHeight="1" x14ac:dyDescent="0.2">
      <c r="A8" s="807"/>
      <c r="B8" s="812"/>
      <c r="C8" s="647"/>
      <c r="D8" s="647"/>
      <c r="E8" s="647"/>
      <c r="F8" s="565"/>
      <c r="G8" s="651"/>
      <c r="H8" s="651"/>
      <c r="I8" s="651"/>
      <c r="J8" s="566"/>
      <c r="K8" s="648"/>
      <c r="L8" s="648"/>
      <c r="M8" s="648"/>
      <c r="N8" s="151"/>
      <c r="O8" s="640"/>
      <c r="P8" s="640"/>
      <c r="Q8" s="640"/>
      <c r="R8" s="337"/>
      <c r="S8" s="650"/>
      <c r="T8" s="650"/>
      <c r="U8" s="650"/>
    </row>
    <row r="9" spans="1:22" s="5" customFormat="1" ht="19.899999999999999" customHeight="1" x14ac:dyDescent="0.2">
      <c r="A9" s="807"/>
      <c r="B9" s="812"/>
      <c r="C9" s="335" t="s">
        <v>17</v>
      </c>
      <c r="D9" s="335" t="s">
        <v>193</v>
      </c>
      <c r="E9" s="335" t="s">
        <v>192</v>
      </c>
      <c r="F9" s="462"/>
      <c r="G9" s="335" t="s">
        <v>17</v>
      </c>
      <c r="H9" s="335" t="s">
        <v>193</v>
      </c>
      <c r="I9" s="335" t="s">
        <v>192</v>
      </c>
      <c r="J9" s="216"/>
      <c r="K9" s="335" t="s">
        <v>17</v>
      </c>
      <c r="L9" s="335" t="s">
        <v>193</v>
      </c>
      <c r="M9" s="335" t="s">
        <v>192</v>
      </c>
      <c r="N9" s="234"/>
      <c r="O9" s="335" t="s">
        <v>17</v>
      </c>
      <c r="P9" s="335" t="s">
        <v>193</v>
      </c>
      <c r="Q9" s="335" t="s">
        <v>192</v>
      </c>
      <c r="R9" s="194"/>
      <c r="S9" s="335" t="s">
        <v>17</v>
      </c>
      <c r="T9" s="335" t="s">
        <v>193</v>
      </c>
      <c r="U9" s="335" t="s">
        <v>192</v>
      </c>
      <c r="V9" s="1"/>
    </row>
    <row r="10" spans="1:22" s="5" customFormat="1" ht="19.899999999999999" customHeight="1" thickBot="1" x14ac:dyDescent="0.25">
      <c r="A10" s="807"/>
      <c r="B10" s="813"/>
      <c r="C10" s="486" t="s">
        <v>18</v>
      </c>
      <c r="D10" s="486" t="s">
        <v>191</v>
      </c>
      <c r="E10" s="486" t="s">
        <v>190</v>
      </c>
      <c r="F10" s="386"/>
      <c r="G10" s="486" t="s">
        <v>18</v>
      </c>
      <c r="H10" s="486" t="s">
        <v>191</v>
      </c>
      <c r="I10" s="486" t="s">
        <v>190</v>
      </c>
      <c r="J10" s="381"/>
      <c r="K10" s="486" t="s">
        <v>18</v>
      </c>
      <c r="L10" s="486" t="s">
        <v>191</v>
      </c>
      <c r="M10" s="486" t="s">
        <v>190</v>
      </c>
      <c r="N10" s="553"/>
      <c r="O10" s="486" t="s">
        <v>18</v>
      </c>
      <c r="P10" s="486" t="s">
        <v>191</v>
      </c>
      <c r="Q10" s="486" t="s">
        <v>190</v>
      </c>
      <c r="R10" s="552"/>
      <c r="S10" s="486" t="s">
        <v>18</v>
      </c>
      <c r="T10" s="486" t="s">
        <v>191</v>
      </c>
      <c r="U10" s="486" t="s">
        <v>190</v>
      </c>
      <c r="V10" s="1"/>
    </row>
    <row r="11" spans="1:22" s="5" customFormat="1" ht="7.9" customHeight="1" x14ac:dyDescent="0.2">
      <c r="A11" s="807"/>
      <c r="B11" s="190"/>
      <c r="C11" s="191"/>
      <c r="D11" s="191"/>
      <c r="E11" s="191"/>
      <c r="F11" s="191"/>
      <c r="G11" s="191"/>
      <c r="H11" s="191"/>
      <c r="I11" s="208"/>
      <c r="J11" s="208"/>
      <c r="K11" s="208"/>
      <c r="L11" s="208"/>
      <c r="M11" s="208"/>
      <c r="N11" s="191"/>
      <c r="O11" s="191"/>
      <c r="P11" s="191"/>
      <c r="Q11" s="1"/>
      <c r="R11" s="1"/>
      <c r="S11" s="1"/>
      <c r="T11" s="1"/>
      <c r="U11" s="1"/>
      <c r="V11" s="1"/>
    </row>
    <row r="12" spans="1:22" s="5" customFormat="1" ht="18" customHeight="1" x14ac:dyDescent="0.2">
      <c r="A12" s="807"/>
      <c r="B12" s="550" t="s">
        <v>0</v>
      </c>
      <c r="C12" s="597">
        <f>SUM(G12,K12,O12,S12)</f>
        <v>21912</v>
      </c>
      <c r="D12" s="597">
        <f>SUM(H12,L12,P12,T12)</f>
        <v>5501</v>
      </c>
      <c r="E12" s="597">
        <f>SUM(I12,M12,Q12,U12)</f>
        <v>16411</v>
      </c>
      <c r="F12" s="598"/>
      <c r="G12" s="598">
        <f>SUM(H12,I12)</f>
        <v>9538</v>
      </c>
      <c r="H12" s="597">
        <f>SUM(H15:H30)</f>
        <v>2262</v>
      </c>
      <c r="I12" s="597">
        <f>SUM(I15:I30)</f>
        <v>7276</v>
      </c>
      <c r="J12" s="593"/>
      <c r="K12" s="598">
        <f>SUM(L12,M12)</f>
        <v>10509</v>
      </c>
      <c r="L12" s="597">
        <f>SUM(L15:L30)</f>
        <v>2865</v>
      </c>
      <c r="M12" s="597">
        <f>SUM(M15:M30)</f>
        <v>7644</v>
      </c>
      <c r="N12" s="593"/>
      <c r="O12" s="598">
        <f>SUM(P12,Q12)</f>
        <v>1647</v>
      </c>
      <c r="P12" s="597">
        <f>SUM(P15:P30)</f>
        <v>324</v>
      </c>
      <c r="Q12" s="597">
        <f>SUM(Q15:Q30)</f>
        <v>1323</v>
      </c>
      <c r="R12" s="593"/>
      <c r="S12" s="598">
        <f>SUM(T12,U12)</f>
        <v>218</v>
      </c>
      <c r="T12" s="597">
        <f>SUM(T15:T30)</f>
        <v>50</v>
      </c>
      <c r="U12" s="597">
        <f>SUM(U15:U30)</f>
        <v>168</v>
      </c>
      <c r="V12" s="1"/>
    </row>
    <row r="13" spans="1:22" s="5" customFormat="1" ht="6.95" customHeight="1" x14ac:dyDescent="0.2">
      <c r="A13" s="807"/>
      <c r="B13" s="551"/>
      <c r="C13" s="600"/>
      <c r="D13" s="599"/>
      <c r="E13" s="599"/>
      <c r="F13" s="600"/>
      <c r="G13" s="599"/>
      <c r="H13" s="599"/>
      <c r="I13" s="599"/>
      <c r="J13" s="599"/>
      <c r="K13" s="599"/>
      <c r="L13" s="599"/>
      <c r="M13" s="599"/>
      <c r="N13" s="599"/>
      <c r="O13" s="599"/>
      <c r="P13" s="599"/>
      <c r="Q13" s="599"/>
      <c r="R13" s="599"/>
      <c r="S13" s="599"/>
      <c r="T13" s="599"/>
      <c r="U13" s="599"/>
      <c r="V13" s="1"/>
    </row>
    <row r="14" spans="1:22" s="5" customFormat="1" ht="6.95" customHeight="1" x14ac:dyDescent="0.2">
      <c r="A14" s="807"/>
      <c r="B14" s="550"/>
      <c r="C14" s="598"/>
      <c r="D14" s="597"/>
      <c r="E14" s="597"/>
      <c r="F14" s="598"/>
      <c r="G14" s="597"/>
      <c r="H14" s="597"/>
      <c r="I14" s="597"/>
      <c r="J14" s="597"/>
      <c r="K14" s="597"/>
      <c r="L14" s="597"/>
      <c r="M14" s="597"/>
      <c r="N14" s="597"/>
      <c r="O14" s="597"/>
      <c r="P14" s="597"/>
      <c r="Q14" s="597"/>
      <c r="R14" s="597"/>
      <c r="S14" s="597"/>
      <c r="T14" s="597"/>
      <c r="U14" s="597"/>
      <c r="V14" s="1"/>
    </row>
    <row r="15" spans="1:22" s="32" customFormat="1" ht="21.95" customHeight="1" x14ac:dyDescent="0.2">
      <c r="A15" s="807"/>
      <c r="B15" s="546" t="s">
        <v>1</v>
      </c>
      <c r="C15" s="586">
        <f t="shared" ref="C15:C30" si="0">SUM(G15,K15,O15,S15)</f>
        <v>2123</v>
      </c>
      <c r="D15" s="586">
        <f t="shared" ref="D15:D30" si="1">SUM(H15,K15,P15,T15)</f>
        <v>1263</v>
      </c>
      <c r="E15" s="589">
        <f t="shared" ref="E15:E30" si="2">SUM(I15,L15,Q15,U15)</f>
        <v>1107</v>
      </c>
      <c r="F15" s="591"/>
      <c r="G15" s="586">
        <f t="shared" ref="G15:G30" si="3">SUM(H15,I15)</f>
        <v>917</v>
      </c>
      <c r="H15" s="586">
        <v>214</v>
      </c>
      <c r="I15" s="589">
        <v>703</v>
      </c>
      <c r="J15" s="591"/>
      <c r="K15" s="589">
        <f t="shared" ref="K15:K30" si="4">SUM(L15,M15)</f>
        <v>1017</v>
      </c>
      <c r="L15" s="589">
        <v>247</v>
      </c>
      <c r="M15" s="589">
        <v>770</v>
      </c>
      <c r="N15" s="596"/>
      <c r="O15" s="589">
        <f t="shared" ref="O15:O30" si="5">SUM(P15,Q15)</f>
        <v>178</v>
      </c>
      <c r="P15" s="589">
        <v>31</v>
      </c>
      <c r="Q15" s="589">
        <v>147</v>
      </c>
      <c r="R15" s="593"/>
      <c r="S15" s="589">
        <f t="shared" ref="S15:S30" si="6">SUM(T15,U15)</f>
        <v>11</v>
      </c>
      <c r="T15" s="589">
        <v>1</v>
      </c>
      <c r="U15" s="589">
        <v>10</v>
      </c>
    </row>
    <row r="16" spans="1:22" s="32" customFormat="1" ht="21.95" customHeight="1" x14ac:dyDescent="0.2">
      <c r="A16" s="807"/>
      <c r="B16" s="546" t="s">
        <v>2</v>
      </c>
      <c r="C16" s="586">
        <f t="shared" si="0"/>
        <v>1248</v>
      </c>
      <c r="D16" s="586">
        <f t="shared" si="1"/>
        <v>629</v>
      </c>
      <c r="E16" s="589">
        <f t="shared" si="2"/>
        <v>740</v>
      </c>
      <c r="F16" s="591"/>
      <c r="G16" s="586">
        <f t="shared" si="3"/>
        <v>745</v>
      </c>
      <c r="H16" s="591">
        <v>188</v>
      </c>
      <c r="I16" s="589">
        <v>557</v>
      </c>
      <c r="J16" s="591"/>
      <c r="K16" s="589">
        <f t="shared" si="4"/>
        <v>408</v>
      </c>
      <c r="L16" s="589">
        <v>121</v>
      </c>
      <c r="M16" s="589">
        <v>287</v>
      </c>
      <c r="N16" s="593"/>
      <c r="O16" s="589">
        <f t="shared" si="5"/>
        <v>84</v>
      </c>
      <c r="P16" s="587">
        <v>29</v>
      </c>
      <c r="Q16" s="587">
        <v>55</v>
      </c>
      <c r="R16" s="592"/>
      <c r="S16" s="587">
        <f t="shared" si="6"/>
        <v>11</v>
      </c>
      <c r="T16" s="587">
        <v>4</v>
      </c>
      <c r="U16" s="587">
        <v>7</v>
      </c>
    </row>
    <row r="17" spans="1:21" s="32" customFormat="1" ht="21.95" customHeight="1" x14ac:dyDescent="0.2">
      <c r="A17" s="807"/>
      <c r="B17" s="546" t="s">
        <v>3</v>
      </c>
      <c r="C17" s="586">
        <f t="shared" si="0"/>
        <v>940</v>
      </c>
      <c r="D17" s="586">
        <f t="shared" si="1"/>
        <v>265</v>
      </c>
      <c r="E17" s="589">
        <f t="shared" si="2"/>
        <v>681</v>
      </c>
      <c r="F17" s="591"/>
      <c r="G17" s="586">
        <f t="shared" si="3"/>
        <v>892</v>
      </c>
      <c r="H17" s="591">
        <v>226</v>
      </c>
      <c r="I17" s="591">
        <v>666</v>
      </c>
      <c r="J17" s="591"/>
      <c r="K17" s="589">
        <f t="shared" si="4"/>
        <v>36</v>
      </c>
      <c r="L17" s="589">
        <v>6</v>
      </c>
      <c r="M17" s="589">
        <v>30</v>
      </c>
      <c r="N17" s="593"/>
      <c r="O17" s="589">
        <f t="shared" si="5"/>
        <v>3</v>
      </c>
      <c r="P17" s="587">
        <v>0</v>
      </c>
      <c r="Q17" s="587">
        <v>3</v>
      </c>
      <c r="R17" s="592"/>
      <c r="S17" s="587">
        <f t="shared" si="6"/>
        <v>9</v>
      </c>
      <c r="T17" s="595">
        <v>3</v>
      </c>
      <c r="U17" s="587">
        <v>6</v>
      </c>
    </row>
    <row r="18" spans="1:21" s="32" customFormat="1" ht="21.95" customHeight="1" x14ac:dyDescent="0.2">
      <c r="A18" s="807"/>
      <c r="B18" s="546" t="s">
        <v>4</v>
      </c>
      <c r="C18" s="586">
        <f t="shared" si="0"/>
        <v>670</v>
      </c>
      <c r="D18" s="586">
        <f t="shared" si="1"/>
        <v>386</v>
      </c>
      <c r="E18" s="589">
        <f t="shared" si="2"/>
        <v>364</v>
      </c>
      <c r="F18" s="591"/>
      <c r="G18" s="586">
        <f t="shared" si="3"/>
        <v>327</v>
      </c>
      <c r="H18" s="586">
        <v>79</v>
      </c>
      <c r="I18" s="589">
        <v>248</v>
      </c>
      <c r="J18" s="591"/>
      <c r="K18" s="589">
        <f t="shared" si="4"/>
        <v>298</v>
      </c>
      <c r="L18" s="589">
        <v>80</v>
      </c>
      <c r="M18" s="589">
        <v>218</v>
      </c>
      <c r="N18" s="593"/>
      <c r="O18" s="589">
        <f t="shared" si="5"/>
        <v>36</v>
      </c>
      <c r="P18" s="587">
        <v>5</v>
      </c>
      <c r="Q18" s="587">
        <v>31</v>
      </c>
      <c r="R18" s="592"/>
      <c r="S18" s="587">
        <f t="shared" si="6"/>
        <v>9</v>
      </c>
      <c r="T18" s="587">
        <v>4</v>
      </c>
      <c r="U18" s="587">
        <v>5</v>
      </c>
    </row>
    <row r="19" spans="1:21" s="32" customFormat="1" ht="21.95" customHeight="1" x14ac:dyDescent="0.2">
      <c r="A19" s="807"/>
      <c r="B19" s="546" t="s">
        <v>5</v>
      </c>
      <c r="C19" s="586">
        <f t="shared" si="0"/>
        <v>850</v>
      </c>
      <c r="D19" s="586">
        <f t="shared" si="1"/>
        <v>420</v>
      </c>
      <c r="E19" s="589">
        <f t="shared" si="2"/>
        <v>510</v>
      </c>
      <c r="F19" s="591"/>
      <c r="G19" s="586">
        <f t="shared" si="3"/>
        <v>423</v>
      </c>
      <c r="H19" s="591">
        <v>106</v>
      </c>
      <c r="I19" s="589">
        <v>317</v>
      </c>
      <c r="J19" s="591"/>
      <c r="K19" s="589">
        <f t="shared" si="4"/>
        <v>293</v>
      </c>
      <c r="L19" s="589">
        <v>80</v>
      </c>
      <c r="M19" s="589">
        <v>213</v>
      </c>
      <c r="N19" s="593"/>
      <c r="O19" s="589">
        <f t="shared" si="5"/>
        <v>125</v>
      </c>
      <c r="P19" s="587">
        <v>17</v>
      </c>
      <c r="Q19" s="587">
        <v>108</v>
      </c>
      <c r="R19" s="592"/>
      <c r="S19" s="587">
        <f t="shared" si="6"/>
        <v>9</v>
      </c>
      <c r="T19" s="587">
        <v>4</v>
      </c>
      <c r="U19" s="587">
        <v>5</v>
      </c>
    </row>
    <row r="20" spans="1:21" s="32" customFormat="1" ht="21.95" customHeight="1" x14ac:dyDescent="0.2">
      <c r="A20" s="807"/>
      <c r="B20" s="546" t="s">
        <v>6</v>
      </c>
      <c r="C20" s="586">
        <f t="shared" si="0"/>
        <v>983</v>
      </c>
      <c r="D20" s="586">
        <f t="shared" si="1"/>
        <v>392</v>
      </c>
      <c r="E20" s="589">
        <f t="shared" si="2"/>
        <v>649</v>
      </c>
      <c r="F20" s="591"/>
      <c r="G20" s="586">
        <f t="shared" si="3"/>
        <v>727</v>
      </c>
      <c r="H20" s="586">
        <v>181</v>
      </c>
      <c r="I20" s="589">
        <v>546</v>
      </c>
      <c r="J20" s="591"/>
      <c r="K20" s="589">
        <f t="shared" si="4"/>
        <v>198</v>
      </c>
      <c r="L20" s="589">
        <v>58</v>
      </c>
      <c r="M20" s="589">
        <v>140</v>
      </c>
      <c r="N20" s="593"/>
      <c r="O20" s="589">
        <f t="shared" si="5"/>
        <v>50</v>
      </c>
      <c r="P20" s="587">
        <v>13</v>
      </c>
      <c r="Q20" s="587">
        <v>37</v>
      </c>
      <c r="R20" s="592"/>
      <c r="S20" s="587">
        <f t="shared" si="6"/>
        <v>8</v>
      </c>
      <c r="T20" s="587">
        <v>0</v>
      </c>
      <c r="U20" s="587">
        <v>8</v>
      </c>
    </row>
    <row r="21" spans="1:21" s="32" customFormat="1" ht="21.95" customHeight="1" x14ac:dyDescent="0.2">
      <c r="A21" s="807"/>
      <c r="B21" s="546" t="s">
        <v>7</v>
      </c>
      <c r="C21" s="586">
        <f t="shared" si="0"/>
        <v>1674</v>
      </c>
      <c r="D21" s="586">
        <f t="shared" si="1"/>
        <v>1283</v>
      </c>
      <c r="E21" s="589">
        <f t="shared" si="2"/>
        <v>730</v>
      </c>
      <c r="F21" s="591"/>
      <c r="G21" s="586">
        <f t="shared" si="3"/>
        <v>342</v>
      </c>
      <c r="H21" s="591">
        <v>70</v>
      </c>
      <c r="I21" s="589">
        <v>272</v>
      </c>
      <c r="J21" s="591"/>
      <c r="K21" s="589">
        <f t="shared" si="4"/>
        <v>1178</v>
      </c>
      <c r="L21" s="589">
        <v>339</v>
      </c>
      <c r="M21" s="589">
        <v>839</v>
      </c>
      <c r="N21" s="593"/>
      <c r="O21" s="589">
        <f t="shared" si="5"/>
        <v>142</v>
      </c>
      <c r="P21" s="587">
        <v>33</v>
      </c>
      <c r="Q21" s="587">
        <v>109</v>
      </c>
      <c r="R21" s="592"/>
      <c r="S21" s="587">
        <f t="shared" si="6"/>
        <v>12</v>
      </c>
      <c r="T21" s="587">
        <v>2</v>
      </c>
      <c r="U21" s="587">
        <v>10</v>
      </c>
    </row>
    <row r="22" spans="1:21" s="32" customFormat="1" ht="21.95" customHeight="1" x14ac:dyDescent="0.2">
      <c r="A22" s="807"/>
      <c r="B22" s="546" t="s">
        <v>8</v>
      </c>
      <c r="C22" s="586">
        <f t="shared" si="0"/>
        <v>1747</v>
      </c>
      <c r="D22" s="586">
        <f t="shared" si="1"/>
        <v>1034</v>
      </c>
      <c r="E22" s="589">
        <f t="shared" si="2"/>
        <v>939</v>
      </c>
      <c r="F22" s="591"/>
      <c r="G22" s="586">
        <f t="shared" si="3"/>
        <v>740</v>
      </c>
      <c r="H22" s="591">
        <v>187</v>
      </c>
      <c r="I22" s="589">
        <v>553</v>
      </c>
      <c r="J22" s="591"/>
      <c r="K22" s="589">
        <f t="shared" si="4"/>
        <v>797</v>
      </c>
      <c r="L22" s="589">
        <v>226</v>
      </c>
      <c r="M22" s="589">
        <v>571</v>
      </c>
      <c r="N22" s="593"/>
      <c r="O22" s="589">
        <f t="shared" si="5"/>
        <v>190</v>
      </c>
      <c r="P22" s="587">
        <v>41</v>
      </c>
      <c r="Q22" s="587">
        <v>149</v>
      </c>
      <c r="R22" s="592"/>
      <c r="S22" s="587">
        <f t="shared" si="6"/>
        <v>20</v>
      </c>
      <c r="T22" s="594">
        <v>9</v>
      </c>
      <c r="U22" s="587">
        <v>11</v>
      </c>
    </row>
    <row r="23" spans="1:21" s="32" customFormat="1" ht="21.95" customHeight="1" x14ac:dyDescent="0.2">
      <c r="A23" s="807"/>
      <c r="B23" s="546" t="s">
        <v>9</v>
      </c>
      <c r="C23" s="586">
        <f t="shared" si="0"/>
        <v>207</v>
      </c>
      <c r="D23" s="586">
        <f t="shared" si="1"/>
        <v>81</v>
      </c>
      <c r="E23" s="589">
        <f t="shared" si="2"/>
        <v>136</v>
      </c>
      <c r="F23" s="591"/>
      <c r="G23" s="586">
        <f t="shared" si="3"/>
        <v>166</v>
      </c>
      <c r="H23" s="591">
        <v>40</v>
      </c>
      <c r="I23" s="589">
        <v>126</v>
      </c>
      <c r="J23" s="591"/>
      <c r="K23" s="589">
        <f t="shared" si="4"/>
        <v>37</v>
      </c>
      <c r="L23" s="589">
        <v>10</v>
      </c>
      <c r="M23" s="589">
        <v>27</v>
      </c>
      <c r="N23" s="593"/>
      <c r="O23" s="589">
        <f t="shared" si="5"/>
        <v>4</v>
      </c>
      <c r="P23" s="587">
        <v>4</v>
      </c>
      <c r="Q23" s="587">
        <v>0</v>
      </c>
      <c r="R23" s="592"/>
      <c r="S23" s="587">
        <f t="shared" si="6"/>
        <v>0</v>
      </c>
      <c r="T23" s="587">
        <v>0</v>
      </c>
      <c r="U23" s="587">
        <v>0</v>
      </c>
    </row>
    <row r="24" spans="1:21" s="32" customFormat="1" ht="21.95" customHeight="1" x14ac:dyDescent="0.2">
      <c r="A24" s="807"/>
      <c r="B24" s="546" t="s">
        <v>10</v>
      </c>
      <c r="C24" s="586">
        <f t="shared" si="0"/>
        <v>5448</v>
      </c>
      <c r="D24" s="586">
        <f t="shared" si="1"/>
        <v>3485</v>
      </c>
      <c r="E24" s="589">
        <f t="shared" si="2"/>
        <v>2735</v>
      </c>
      <c r="F24" s="591"/>
      <c r="G24" s="586">
        <f t="shared" si="3"/>
        <v>1919</v>
      </c>
      <c r="H24" s="586">
        <v>425</v>
      </c>
      <c r="I24" s="589">
        <v>1494</v>
      </c>
      <c r="J24" s="591"/>
      <c r="K24" s="589">
        <f t="shared" si="4"/>
        <v>2965</v>
      </c>
      <c r="L24" s="589">
        <v>772</v>
      </c>
      <c r="M24" s="589">
        <v>2193</v>
      </c>
      <c r="N24" s="593"/>
      <c r="O24" s="589">
        <f t="shared" si="5"/>
        <v>515</v>
      </c>
      <c r="P24" s="587">
        <v>88</v>
      </c>
      <c r="Q24" s="587">
        <v>427</v>
      </c>
      <c r="R24" s="592"/>
      <c r="S24" s="587">
        <f t="shared" si="6"/>
        <v>49</v>
      </c>
      <c r="T24" s="587">
        <v>7</v>
      </c>
      <c r="U24" s="587">
        <v>42</v>
      </c>
    </row>
    <row r="25" spans="1:21" s="32" customFormat="1" ht="21.95" customHeight="1" x14ac:dyDescent="0.2">
      <c r="A25" s="807"/>
      <c r="B25" s="546" t="s">
        <v>11</v>
      </c>
      <c r="C25" s="586">
        <f t="shared" si="0"/>
        <v>749</v>
      </c>
      <c r="D25" s="586">
        <f t="shared" si="1"/>
        <v>174</v>
      </c>
      <c r="E25" s="589">
        <f t="shared" si="2"/>
        <v>589</v>
      </c>
      <c r="F25" s="591"/>
      <c r="G25" s="586">
        <f t="shared" si="3"/>
        <v>701</v>
      </c>
      <c r="H25" s="591">
        <v>130</v>
      </c>
      <c r="I25" s="589">
        <v>571</v>
      </c>
      <c r="J25" s="591"/>
      <c r="K25" s="589">
        <f t="shared" si="4"/>
        <v>43</v>
      </c>
      <c r="L25" s="589">
        <v>14</v>
      </c>
      <c r="M25" s="589">
        <v>29</v>
      </c>
      <c r="N25" s="593"/>
      <c r="O25" s="589">
        <f t="shared" si="5"/>
        <v>4</v>
      </c>
      <c r="P25" s="587">
        <v>0</v>
      </c>
      <c r="Q25" s="587">
        <v>4</v>
      </c>
      <c r="R25" s="592"/>
      <c r="S25" s="587">
        <f t="shared" si="6"/>
        <v>1</v>
      </c>
      <c r="T25" s="587">
        <v>1</v>
      </c>
      <c r="U25" s="587">
        <v>0</v>
      </c>
    </row>
    <row r="26" spans="1:21" s="32" customFormat="1" ht="21.95" customHeight="1" x14ac:dyDescent="0.2">
      <c r="A26" s="807"/>
      <c r="B26" s="546" t="s">
        <v>12</v>
      </c>
      <c r="C26" s="586">
        <f t="shared" si="0"/>
        <v>1244</v>
      </c>
      <c r="D26" s="586">
        <f t="shared" si="1"/>
        <v>748</v>
      </c>
      <c r="E26" s="589">
        <f t="shared" si="2"/>
        <v>671</v>
      </c>
      <c r="F26" s="591"/>
      <c r="G26" s="586">
        <f t="shared" si="3"/>
        <v>590</v>
      </c>
      <c r="H26" s="591">
        <v>161</v>
      </c>
      <c r="I26" s="589">
        <v>429</v>
      </c>
      <c r="J26" s="591"/>
      <c r="K26" s="589">
        <f t="shared" si="4"/>
        <v>568</v>
      </c>
      <c r="L26" s="589">
        <v>175</v>
      </c>
      <c r="M26" s="589">
        <v>393</v>
      </c>
      <c r="N26" s="593"/>
      <c r="O26" s="589">
        <f t="shared" si="5"/>
        <v>45</v>
      </c>
      <c r="P26" s="587">
        <v>13</v>
      </c>
      <c r="Q26" s="587">
        <v>32</v>
      </c>
      <c r="R26" s="592"/>
      <c r="S26" s="587">
        <f t="shared" si="6"/>
        <v>41</v>
      </c>
      <c r="T26" s="587">
        <v>6</v>
      </c>
      <c r="U26" s="587">
        <v>35</v>
      </c>
    </row>
    <row r="27" spans="1:21" ht="21.95" customHeight="1" x14ac:dyDescent="0.2">
      <c r="A27" s="807"/>
      <c r="B27" s="546" t="s">
        <v>13</v>
      </c>
      <c r="C27" s="586">
        <f t="shared" si="0"/>
        <v>1528</v>
      </c>
      <c r="D27" s="586">
        <f t="shared" si="1"/>
        <v>1320</v>
      </c>
      <c r="E27" s="589">
        <f t="shared" si="2"/>
        <v>563</v>
      </c>
      <c r="F27" s="591"/>
      <c r="G27" s="586">
        <f t="shared" si="3"/>
        <v>251</v>
      </c>
      <c r="H27" s="591">
        <v>62</v>
      </c>
      <c r="I27" s="589">
        <v>189</v>
      </c>
      <c r="J27" s="591"/>
      <c r="K27" s="589">
        <f t="shared" si="4"/>
        <v>1252</v>
      </c>
      <c r="L27" s="589">
        <v>355</v>
      </c>
      <c r="M27" s="589">
        <v>897</v>
      </c>
      <c r="N27" s="590"/>
      <c r="O27" s="589">
        <f t="shared" si="5"/>
        <v>21</v>
      </c>
      <c r="P27" s="587">
        <v>4</v>
      </c>
      <c r="Q27" s="587">
        <v>17</v>
      </c>
      <c r="R27" s="588"/>
      <c r="S27" s="587">
        <f t="shared" si="6"/>
        <v>4</v>
      </c>
      <c r="T27" s="587">
        <v>2</v>
      </c>
      <c r="U27" s="587">
        <v>2</v>
      </c>
    </row>
    <row r="28" spans="1:21" ht="21.95" customHeight="1" x14ac:dyDescent="0.2">
      <c r="A28" s="807"/>
      <c r="B28" s="546" t="s">
        <v>14</v>
      </c>
      <c r="C28" s="586">
        <f t="shared" si="0"/>
        <v>2158</v>
      </c>
      <c r="D28" s="586">
        <f t="shared" si="1"/>
        <v>1549</v>
      </c>
      <c r="E28" s="589">
        <f t="shared" si="2"/>
        <v>977</v>
      </c>
      <c r="F28" s="591"/>
      <c r="G28" s="586">
        <f t="shared" si="3"/>
        <v>561</v>
      </c>
      <c r="H28" s="586">
        <v>149</v>
      </c>
      <c r="I28" s="589">
        <v>412</v>
      </c>
      <c r="J28" s="591"/>
      <c r="K28" s="589">
        <f t="shared" si="4"/>
        <v>1349</v>
      </c>
      <c r="L28" s="589">
        <v>368</v>
      </c>
      <c r="M28" s="589">
        <v>981</v>
      </c>
      <c r="N28" s="590"/>
      <c r="O28" s="589">
        <f t="shared" si="5"/>
        <v>216</v>
      </c>
      <c r="P28" s="587">
        <v>44</v>
      </c>
      <c r="Q28" s="587">
        <v>172</v>
      </c>
      <c r="R28" s="588"/>
      <c r="S28" s="587">
        <f t="shared" si="6"/>
        <v>32</v>
      </c>
      <c r="T28" s="587">
        <v>7</v>
      </c>
      <c r="U28" s="587">
        <v>25</v>
      </c>
    </row>
    <row r="29" spans="1:21" ht="21.95" customHeight="1" x14ac:dyDescent="0.2">
      <c r="A29" s="807"/>
      <c r="B29" s="546" t="s">
        <v>15</v>
      </c>
      <c r="C29" s="586">
        <f t="shared" si="0"/>
        <v>62</v>
      </c>
      <c r="D29" s="586">
        <f t="shared" si="1"/>
        <v>30</v>
      </c>
      <c r="E29" s="589">
        <f t="shared" si="2"/>
        <v>39</v>
      </c>
      <c r="F29" s="591"/>
      <c r="G29" s="586">
        <f t="shared" si="3"/>
        <v>39</v>
      </c>
      <c r="H29" s="586">
        <v>10</v>
      </c>
      <c r="I29" s="589">
        <v>29</v>
      </c>
      <c r="J29" s="591"/>
      <c r="K29" s="589">
        <f t="shared" si="4"/>
        <v>20</v>
      </c>
      <c r="L29" s="589">
        <v>7</v>
      </c>
      <c r="M29" s="589">
        <v>13</v>
      </c>
      <c r="N29" s="590"/>
      <c r="O29" s="589">
        <f t="shared" si="5"/>
        <v>3</v>
      </c>
      <c r="P29" s="587">
        <v>0</v>
      </c>
      <c r="Q29" s="587">
        <v>3</v>
      </c>
      <c r="R29" s="588"/>
      <c r="S29" s="587">
        <f t="shared" si="6"/>
        <v>0</v>
      </c>
      <c r="T29" s="587">
        <v>0</v>
      </c>
      <c r="U29" s="587">
        <v>0</v>
      </c>
    </row>
    <row r="30" spans="1:21" ht="21.95" customHeight="1" x14ac:dyDescent="0.2">
      <c r="A30" s="807"/>
      <c r="B30" s="546" t="s">
        <v>16</v>
      </c>
      <c r="C30" s="586">
        <f t="shared" si="0"/>
        <v>281</v>
      </c>
      <c r="D30" s="586">
        <f t="shared" si="1"/>
        <v>86</v>
      </c>
      <c r="E30" s="589">
        <f t="shared" si="2"/>
        <v>202</v>
      </c>
      <c r="F30" s="591"/>
      <c r="G30" s="586">
        <f t="shared" si="3"/>
        <v>198</v>
      </c>
      <c r="H30" s="586">
        <v>34</v>
      </c>
      <c r="I30" s="589">
        <v>164</v>
      </c>
      <c r="J30" s="591"/>
      <c r="K30" s="589">
        <f t="shared" si="4"/>
        <v>50</v>
      </c>
      <c r="L30" s="589">
        <v>7</v>
      </c>
      <c r="M30" s="589">
        <v>43</v>
      </c>
      <c r="N30" s="590"/>
      <c r="O30" s="589">
        <f t="shared" si="5"/>
        <v>31</v>
      </c>
      <c r="P30" s="587">
        <v>2</v>
      </c>
      <c r="Q30" s="587">
        <v>29</v>
      </c>
      <c r="R30" s="588"/>
      <c r="S30" s="587">
        <f t="shared" si="6"/>
        <v>2</v>
      </c>
      <c r="T30" s="587">
        <v>0</v>
      </c>
      <c r="U30" s="587">
        <v>2</v>
      </c>
    </row>
    <row r="31" spans="1:21" ht="8.1" customHeight="1" thickBot="1" x14ac:dyDescent="0.25">
      <c r="A31" s="807"/>
      <c r="B31" s="382"/>
      <c r="C31" s="378"/>
      <c r="D31" s="378"/>
      <c r="E31" s="378"/>
      <c r="F31" s="378"/>
      <c r="G31" s="378"/>
      <c r="H31" s="378"/>
      <c r="I31" s="389"/>
      <c r="J31" s="389"/>
      <c r="K31" s="389"/>
      <c r="L31" s="389"/>
      <c r="M31" s="389"/>
      <c r="N31" s="571"/>
      <c r="O31" s="571"/>
      <c r="P31" s="571"/>
      <c r="Q31" s="374"/>
      <c r="R31" s="374"/>
      <c r="S31" s="374"/>
      <c r="T31" s="374"/>
      <c r="U31" s="374"/>
    </row>
    <row r="32" spans="1:21" ht="6.95" customHeight="1" x14ac:dyDescent="0.2">
      <c r="A32" s="807"/>
      <c r="B32" s="108"/>
      <c r="C32" s="108"/>
      <c r="D32" s="108"/>
      <c r="E32" s="108"/>
      <c r="F32" s="108"/>
      <c r="G32" s="108"/>
      <c r="H32" s="108"/>
      <c r="I32" s="561"/>
      <c r="J32" s="561"/>
      <c r="K32" s="561"/>
      <c r="L32" s="561"/>
      <c r="M32" s="561"/>
      <c r="N32" s="108"/>
      <c r="O32" s="108"/>
      <c r="P32" s="108"/>
      <c r="Q32" s="69"/>
      <c r="R32" s="69"/>
      <c r="S32" s="69"/>
      <c r="T32" s="69"/>
      <c r="U32" s="69"/>
    </row>
    <row r="33" spans="1:21" ht="14.25" customHeight="1" x14ac:dyDescent="0.2">
      <c r="A33" s="807"/>
      <c r="B33" s="745" t="s">
        <v>199</v>
      </c>
      <c r="C33" s="745"/>
      <c r="D33" s="745"/>
      <c r="E33" s="745"/>
      <c r="F33" s="745"/>
      <c r="G33" s="745"/>
      <c r="H33" s="745"/>
      <c r="I33" s="745"/>
      <c r="J33" s="745"/>
      <c r="K33" s="745"/>
      <c r="L33" s="745"/>
      <c r="M33" s="543"/>
      <c r="N33" s="543"/>
      <c r="O33" s="543"/>
      <c r="P33" s="108"/>
      <c r="Q33" s="69"/>
      <c r="R33" s="69"/>
      <c r="S33" s="69"/>
      <c r="T33" s="69"/>
      <c r="U33" s="69"/>
    </row>
    <row r="34" spans="1:21" ht="51" customHeight="1" x14ac:dyDescent="0.2">
      <c r="A34" s="807"/>
      <c r="B34" s="753" t="s">
        <v>198</v>
      </c>
      <c r="C34" s="753"/>
      <c r="D34" s="753"/>
      <c r="E34" s="753"/>
      <c r="F34" s="753"/>
      <c r="G34" s="753"/>
      <c r="H34" s="753"/>
      <c r="I34" s="753"/>
      <c r="J34" s="753"/>
      <c r="K34" s="753"/>
      <c r="L34" s="753"/>
      <c r="M34" s="543"/>
      <c r="N34" s="543"/>
      <c r="O34" s="543"/>
      <c r="P34" s="108"/>
      <c r="Q34" s="69"/>
      <c r="R34" s="69"/>
      <c r="S34" s="69"/>
      <c r="T34" s="69"/>
      <c r="U34" s="69"/>
    </row>
    <row r="35" spans="1:21" ht="8.1" customHeight="1" x14ac:dyDescent="0.2">
      <c r="A35" s="807"/>
      <c r="B35" s="560"/>
      <c r="C35" s="560"/>
      <c r="D35" s="560"/>
      <c r="E35" s="560"/>
      <c r="F35" s="560"/>
      <c r="G35" s="560"/>
      <c r="H35" s="560"/>
      <c r="I35" s="560"/>
      <c r="J35" s="560"/>
      <c r="K35" s="560"/>
      <c r="L35" s="560"/>
      <c r="M35" s="543"/>
      <c r="N35" s="543"/>
      <c r="O35" s="543"/>
      <c r="P35" s="108"/>
      <c r="Q35" s="69"/>
      <c r="R35" s="69"/>
      <c r="S35" s="69"/>
      <c r="T35" s="69"/>
      <c r="U35" s="69"/>
    </row>
    <row r="36" spans="1:21" ht="13.5" customHeight="1" x14ac:dyDescent="0.2">
      <c r="A36" s="807"/>
      <c r="B36" s="150" t="s">
        <v>187</v>
      </c>
      <c r="C36" s="150"/>
      <c r="D36" s="150"/>
      <c r="E36" s="150"/>
      <c r="F36" s="150"/>
      <c r="G36" s="150"/>
      <c r="H36" s="559"/>
      <c r="I36" s="559"/>
      <c r="J36" s="559"/>
      <c r="K36" s="559"/>
      <c r="L36" s="559"/>
      <c r="M36" s="559"/>
      <c r="N36" s="559"/>
      <c r="O36" s="559"/>
      <c r="P36" s="559"/>
      <c r="Q36" s="69"/>
      <c r="R36" s="69"/>
      <c r="S36" s="69"/>
      <c r="T36" s="69"/>
      <c r="U36" s="69"/>
    </row>
    <row r="37" spans="1:21" ht="14.25" customHeight="1" x14ac:dyDescent="0.2">
      <c r="A37" s="807"/>
      <c r="B37" s="151" t="s">
        <v>253</v>
      </c>
      <c r="C37" s="150"/>
      <c r="D37" s="150"/>
      <c r="E37" s="150"/>
      <c r="F37" s="150"/>
      <c r="G37" s="150"/>
      <c r="H37" s="559"/>
      <c r="I37" s="559"/>
      <c r="J37" s="559"/>
      <c r="K37" s="559"/>
      <c r="L37" s="559"/>
      <c r="M37" s="559"/>
      <c r="N37" s="559"/>
      <c r="O37" s="559"/>
      <c r="P37" s="559"/>
      <c r="Q37" s="69"/>
      <c r="R37" s="69"/>
      <c r="S37" s="69"/>
      <c r="T37" s="69"/>
      <c r="U37" s="69"/>
    </row>
    <row r="38" spans="1:21" ht="24.95" customHeight="1" x14ac:dyDescent="0.2">
      <c r="A38" s="113"/>
      <c r="B38" s="770"/>
      <c r="C38" s="770"/>
      <c r="D38" s="770"/>
      <c r="E38" s="770"/>
      <c r="F38" s="770"/>
      <c r="G38" s="770"/>
      <c r="H38" s="770"/>
      <c r="I38" s="770"/>
      <c r="J38" s="770"/>
      <c r="K38" s="770"/>
      <c r="L38" s="770"/>
      <c r="M38" s="770"/>
      <c r="N38" s="770"/>
      <c r="O38" s="770"/>
      <c r="P38" s="770"/>
      <c r="Q38" s="69"/>
      <c r="R38" s="69"/>
      <c r="S38" s="69"/>
      <c r="T38" s="69"/>
      <c r="U38" s="69"/>
    </row>
    <row r="39" spans="1:21" ht="16.5" customHeight="1" x14ac:dyDescent="0.2">
      <c r="A39" s="113"/>
      <c r="B39" s="220"/>
      <c r="C39" s="220"/>
      <c r="D39" s="220"/>
      <c r="E39" s="220"/>
      <c r="F39" s="220"/>
      <c r="G39" s="220"/>
      <c r="H39" s="220"/>
      <c r="I39" s="221"/>
      <c r="J39" s="221"/>
      <c r="K39" s="221"/>
      <c r="L39" s="221"/>
      <c r="M39" s="222"/>
      <c r="N39" s="570"/>
      <c r="O39" s="570"/>
      <c r="P39" s="570"/>
      <c r="Q39" s="69"/>
      <c r="R39" s="69"/>
      <c r="S39" s="69"/>
      <c r="T39" s="69"/>
      <c r="U39" s="69"/>
    </row>
    <row r="40" spans="1:21" ht="20.100000000000001" customHeight="1" x14ac:dyDescent="0.2">
      <c r="A40" s="113"/>
      <c r="B40" s="224"/>
      <c r="C40" s="225"/>
      <c r="D40" s="225"/>
      <c r="E40" s="225"/>
      <c r="F40" s="225"/>
      <c r="G40" s="225"/>
      <c r="H40" s="225"/>
      <c r="I40" s="226"/>
      <c r="J40" s="226"/>
      <c r="K40" s="226"/>
      <c r="L40" s="226"/>
      <c r="M40" s="222"/>
      <c r="N40" s="569"/>
      <c r="O40" s="227"/>
      <c r="P40" s="227"/>
      <c r="Q40" s="69"/>
      <c r="R40" s="69"/>
      <c r="S40" s="69"/>
      <c r="T40" s="69"/>
      <c r="U40" s="69"/>
    </row>
    <row r="41" spans="1:21" s="4" customFormat="1" ht="12" customHeight="1" x14ac:dyDescent="0.2">
      <c r="A41" s="113"/>
      <c r="B41" s="259"/>
      <c r="C41" s="109"/>
      <c r="D41" s="109"/>
      <c r="E41" s="109"/>
      <c r="F41" s="109"/>
      <c r="G41" s="109"/>
      <c r="H41" s="109"/>
      <c r="I41" s="143"/>
      <c r="J41" s="143"/>
      <c r="K41" s="143"/>
      <c r="L41" s="143"/>
      <c r="M41" s="143"/>
      <c r="N41" s="229"/>
      <c r="O41" s="109"/>
      <c r="P41" s="109"/>
      <c r="Q41" s="109"/>
      <c r="R41" s="109"/>
      <c r="S41" s="109"/>
      <c r="T41" s="109"/>
      <c r="U41" s="109"/>
    </row>
    <row r="42" spans="1:21" ht="3.75" customHeight="1" x14ac:dyDescent="0.2">
      <c r="A42" s="113"/>
      <c r="B42" s="178"/>
      <c r="C42" s="178"/>
      <c r="D42" s="178"/>
      <c r="E42" s="178"/>
      <c r="F42" s="178"/>
      <c r="G42" s="178"/>
      <c r="H42" s="178"/>
      <c r="I42" s="70"/>
      <c r="J42" s="70"/>
      <c r="K42" s="70"/>
      <c r="L42" s="70"/>
      <c r="M42" s="70"/>
      <c r="N42" s="196"/>
      <c r="O42" s="70"/>
      <c r="P42" s="70"/>
      <c r="Q42" s="69"/>
      <c r="R42" s="69"/>
      <c r="S42" s="69"/>
      <c r="T42" s="69"/>
      <c r="U42" s="69"/>
    </row>
    <row r="43" spans="1:21" ht="15" customHeight="1" x14ac:dyDescent="0.2">
      <c r="A43" s="113"/>
      <c r="B43" s="88"/>
      <c r="C43" s="213"/>
      <c r="D43" s="213"/>
      <c r="E43" s="213"/>
      <c r="F43" s="213"/>
      <c r="G43" s="213"/>
      <c r="H43" s="213"/>
      <c r="I43" s="204"/>
      <c r="J43" s="204"/>
      <c r="K43" s="204"/>
      <c r="L43" s="204"/>
      <c r="M43" s="204"/>
      <c r="N43" s="215"/>
      <c r="O43" s="70"/>
      <c r="P43" s="70"/>
      <c r="Q43" s="69"/>
      <c r="R43" s="69"/>
      <c r="S43" s="69"/>
      <c r="T43" s="69"/>
      <c r="U43" s="69"/>
    </row>
    <row r="44" spans="1:21" ht="10.5" customHeight="1" x14ac:dyDescent="0.2">
      <c r="A44" s="113"/>
      <c r="B44" s="93"/>
      <c r="C44" s="213"/>
      <c r="D44" s="213"/>
      <c r="E44" s="213"/>
      <c r="F44" s="213"/>
      <c r="G44" s="213"/>
      <c r="H44" s="213"/>
      <c r="I44" s="204"/>
      <c r="J44" s="204"/>
      <c r="K44" s="204"/>
      <c r="L44" s="204"/>
      <c r="M44" s="204"/>
      <c r="N44" s="215"/>
      <c r="O44" s="70"/>
      <c r="P44" s="70"/>
      <c r="Q44" s="69"/>
      <c r="R44" s="69"/>
      <c r="S44" s="69"/>
      <c r="T44" s="69"/>
      <c r="U44" s="69"/>
    </row>
    <row r="45" spans="1:21" ht="12" customHeight="1" x14ac:dyDescent="0.2">
      <c r="A45" s="113"/>
      <c r="B45" s="214"/>
      <c r="C45" s="95"/>
      <c r="D45" s="95"/>
      <c r="E45" s="95"/>
      <c r="F45" s="95"/>
      <c r="G45" s="95"/>
      <c r="H45" s="95"/>
      <c r="I45" s="96"/>
      <c r="J45" s="96"/>
      <c r="K45" s="96"/>
      <c r="L45" s="96"/>
      <c r="M45" s="96"/>
      <c r="N45" s="230"/>
      <c r="O45" s="152"/>
      <c r="P45" s="152"/>
      <c r="Q45" s="69"/>
      <c r="R45" s="69"/>
      <c r="S45" s="69"/>
      <c r="T45" s="69"/>
      <c r="U45" s="69"/>
    </row>
    <row r="46" spans="1:21" ht="12" customHeight="1" x14ac:dyDescent="0.2">
      <c r="A46" s="113"/>
      <c r="B46" s="99"/>
      <c r="C46" s="100"/>
      <c r="D46" s="100"/>
      <c r="E46" s="100"/>
      <c r="F46" s="100"/>
      <c r="G46" s="100"/>
      <c r="H46" s="100"/>
      <c r="I46" s="101"/>
      <c r="J46" s="101"/>
      <c r="K46" s="101"/>
      <c r="L46" s="101"/>
      <c r="M46" s="101"/>
      <c r="N46" s="231"/>
      <c r="O46" s="152"/>
      <c r="P46" s="152"/>
      <c r="Q46" s="69"/>
      <c r="R46" s="69"/>
      <c r="S46" s="69"/>
      <c r="T46" s="69"/>
      <c r="U46" s="69"/>
    </row>
    <row r="47" spans="1:21" ht="11.25" customHeight="1" x14ac:dyDescent="0.2">
      <c r="A47" s="113"/>
      <c r="B47" s="99"/>
      <c r="C47" s="200"/>
      <c r="D47" s="200"/>
      <c r="E47" s="200"/>
      <c r="F47" s="200"/>
      <c r="G47" s="200"/>
      <c r="H47" s="200"/>
      <c r="I47" s="204"/>
      <c r="J47" s="204"/>
      <c r="K47" s="204"/>
      <c r="L47" s="204"/>
      <c r="M47" s="204"/>
      <c r="N47" s="215"/>
      <c r="O47" s="151"/>
      <c r="P47" s="151"/>
      <c r="Q47" s="69"/>
      <c r="R47" s="69"/>
      <c r="S47" s="69"/>
      <c r="T47" s="69"/>
      <c r="U47" s="69"/>
    </row>
    <row r="48" spans="1:21" ht="11.25" customHeight="1" x14ac:dyDescent="0.2">
      <c r="A48" s="51"/>
      <c r="B48" s="19"/>
      <c r="C48" s="9"/>
      <c r="D48" s="9"/>
      <c r="E48" s="9"/>
      <c r="F48" s="9"/>
      <c r="G48" s="9"/>
      <c r="H48" s="9"/>
      <c r="I48" s="49"/>
      <c r="J48" s="49"/>
      <c r="K48" s="49"/>
      <c r="L48" s="49"/>
      <c r="M48" s="49"/>
      <c r="N48" s="232"/>
      <c r="O48" s="233"/>
      <c r="P48" s="233"/>
    </row>
    <row r="49" spans="2:16" x14ac:dyDescent="0.2">
      <c r="B49" s="1"/>
      <c r="C49" s="1"/>
      <c r="D49" s="1"/>
      <c r="E49" s="1"/>
      <c r="F49" s="1"/>
      <c r="G49" s="1"/>
      <c r="H49" s="1"/>
      <c r="O49" s="1"/>
      <c r="P49" s="1"/>
    </row>
    <row r="50" spans="2:16" x14ac:dyDescent="0.2">
      <c r="B50" s="1"/>
      <c r="C50" s="1"/>
      <c r="D50" s="1"/>
      <c r="E50" s="1"/>
      <c r="F50" s="1"/>
      <c r="G50" s="1"/>
      <c r="H50" s="1"/>
      <c r="O50" s="1"/>
      <c r="P50" s="1"/>
    </row>
    <row r="51" spans="2:16" x14ac:dyDescent="0.2">
      <c r="B51" s="1"/>
      <c r="C51" s="1"/>
      <c r="D51" s="1"/>
      <c r="E51" s="1"/>
      <c r="F51" s="1"/>
      <c r="G51" s="1"/>
      <c r="H51" s="1"/>
      <c r="N51" s="17"/>
      <c r="O51" s="1"/>
      <c r="P51" s="1"/>
    </row>
    <row r="52" spans="2:16" x14ac:dyDescent="0.2">
      <c r="B52" s="1"/>
      <c r="C52" s="9"/>
      <c r="D52" s="9"/>
      <c r="E52" s="9"/>
      <c r="F52" s="9"/>
      <c r="G52" s="9"/>
      <c r="H52" s="9"/>
      <c r="I52" s="49"/>
      <c r="J52" s="49"/>
      <c r="K52" s="49"/>
      <c r="L52" s="49"/>
      <c r="M52" s="49"/>
    </row>
  </sheetData>
  <sheetProtection algorithmName="SHA-512" hashValue="5dAzA8XtdF8tHz+7hi/laFjou3AsBh5tmkcy6WpQkLNYk0hDg21GV+lAXGpsBBgJPtIvV1OViprkQr5uRfzkhg==" saltValue="AgPHIkmJel+J0X+q+ZB0tA==" spinCount="100000" sheet="1" objects="1" scenarios="1"/>
  <mergeCells count="13">
    <mergeCell ref="B34:L34"/>
    <mergeCell ref="B38:P38"/>
    <mergeCell ref="A2:A37"/>
    <mergeCell ref="B2:U2"/>
    <mergeCell ref="B3:U3"/>
    <mergeCell ref="B5:B10"/>
    <mergeCell ref="C5:U5"/>
    <mergeCell ref="C7:E7"/>
    <mergeCell ref="G7:I7"/>
    <mergeCell ref="K7:M7"/>
    <mergeCell ref="O7:Q7"/>
    <mergeCell ref="S7:U7"/>
    <mergeCell ref="B33:L33"/>
  </mergeCells>
  <pageMargins left="0.39370078740157483" right="0.39370078740157483" top="0.39370078740157483" bottom="0.39370078740157483" header="0.31496062992125984" footer="0.31496062992125984"/>
  <pageSetup paperSize="9" scale="80"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D7D-88CE-4BE9-A876-8A466037EF1B}">
  <sheetPr>
    <tabColor rgb="FF7030A0"/>
  </sheetPr>
  <dimension ref="A1:S53"/>
  <sheetViews>
    <sheetView zoomScale="90" zoomScaleNormal="90" zoomScaleSheetLayoutView="100" workbookViewId="0">
      <selection activeCell="E25" sqref="E25"/>
    </sheetView>
  </sheetViews>
  <sheetFormatPr defaultColWidth="20.7109375" defaultRowHeight="12.75" x14ac:dyDescent="0.2"/>
  <cols>
    <col min="1" max="1" width="2.7109375" style="10" customWidth="1"/>
    <col min="2" max="2" width="32.5703125" style="7" customWidth="1"/>
    <col min="3" max="7" width="13.28515625" style="7" customWidth="1"/>
    <col min="8" max="8" width="8.7109375" style="7" customWidth="1"/>
    <col min="9" max="13" width="13.28515625" style="8" customWidth="1"/>
    <col min="14" max="14" width="15.7109375" style="16" customWidth="1"/>
    <col min="15" max="15" width="15.7109375" style="8" customWidth="1"/>
    <col min="16" max="16" width="5.7109375" style="8" customWidth="1"/>
    <col min="17" max="16384" width="20.7109375" style="1"/>
  </cols>
  <sheetData>
    <row r="1" spans="1:19" ht="15" customHeight="1" x14ac:dyDescent="0.2"/>
    <row r="2" spans="1:19" s="69" customFormat="1" ht="15" customHeight="1" x14ac:dyDescent="0.2">
      <c r="A2" s="738"/>
      <c r="B2" s="823" t="s">
        <v>278</v>
      </c>
      <c r="C2" s="823"/>
      <c r="D2" s="823"/>
      <c r="E2" s="823"/>
      <c r="F2" s="823"/>
      <c r="G2" s="823"/>
      <c r="H2" s="823"/>
      <c r="I2" s="823"/>
      <c r="J2" s="823"/>
      <c r="K2" s="823"/>
      <c r="L2" s="823"/>
      <c r="M2" s="823"/>
      <c r="N2" s="152"/>
      <c r="O2" s="152"/>
      <c r="P2" s="152"/>
    </row>
    <row r="3" spans="1:19" s="69" customFormat="1" ht="15" customHeight="1" x14ac:dyDescent="0.2">
      <c r="A3" s="738"/>
      <c r="B3" s="824" t="s">
        <v>279</v>
      </c>
      <c r="C3" s="824"/>
      <c r="D3" s="824"/>
      <c r="E3" s="824"/>
      <c r="F3" s="824"/>
      <c r="G3" s="824"/>
      <c r="H3" s="824"/>
      <c r="I3" s="824"/>
      <c r="J3" s="824"/>
      <c r="K3" s="824"/>
      <c r="L3" s="824"/>
      <c r="M3" s="824"/>
      <c r="N3" s="152"/>
      <c r="O3" s="152"/>
      <c r="P3" s="152"/>
    </row>
    <row r="4" spans="1:19" s="69" customFormat="1" ht="12" customHeight="1" thickBot="1" x14ac:dyDescent="0.25">
      <c r="A4" s="738"/>
      <c r="B4" s="556"/>
      <c r="C4" s="556"/>
      <c r="D4" s="556"/>
      <c r="E4" s="556"/>
      <c r="F4" s="556"/>
      <c r="G4" s="556"/>
      <c r="H4" s="556"/>
      <c r="I4" s="385"/>
      <c r="J4" s="385"/>
      <c r="K4" s="385"/>
      <c r="L4" s="385"/>
      <c r="M4" s="385"/>
      <c r="N4" s="151"/>
      <c r="O4" s="151"/>
      <c r="P4" s="151"/>
    </row>
    <row r="5" spans="1:19" s="69" customFormat="1" ht="15" customHeight="1" x14ac:dyDescent="0.2">
      <c r="A5" s="738"/>
      <c r="B5" s="810" t="s">
        <v>33</v>
      </c>
      <c r="C5" s="735">
        <v>2023</v>
      </c>
      <c r="D5" s="735"/>
      <c r="E5" s="735"/>
      <c r="F5" s="735"/>
      <c r="G5" s="735"/>
      <c r="H5" s="375"/>
      <c r="I5" s="733">
        <v>2024</v>
      </c>
      <c r="J5" s="733"/>
      <c r="K5" s="733"/>
      <c r="L5" s="733"/>
      <c r="M5" s="733"/>
      <c r="N5" s="236"/>
      <c r="O5" s="236"/>
      <c r="P5" s="151"/>
      <c r="Q5" s="193"/>
      <c r="R5" s="194"/>
      <c r="S5" s="194"/>
    </row>
    <row r="6" spans="1:19" s="69" customFormat="1" ht="15" customHeight="1" x14ac:dyDescent="0.2">
      <c r="A6" s="738"/>
      <c r="B6" s="812"/>
      <c r="C6" s="736"/>
      <c r="D6" s="736"/>
      <c r="E6" s="736"/>
      <c r="F6" s="736"/>
      <c r="G6" s="736"/>
      <c r="H6" s="157"/>
      <c r="I6" s="734"/>
      <c r="J6" s="734"/>
      <c r="K6" s="734"/>
      <c r="L6" s="734"/>
      <c r="M6" s="734"/>
      <c r="N6" s="236"/>
      <c r="O6" s="236"/>
      <c r="P6" s="151"/>
      <c r="Q6" s="193"/>
      <c r="R6" s="194"/>
      <c r="S6" s="194"/>
    </row>
    <row r="7" spans="1:19" s="69" customFormat="1" ht="5.0999999999999996" customHeight="1" x14ac:dyDescent="0.2">
      <c r="A7" s="738"/>
      <c r="B7" s="812"/>
      <c r="C7" s="638"/>
      <c r="D7" s="638"/>
      <c r="E7" s="638"/>
      <c r="F7" s="638"/>
      <c r="G7" s="638"/>
      <c r="H7" s="157"/>
      <c r="I7" s="618"/>
      <c r="J7" s="618"/>
      <c r="K7" s="618"/>
      <c r="L7" s="618"/>
      <c r="M7" s="618"/>
      <c r="N7" s="236"/>
      <c r="O7" s="236"/>
      <c r="P7" s="151"/>
      <c r="Q7" s="193"/>
      <c r="R7" s="194"/>
      <c r="S7" s="194"/>
    </row>
    <row r="8" spans="1:19" s="69" customFormat="1" ht="18" customHeight="1" x14ac:dyDescent="0.2">
      <c r="A8" s="738"/>
      <c r="B8" s="812"/>
      <c r="C8" s="793" t="s">
        <v>36</v>
      </c>
      <c r="D8" s="216" t="s">
        <v>19</v>
      </c>
      <c r="E8" s="744" t="s">
        <v>37</v>
      </c>
      <c r="F8" s="744" t="s">
        <v>180</v>
      </c>
      <c r="G8" s="744" t="s">
        <v>38</v>
      </c>
      <c r="H8" s="616"/>
      <c r="I8" s="793" t="s">
        <v>36</v>
      </c>
      <c r="J8" s="216" t="s">
        <v>19</v>
      </c>
      <c r="K8" s="744" t="s">
        <v>37</v>
      </c>
      <c r="L8" s="744" t="s">
        <v>141</v>
      </c>
      <c r="M8" s="744" t="s">
        <v>38</v>
      </c>
      <c r="N8" s="236"/>
      <c r="O8" s="236"/>
      <c r="P8" s="615"/>
      <c r="Q8" s="194"/>
      <c r="R8" s="194"/>
      <c r="S8" s="194"/>
    </row>
    <row r="9" spans="1:19" s="69" customFormat="1" ht="18" customHeight="1" x14ac:dyDescent="0.2">
      <c r="A9" s="738"/>
      <c r="B9" s="812"/>
      <c r="C9" s="793"/>
      <c r="D9" s="186"/>
      <c r="E9" s="744"/>
      <c r="F9" s="744"/>
      <c r="G9" s="744"/>
      <c r="H9" s="642"/>
      <c r="I9" s="793"/>
      <c r="J9" s="186"/>
      <c r="K9" s="744"/>
      <c r="L9" s="744"/>
      <c r="M9" s="744"/>
      <c r="N9" s="236"/>
      <c r="O9" s="236"/>
      <c r="P9" s="637"/>
      <c r="Q9" s="194"/>
      <c r="R9" s="194"/>
      <c r="S9" s="194"/>
    </row>
    <row r="10" spans="1:19" s="69" customFormat="1" ht="5.0999999999999996" customHeight="1" thickBot="1" x14ac:dyDescent="0.25">
      <c r="A10" s="738"/>
      <c r="B10" s="813"/>
      <c r="C10" s="660"/>
      <c r="D10" s="448"/>
      <c r="E10" s="553"/>
      <c r="F10" s="553"/>
      <c r="G10" s="553"/>
      <c r="H10" s="421"/>
      <c r="I10" s="660"/>
      <c r="J10" s="448"/>
      <c r="K10" s="553"/>
      <c r="L10" s="553"/>
      <c r="M10" s="553"/>
      <c r="N10" s="161"/>
      <c r="O10" s="236"/>
      <c r="P10" s="615"/>
      <c r="Q10" s="194"/>
      <c r="R10" s="194"/>
      <c r="S10" s="194"/>
    </row>
    <row r="11" spans="1:19" s="69" customFormat="1" ht="15" customHeight="1" x14ac:dyDescent="0.2">
      <c r="A11" s="738"/>
      <c r="B11" s="176"/>
      <c r="C11" s="618"/>
      <c r="D11" s="618"/>
      <c r="E11" s="618"/>
      <c r="F11" s="618"/>
      <c r="G11" s="618"/>
      <c r="H11" s="618"/>
      <c r="I11" s="616"/>
      <c r="J11" s="616"/>
      <c r="K11" s="616"/>
      <c r="L11" s="616"/>
      <c r="M11" s="616"/>
      <c r="N11" s="618"/>
      <c r="O11" s="618"/>
      <c r="P11" s="618"/>
    </row>
    <row r="12" spans="1:19" s="65" customFormat="1" ht="20.100000000000001" customHeight="1" x14ac:dyDescent="0.2">
      <c r="A12" s="738"/>
      <c r="B12" s="176" t="s">
        <v>0</v>
      </c>
      <c r="C12" s="195">
        <f>SUM(C15:C30)</f>
        <v>1211</v>
      </c>
      <c r="D12" s="195">
        <f t="shared" ref="D12:G12" si="0">SUM(D15:D30)</f>
        <v>853</v>
      </c>
      <c r="E12" s="195">
        <f t="shared" si="0"/>
        <v>287</v>
      </c>
      <c r="F12" s="195">
        <f t="shared" si="0"/>
        <v>67</v>
      </c>
      <c r="G12" s="195">
        <f t="shared" si="0"/>
        <v>4</v>
      </c>
      <c r="H12" s="166"/>
      <c r="I12" s="195">
        <f>SUM(I15:I30)</f>
        <v>1307</v>
      </c>
      <c r="J12" s="195">
        <f t="shared" ref="J12:M12" si="1">SUM(J15:J30)</f>
        <v>956</v>
      </c>
      <c r="K12" s="195">
        <f t="shared" si="1"/>
        <v>300</v>
      </c>
      <c r="L12" s="195">
        <f t="shared" si="1"/>
        <v>44</v>
      </c>
      <c r="M12" s="195">
        <f t="shared" si="1"/>
        <v>7</v>
      </c>
      <c r="N12" s="619"/>
      <c r="O12" s="619"/>
      <c r="P12" s="619"/>
    </row>
    <row r="13" spans="1:19" s="65" customFormat="1" ht="15" customHeight="1" x14ac:dyDescent="0.2">
      <c r="A13" s="738"/>
      <c r="B13" s="387"/>
      <c r="C13" s="388"/>
      <c r="D13" s="388"/>
      <c r="E13" s="388"/>
      <c r="F13" s="388"/>
      <c r="G13" s="388"/>
      <c r="H13" s="373"/>
      <c r="I13" s="426"/>
      <c r="J13" s="426"/>
      <c r="K13" s="426"/>
      <c r="L13" s="426"/>
      <c r="M13" s="426"/>
      <c r="N13" s="619"/>
      <c r="O13" s="619"/>
      <c r="P13" s="619"/>
    </row>
    <row r="14" spans="1:19" s="65" customFormat="1" ht="15" customHeight="1" x14ac:dyDescent="0.2">
      <c r="A14" s="738"/>
      <c r="B14" s="176"/>
      <c r="C14" s="195"/>
      <c r="D14" s="195"/>
      <c r="E14" s="195"/>
      <c r="F14" s="195"/>
      <c r="G14" s="195"/>
      <c r="H14" s="166"/>
      <c r="I14" s="244"/>
      <c r="J14" s="244"/>
      <c r="K14" s="244"/>
      <c r="L14" s="244"/>
      <c r="M14" s="244"/>
      <c r="N14" s="619"/>
      <c r="O14" s="619"/>
      <c r="P14" s="619"/>
    </row>
    <row r="15" spans="1:19" s="65" customFormat="1" ht="20.100000000000001" customHeight="1" x14ac:dyDescent="0.2">
      <c r="A15" s="738"/>
      <c r="B15" s="239" t="s">
        <v>1</v>
      </c>
      <c r="C15" s="547">
        <v>100</v>
      </c>
      <c r="D15" s="547">
        <v>72</v>
      </c>
      <c r="E15" s="547">
        <v>25</v>
      </c>
      <c r="F15" s="547">
        <v>3</v>
      </c>
      <c r="G15" s="547">
        <v>0</v>
      </c>
      <c r="H15" s="166"/>
      <c r="I15" s="240">
        <v>70</v>
      </c>
      <c r="J15" s="240">
        <v>62</v>
      </c>
      <c r="K15" s="240">
        <v>4</v>
      </c>
      <c r="L15" s="240">
        <v>3</v>
      </c>
      <c r="M15" s="240">
        <v>1</v>
      </c>
      <c r="N15" s="619"/>
      <c r="O15" s="619"/>
      <c r="P15" s="619"/>
    </row>
    <row r="16" spans="1:19" s="65" customFormat="1" ht="20.100000000000001" customHeight="1" x14ac:dyDescent="0.2">
      <c r="A16" s="738"/>
      <c r="B16" s="239" t="s">
        <v>2</v>
      </c>
      <c r="C16" s="547">
        <v>48</v>
      </c>
      <c r="D16" s="547">
        <v>40</v>
      </c>
      <c r="E16" s="547">
        <v>6</v>
      </c>
      <c r="F16" s="547">
        <v>2</v>
      </c>
      <c r="G16" s="547">
        <v>0</v>
      </c>
      <c r="H16" s="166"/>
      <c r="I16" s="240">
        <v>42</v>
      </c>
      <c r="J16" s="240">
        <v>36</v>
      </c>
      <c r="K16" s="240">
        <v>6</v>
      </c>
      <c r="L16" s="240">
        <v>0</v>
      </c>
      <c r="M16" s="240">
        <v>0</v>
      </c>
    </row>
    <row r="17" spans="1:16" s="65" customFormat="1" ht="20.100000000000001" customHeight="1" x14ac:dyDescent="0.2">
      <c r="A17" s="738"/>
      <c r="B17" s="239" t="s">
        <v>3</v>
      </c>
      <c r="C17" s="547">
        <v>33</v>
      </c>
      <c r="D17" s="547">
        <v>32</v>
      </c>
      <c r="E17" s="547">
        <v>1</v>
      </c>
      <c r="F17" s="547">
        <v>0</v>
      </c>
      <c r="G17" s="547">
        <v>0</v>
      </c>
      <c r="H17" s="170"/>
      <c r="I17" s="240">
        <v>35</v>
      </c>
      <c r="J17" s="240">
        <v>35</v>
      </c>
      <c r="K17" s="240">
        <v>0</v>
      </c>
      <c r="L17" s="240">
        <v>0</v>
      </c>
      <c r="M17" s="240">
        <v>0</v>
      </c>
      <c r="N17" s="620"/>
      <c r="O17" s="620"/>
      <c r="P17" s="620"/>
    </row>
    <row r="18" spans="1:16" s="65" customFormat="1" ht="20.100000000000001" customHeight="1" x14ac:dyDescent="0.2">
      <c r="A18" s="738"/>
      <c r="B18" s="250" t="s">
        <v>4</v>
      </c>
      <c r="C18" s="621">
        <v>34</v>
      </c>
      <c r="D18" s="621">
        <v>30</v>
      </c>
      <c r="E18" s="621">
        <v>3</v>
      </c>
      <c r="F18" s="621">
        <v>1</v>
      </c>
      <c r="G18" s="621">
        <v>0</v>
      </c>
      <c r="H18" s="166"/>
      <c r="I18" s="241">
        <v>31</v>
      </c>
      <c r="J18" s="241">
        <v>28</v>
      </c>
      <c r="K18" s="241">
        <v>3</v>
      </c>
      <c r="L18" s="241">
        <v>0</v>
      </c>
      <c r="M18" s="241">
        <v>0</v>
      </c>
      <c r="N18" s="620"/>
      <c r="O18" s="620"/>
      <c r="P18" s="620"/>
    </row>
    <row r="19" spans="1:16" s="65" customFormat="1" ht="20.100000000000001" customHeight="1" x14ac:dyDescent="0.2">
      <c r="A19" s="738"/>
      <c r="B19" s="250" t="s">
        <v>5</v>
      </c>
      <c r="C19" s="621">
        <v>51</v>
      </c>
      <c r="D19" s="621">
        <v>39</v>
      </c>
      <c r="E19" s="621">
        <v>5</v>
      </c>
      <c r="F19" s="621">
        <v>6</v>
      </c>
      <c r="G19" s="621">
        <v>1</v>
      </c>
      <c r="H19" s="166"/>
      <c r="I19" s="241">
        <v>50</v>
      </c>
      <c r="J19" s="241">
        <v>39</v>
      </c>
      <c r="K19" s="241">
        <v>7</v>
      </c>
      <c r="L19" s="241">
        <v>4</v>
      </c>
      <c r="M19" s="241">
        <v>0</v>
      </c>
      <c r="N19" s="620"/>
      <c r="O19" s="620"/>
      <c r="P19" s="620"/>
    </row>
    <row r="20" spans="1:16" s="65" customFormat="1" ht="20.100000000000001" customHeight="1" x14ac:dyDescent="0.2">
      <c r="A20" s="738"/>
      <c r="B20" s="250" t="s">
        <v>6</v>
      </c>
      <c r="C20" s="621">
        <v>31</v>
      </c>
      <c r="D20" s="621">
        <v>27</v>
      </c>
      <c r="E20" s="621">
        <v>3</v>
      </c>
      <c r="F20" s="621">
        <v>1</v>
      </c>
      <c r="G20" s="621">
        <v>0</v>
      </c>
      <c r="H20" s="166"/>
      <c r="I20" s="241">
        <v>25</v>
      </c>
      <c r="J20" s="241">
        <v>21</v>
      </c>
      <c r="K20" s="241">
        <v>3</v>
      </c>
      <c r="L20" s="241">
        <v>1</v>
      </c>
      <c r="M20" s="241">
        <v>0</v>
      </c>
      <c r="N20" s="620"/>
      <c r="O20" s="620"/>
      <c r="P20" s="620"/>
    </row>
    <row r="21" spans="1:16" s="65" customFormat="1" ht="20.100000000000001" customHeight="1" x14ac:dyDescent="0.2">
      <c r="A21" s="738"/>
      <c r="B21" s="250" t="s">
        <v>7</v>
      </c>
      <c r="C21" s="621">
        <v>65</v>
      </c>
      <c r="D21" s="621">
        <v>36</v>
      </c>
      <c r="E21" s="621">
        <v>23</v>
      </c>
      <c r="F21" s="621">
        <v>6</v>
      </c>
      <c r="G21" s="621">
        <v>0</v>
      </c>
      <c r="H21" s="166"/>
      <c r="I21" s="241">
        <v>39</v>
      </c>
      <c r="J21" s="241">
        <v>17</v>
      </c>
      <c r="K21" s="241">
        <v>19</v>
      </c>
      <c r="L21" s="241">
        <v>3</v>
      </c>
      <c r="M21" s="241">
        <v>0</v>
      </c>
      <c r="N21" s="620"/>
      <c r="O21" s="620"/>
      <c r="P21" s="620"/>
    </row>
    <row r="22" spans="1:16" s="65" customFormat="1" ht="20.100000000000001" customHeight="1" x14ac:dyDescent="0.2">
      <c r="A22" s="738"/>
      <c r="B22" s="250" t="s">
        <v>8</v>
      </c>
      <c r="C22" s="621">
        <v>74</v>
      </c>
      <c r="D22" s="621">
        <v>46</v>
      </c>
      <c r="E22" s="621">
        <v>19</v>
      </c>
      <c r="F22" s="621">
        <v>9</v>
      </c>
      <c r="G22" s="621">
        <v>0</v>
      </c>
      <c r="H22" s="166"/>
      <c r="I22" s="241">
        <v>45</v>
      </c>
      <c r="J22" s="241">
        <v>29</v>
      </c>
      <c r="K22" s="241">
        <v>9</v>
      </c>
      <c r="L22" s="241">
        <v>7</v>
      </c>
      <c r="M22" s="241">
        <v>0</v>
      </c>
    </row>
    <row r="23" spans="1:16" s="65" customFormat="1" ht="20.100000000000001" customHeight="1" x14ac:dyDescent="0.2">
      <c r="A23" s="738"/>
      <c r="B23" s="250" t="s">
        <v>9</v>
      </c>
      <c r="C23" s="621">
        <v>8</v>
      </c>
      <c r="D23" s="621">
        <v>7</v>
      </c>
      <c r="E23" s="621">
        <v>1</v>
      </c>
      <c r="F23" s="621">
        <v>0</v>
      </c>
      <c r="G23" s="621">
        <v>0</v>
      </c>
      <c r="H23" s="166"/>
      <c r="I23" s="241">
        <v>9</v>
      </c>
      <c r="J23" s="241">
        <v>9</v>
      </c>
      <c r="K23" s="241">
        <v>0</v>
      </c>
      <c r="L23" s="241">
        <v>0</v>
      </c>
      <c r="M23" s="241">
        <v>0</v>
      </c>
      <c r="N23" s="620"/>
      <c r="O23" s="620"/>
      <c r="P23" s="620"/>
    </row>
    <row r="24" spans="1:16" s="65" customFormat="1" ht="20.100000000000001" customHeight="1" x14ac:dyDescent="0.2">
      <c r="A24" s="738"/>
      <c r="B24" s="250" t="s">
        <v>10</v>
      </c>
      <c r="C24" s="621">
        <v>436</v>
      </c>
      <c r="D24" s="621">
        <v>297</v>
      </c>
      <c r="E24" s="621">
        <v>110</v>
      </c>
      <c r="F24" s="621">
        <v>29</v>
      </c>
      <c r="G24" s="621">
        <v>0</v>
      </c>
      <c r="H24" s="166"/>
      <c r="I24" s="241">
        <v>530</v>
      </c>
      <c r="J24" s="241">
        <v>403</v>
      </c>
      <c r="K24" s="241">
        <v>109</v>
      </c>
      <c r="L24" s="241">
        <v>17</v>
      </c>
      <c r="M24" s="241">
        <v>1</v>
      </c>
      <c r="N24" s="620"/>
      <c r="O24" s="620"/>
      <c r="P24" s="620"/>
    </row>
    <row r="25" spans="1:16" s="65" customFormat="1" ht="20.100000000000001" customHeight="1" x14ac:dyDescent="0.2">
      <c r="A25" s="738"/>
      <c r="B25" s="250" t="s">
        <v>11</v>
      </c>
      <c r="C25" s="621">
        <v>42</v>
      </c>
      <c r="D25" s="621">
        <v>42</v>
      </c>
      <c r="E25" s="621">
        <v>0</v>
      </c>
      <c r="F25" s="621">
        <v>0</v>
      </c>
      <c r="G25" s="621">
        <v>0</v>
      </c>
      <c r="H25" s="166"/>
      <c r="I25" s="241">
        <v>40</v>
      </c>
      <c r="J25" s="241">
        <v>40</v>
      </c>
      <c r="K25" s="241">
        <v>0</v>
      </c>
      <c r="L25" s="241">
        <v>0</v>
      </c>
      <c r="M25" s="241">
        <v>0</v>
      </c>
      <c r="N25" s="620"/>
      <c r="O25" s="620"/>
      <c r="P25" s="620"/>
    </row>
    <row r="26" spans="1:16" s="65" customFormat="1" ht="20.100000000000001" customHeight="1" x14ac:dyDescent="0.2">
      <c r="A26" s="738"/>
      <c r="B26" s="250" t="s">
        <v>12</v>
      </c>
      <c r="C26" s="621">
        <v>55</v>
      </c>
      <c r="D26" s="621">
        <v>43</v>
      </c>
      <c r="E26" s="621">
        <v>12</v>
      </c>
      <c r="F26" s="621">
        <v>0</v>
      </c>
      <c r="G26" s="621">
        <v>0</v>
      </c>
      <c r="H26" s="166"/>
      <c r="I26" s="241">
        <v>64</v>
      </c>
      <c r="J26" s="241">
        <v>47</v>
      </c>
      <c r="K26" s="241">
        <v>16</v>
      </c>
      <c r="L26" s="241">
        <v>0</v>
      </c>
      <c r="M26" s="241">
        <v>1</v>
      </c>
    </row>
    <row r="27" spans="1:16" s="69" customFormat="1" ht="20.100000000000001" customHeight="1" x14ac:dyDescent="0.2">
      <c r="A27" s="738"/>
      <c r="B27" s="250" t="s">
        <v>13</v>
      </c>
      <c r="C27" s="621">
        <v>81</v>
      </c>
      <c r="D27" s="621">
        <v>40</v>
      </c>
      <c r="E27" s="621">
        <v>38</v>
      </c>
      <c r="F27" s="621">
        <v>2</v>
      </c>
      <c r="G27" s="621">
        <v>1</v>
      </c>
      <c r="H27" s="166"/>
      <c r="I27" s="241">
        <v>142</v>
      </c>
      <c r="J27" s="241">
        <v>79</v>
      </c>
      <c r="K27" s="241">
        <v>62</v>
      </c>
      <c r="L27" s="241">
        <v>0</v>
      </c>
      <c r="M27" s="241">
        <v>1</v>
      </c>
      <c r="N27" s="622"/>
      <c r="O27" s="622"/>
      <c r="P27" s="622"/>
    </row>
    <row r="28" spans="1:16" s="69" customFormat="1" ht="20.100000000000001" customHeight="1" x14ac:dyDescent="0.2">
      <c r="A28" s="738"/>
      <c r="B28" s="250" t="s">
        <v>14</v>
      </c>
      <c r="C28" s="621">
        <v>134</v>
      </c>
      <c r="D28" s="621">
        <v>85</v>
      </c>
      <c r="E28" s="621">
        <v>39</v>
      </c>
      <c r="F28" s="621">
        <v>8</v>
      </c>
      <c r="G28" s="621">
        <v>2</v>
      </c>
      <c r="H28" s="166"/>
      <c r="I28" s="241">
        <v>151</v>
      </c>
      <c r="J28" s="241">
        <v>78</v>
      </c>
      <c r="K28" s="241">
        <v>62</v>
      </c>
      <c r="L28" s="241">
        <v>8</v>
      </c>
      <c r="M28" s="241">
        <v>3</v>
      </c>
      <c r="N28" s="622"/>
      <c r="O28" s="622"/>
      <c r="P28" s="622"/>
    </row>
    <row r="29" spans="1:16" s="69" customFormat="1" ht="20.100000000000001" customHeight="1" x14ac:dyDescent="0.2">
      <c r="A29" s="738"/>
      <c r="B29" s="250" t="s">
        <v>15</v>
      </c>
      <c r="C29" s="621">
        <v>4</v>
      </c>
      <c r="D29" s="621">
        <v>3</v>
      </c>
      <c r="E29" s="621">
        <v>1</v>
      </c>
      <c r="F29" s="621">
        <v>0</v>
      </c>
      <c r="G29" s="621">
        <v>0</v>
      </c>
      <c r="H29" s="166"/>
      <c r="I29" s="241">
        <v>3</v>
      </c>
      <c r="J29" s="241">
        <v>3</v>
      </c>
      <c r="K29" s="241">
        <v>0</v>
      </c>
      <c r="L29" s="241">
        <v>0</v>
      </c>
      <c r="M29" s="241">
        <v>0</v>
      </c>
      <c r="N29" s="622"/>
      <c r="O29" s="622"/>
      <c r="P29" s="622"/>
    </row>
    <row r="30" spans="1:16" s="69" customFormat="1" ht="20.100000000000001" customHeight="1" x14ac:dyDescent="0.2">
      <c r="A30" s="738"/>
      <c r="B30" s="239" t="s">
        <v>16</v>
      </c>
      <c r="C30" s="547">
        <v>15</v>
      </c>
      <c r="D30" s="547">
        <v>14</v>
      </c>
      <c r="E30" s="547">
        <v>1</v>
      </c>
      <c r="F30" s="547">
        <v>0</v>
      </c>
      <c r="G30" s="547">
        <v>0</v>
      </c>
      <c r="H30" s="166"/>
      <c r="I30" s="240">
        <v>31</v>
      </c>
      <c r="J30" s="240">
        <v>30</v>
      </c>
      <c r="K30" s="240">
        <v>0</v>
      </c>
      <c r="L30" s="240">
        <v>1</v>
      </c>
      <c r="M30" s="240">
        <v>0</v>
      </c>
      <c r="N30" s="622"/>
      <c r="O30" s="622"/>
      <c r="P30" s="622"/>
    </row>
    <row r="31" spans="1:16" s="69" customFormat="1" ht="20.100000000000001" customHeight="1" thickBot="1" x14ac:dyDescent="0.25">
      <c r="A31" s="738"/>
      <c r="B31" s="623"/>
      <c r="C31" s="378"/>
      <c r="D31" s="378"/>
      <c r="E31" s="378"/>
      <c r="F31" s="378"/>
      <c r="G31" s="378"/>
      <c r="H31" s="378"/>
      <c r="I31" s="389"/>
      <c r="J31" s="389"/>
      <c r="K31" s="389"/>
      <c r="L31" s="389"/>
      <c r="M31" s="389"/>
      <c r="N31" s="622"/>
      <c r="O31" s="622"/>
      <c r="P31" s="622"/>
    </row>
    <row r="32" spans="1:16" s="69" customFormat="1" ht="15" customHeight="1" x14ac:dyDescent="0.2">
      <c r="A32" s="738"/>
      <c r="B32" s="108"/>
      <c r="C32" s="108"/>
      <c r="D32" s="108"/>
      <c r="E32" s="108"/>
      <c r="F32" s="108"/>
      <c r="G32" s="108"/>
      <c r="H32" s="108"/>
      <c r="I32" s="615"/>
      <c r="J32" s="615"/>
      <c r="K32" s="615"/>
      <c r="L32" s="615"/>
      <c r="M32" s="615"/>
      <c r="N32" s="108"/>
      <c r="O32" s="108"/>
      <c r="P32" s="108"/>
    </row>
    <row r="33" spans="1:16" s="69" customFormat="1" ht="15" customHeight="1" x14ac:dyDescent="0.2">
      <c r="A33" s="738"/>
      <c r="B33" s="150" t="s">
        <v>207</v>
      </c>
      <c r="C33" s="108"/>
      <c r="D33" s="108"/>
      <c r="E33" s="108"/>
      <c r="F33" s="108"/>
      <c r="G33" s="108"/>
      <c r="H33" s="108"/>
      <c r="I33" s="108"/>
      <c r="J33" s="108"/>
      <c r="K33" s="108"/>
      <c r="L33" s="108"/>
      <c r="M33" s="108"/>
      <c r="N33" s="108"/>
      <c r="O33" s="108"/>
      <c r="P33" s="108"/>
    </row>
    <row r="34" spans="1:16" s="69" customFormat="1" ht="15" customHeight="1" x14ac:dyDescent="0.2">
      <c r="A34" s="738"/>
      <c r="B34" s="151" t="s">
        <v>208</v>
      </c>
      <c r="C34" s="108"/>
      <c r="D34" s="108"/>
      <c r="E34" s="108"/>
      <c r="F34" s="108"/>
      <c r="G34" s="108"/>
      <c r="H34" s="108"/>
      <c r="I34" s="108"/>
      <c r="J34" s="108"/>
      <c r="K34" s="108"/>
      <c r="L34" s="108"/>
      <c r="M34" s="108"/>
      <c r="N34" s="108"/>
      <c r="O34" s="108"/>
      <c r="P34" s="108"/>
    </row>
    <row r="35" spans="1:16" s="69" customFormat="1" ht="9.9499999999999993" customHeight="1" x14ac:dyDescent="0.2">
      <c r="A35" s="738"/>
      <c r="B35" s="108"/>
      <c r="C35" s="108"/>
      <c r="D35" s="108"/>
      <c r="E35" s="108"/>
      <c r="F35" s="108"/>
      <c r="G35" s="108"/>
      <c r="H35" s="108"/>
      <c r="I35" s="108"/>
      <c r="J35" s="108"/>
      <c r="K35" s="108"/>
      <c r="L35" s="108"/>
      <c r="M35" s="108"/>
      <c r="N35" s="108"/>
      <c r="O35" s="108"/>
      <c r="P35" s="108"/>
    </row>
    <row r="36" spans="1:16" s="69" customFormat="1" ht="15" customHeight="1" x14ac:dyDescent="0.2">
      <c r="A36" s="738"/>
      <c r="B36" s="150" t="s">
        <v>209</v>
      </c>
      <c r="C36" s="147"/>
      <c r="D36" s="147"/>
      <c r="E36" s="147"/>
      <c r="F36" s="147"/>
      <c r="G36" s="147"/>
      <c r="H36" s="147"/>
      <c r="I36" s="147"/>
      <c r="J36" s="147"/>
      <c r="K36" s="147"/>
      <c r="L36" s="147"/>
      <c r="M36" s="147"/>
      <c r="N36" s="147"/>
      <c r="O36" s="70"/>
      <c r="P36" s="70"/>
    </row>
    <row r="37" spans="1:16" s="69" customFormat="1" ht="15" customHeight="1" x14ac:dyDescent="0.2">
      <c r="A37" s="738"/>
      <c r="B37" s="151" t="s">
        <v>210</v>
      </c>
      <c r="C37" s="147"/>
      <c r="D37" s="147"/>
      <c r="E37" s="147"/>
      <c r="F37" s="147"/>
      <c r="G37" s="147"/>
      <c r="H37" s="147"/>
      <c r="I37" s="147"/>
      <c r="J37" s="147"/>
      <c r="K37" s="147"/>
      <c r="L37" s="147"/>
      <c r="M37" s="147"/>
      <c r="N37" s="147"/>
      <c r="O37" s="622"/>
      <c r="P37" s="622"/>
    </row>
    <row r="38" spans="1:16" ht="24.95" customHeight="1" x14ac:dyDescent="0.2">
      <c r="A38" s="114"/>
      <c r="B38" s="795"/>
      <c r="C38" s="795"/>
      <c r="D38" s="795"/>
      <c r="E38" s="795"/>
      <c r="F38" s="795"/>
      <c r="G38" s="795"/>
      <c r="H38" s="795"/>
      <c r="I38" s="795"/>
      <c r="J38" s="795"/>
      <c r="K38" s="795"/>
      <c r="L38" s="795"/>
      <c r="M38" s="795"/>
      <c r="N38" s="795"/>
      <c r="O38" s="795"/>
      <c r="P38" s="795"/>
    </row>
    <row r="39" spans="1:16" ht="24.95" customHeight="1" x14ac:dyDescent="0.2">
      <c r="A39" s="114"/>
      <c r="B39" s="794"/>
      <c r="C39" s="794"/>
      <c r="D39" s="794"/>
      <c r="E39" s="794"/>
      <c r="F39" s="794"/>
      <c r="G39" s="794"/>
      <c r="H39" s="794"/>
      <c r="I39" s="794"/>
      <c r="J39" s="794"/>
      <c r="K39" s="794"/>
      <c r="L39" s="794"/>
      <c r="M39" s="794"/>
      <c r="N39" s="794"/>
      <c r="O39" s="794"/>
      <c r="P39" s="794"/>
    </row>
    <row r="40" spans="1:16" ht="16.5" customHeight="1" x14ac:dyDescent="0.2">
      <c r="A40" s="114"/>
      <c r="B40" s="11"/>
      <c r="C40" s="11"/>
      <c r="D40" s="11"/>
      <c r="E40" s="11"/>
      <c r="F40" s="11"/>
      <c r="G40" s="11"/>
      <c r="H40" s="11"/>
      <c r="I40" s="40"/>
      <c r="J40" s="40"/>
      <c r="K40" s="40"/>
      <c r="L40" s="40"/>
      <c r="M40" s="39"/>
      <c r="N40" s="624"/>
      <c r="O40" s="624"/>
      <c r="P40" s="624"/>
    </row>
    <row r="41" spans="1:16" ht="20.100000000000001" customHeight="1" x14ac:dyDescent="0.2">
      <c r="A41" s="114"/>
      <c r="B41" s="35"/>
      <c r="C41" s="3"/>
      <c r="D41" s="3"/>
      <c r="E41" s="3"/>
      <c r="F41" s="3"/>
      <c r="G41" s="3"/>
      <c r="H41" s="3"/>
      <c r="I41" s="41"/>
      <c r="J41" s="41"/>
      <c r="K41" s="41"/>
      <c r="L41" s="41"/>
      <c r="M41" s="39"/>
      <c r="N41" s="625"/>
      <c r="O41" s="18"/>
      <c r="P41" s="18"/>
    </row>
    <row r="42" spans="1:16" s="4" customFormat="1" ht="12" customHeight="1" x14ac:dyDescent="0.2">
      <c r="A42" s="114"/>
      <c r="B42" s="614"/>
      <c r="C42" s="33"/>
      <c r="D42" s="33"/>
      <c r="E42" s="33"/>
      <c r="F42" s="33"/>
      <c r="G42" s="33"/>
      <c r="H42" s="33"/>
      <c r="I42" s="42"/>
      <c r="J42" s="42"/>
      <c r="K42" s="42"/>
      <c r="L42" s="42"/>
      <c r="M42" s="42"/>
      <c r="N42" s="34"/>
      <c r="O42" s="33"/>
      <c r="P42" s="33"/>
    </row>
    <row r="43" spans="1:16" ht="3.75" customHeight="1" x14ac:dyDescent="0.2">
      <c r="A43" s="114"/>
      <c r="B43" s="6"/>
      <c r="C43" s="6"/>
      <c r="D43" s="6"/>
      <c r="E43" s="6"/>
      <c r="F43" s="6"/>
      <c r="G43" s="6"/>
      <c r="H43" s="6"/>
      <c r="I43" s="2"/>
      <c r="J43" s="2"/>
      <c r="K43" s="2"/>
      <c r="L43" s="2"/>
      <c r="M43" s="2"/>
      <c r="N43" s="14"/>
      <c r="O43" s="2"/>
      <c r="P43" s="2"/>
    </row>
    <row r="44" spans="1:16" ht="15" customHeight="1" x14ac:dyDescent="0.2">
      <c r="A44" s="114"/>
      <c r="B44" s="20"/>
      <c r="C44" s="21"/>
      <c r="D44" s="21"/>
      <c r="E44" s="21"/>
      <c r="F44" s="21"/>
      <c r="G44" s="21"/>
      <c r="H44" s="21"/>
      <c r="I44" s="43"/>
      <c r="J44" s="43"/>
      <c r="K44" s="43"/>
      <c r="L44" s="43"/>
      <c r="M44" s="44"/>
      <c r="N44" s="22"/>
      <c r="O44" s="2"/>
      <c r="P44" s="2"/>
    </row>
    <row r="45" spans="1:16" ht="10.5" customHeight="1" x14ac:dyDescent="0.2">
      <c r="A45" s="114"/>
      <c r="B45" s="23"/>
      <c r="C45" s="21"/>
      <c r="D45" s="21"/>
      <c r="E45" s="21"/>
      <c r="F45" s="21"/>
      <c r="G45" s="21"/>
      <c r="H45" s="21"/>
      <c r="I45" s="43"/>
      <c r="J45" s="43"/>
      <c r="K45" s="43"/>
      <c r="L45" s="43"/>
      <c r="M45" s="44"/>
      <c r="N45" s="22"/>
      <c r="O45" s="2"/>
      <c r="P45" s="2"/>
    </row>
    <row r="46" spans="1:16" ht="12" customHeight="1" x14ac:dyDescent="0.25">
      <c r="A46" s="114"/>
      <c r="B46" s="24"/>
      <c r="C46" s="25"/>
      <c r="D46" s="25"/>
      <c r="E46" s="25"/>
      <c r="F46" s="25"/>
      <c r="G46" s="25"/>
      <c r="H46" s="25"/>
      <c r="I46" s="45"/>
      <c r="J46" s="45"/>
      <c r="K46" s="45"/>
      <c r="L46" s="45"/>
      <c r="M46" s="46"/>
      <c r="N46" s="26"/>
      <c r="O46" s="12"/>
      <c r="P46" s="12"/>
    </row>
    <row r="47" spans="1:16" ht="12" customHeight="1" x14ac:dyDescent="0.25">
      <c r="A47" s="114"/>
      <c r="B47" s="27"/>
      <c r="C47" s="28"/>
      <c r="D47" s="28"/>
      <c r="E47" s="28"/>
      <c r="F47" s="28"/>
      <c r="G47" s="28"/>
      <c r="H47" s="28"/>
      <c r="I47" s="47"/>
      <c r="J47" s="47"/>
      <c r="K47" s="47"/>
      <c r="L47" s="47"/>
      <c r="M47" s="48"/>
      <c r="N47" s="29"/>
      <c r="O47" s="12"/>
      <c r="P47" s="12"/>
    </row>
    <row r="48" spans="1:16" ht="11.25" customHeight="1" x14ac:dyDescent="0.2">
      <c r="A48" s="114"/>
      <c r="B48" s="27"/>
      <c r="C48" s="30"/>
      <c r="D48" s="30"/>
      <c r="E48" s="30"/>
      <c r="F48" s="30"/>
      <c r="G48" s="30"/>
      <c r="H48" s="30"/>
      <c r="I48" s="43"/>
      <c r="J48" s="43"/>
      <c r="K48" s="43"/>
      <c r="L48" s="43"/>
      <c r="M48" s="43"/>
      <c r="N48" s="31"/>
      <c r="O48" s="13"/>
      <c r="P48" s="13"/>
    </row>
    <row r="49" spans="1:16" ht="11.25" customHeight="1" x14ac:dyDescent="0.2">
      <c r="A49" s="51"/>
      <c r="B49" s="19"/>
      <c r="C49" s="9"/>
      <c r="D49" s="9"/>
      <c r="E49" s="9"/>
      <c r="F49" s="9"/>
      <c r="G49" s="9"/>
      <c r="H49" s="9"/>
      <c r="I49" s="49"/>
      <c r="J49" s="49"/>
      <c r="K49" s="49"/>
      <c r="L49" s="49"/>
      <c r="M49" s="50"/>
      <c r="N49" s="15"/>
      <c r="O49" s="13"/>
      <c r="P49" s="13"/>
    </row>
    <row r="50" spans="1:16" x14ac:dyDescent="0.2">
      <c r="B50" s="1"/>
      <c r="C50" s="1"/>
      <c r="D50" s="1"/>
      <c r="E50" s="1"/>
      <c r="F50" s="1"/>
      <c r="G50" s="1"/>
      <c r="H50" s="1"/>
      <c r="O50" s="1"/>
      <c r="P50" s="1"/>
    </row>
    <row r="51" spans="1:16" x14ac:dyDescent="0.2">
      <c r="B51" s="1"/>
      <c r="C51" s="1"/>
      <c r="D51" s="1"/>
      <c r="E51" s="1"/>
      <c r="F51" s="1"/>
      <c r="G51" s="1"/>
      <c r="H51" s="1"/>
      <c r="O51" s="1"/>
      <c r="P51" s="1"/>
    </row>
    <row r="52" spans="1:16" x14ac:dyDescent="0.2">
      <c r="B52" s="1"/>
      <c r="C52" s="1"/>
      <c r="D52" s="1"/>
      <c r="E52" s="1"/>
      <c r="F52" s="1"/>
      <c r="G52" s="1"/>
      <c r="H52" s="1"/>
      <c r="N52" s="17"/>
      <c r="O52" s="1"/>
      <c r="P52" s="1"/>
    </row>
    <row r="53" spans="1:16" ht="14.25" x14ac:dyDescent="0.2">
      <c r="B53" s="1"/>
      <c r="C53" s="9"/>
      <c r="D53" s="9"/>
      <c r="E53" s="9"/>
      <c r="F53" s="9"/>
      <c r="G53" s="9"/>
      <c r="H53" s="9"/>
      <c r="I53" s="49"/>
      <c r="J53" s="49"/>
      <c r="K53" s="49"/>
      <c r="L53" s="49"/>
      <c r="M53" s="50"/>
      <c r="N53" s="14"/>
      <c r="O53" s="2"/>
      <c r="P53" s="2"/>
    </row>
  </sheetData>
  <sheetProtection algorithmName="SHA-512" hashValue="3MHofDhMH1r8E+hAhBUet+a/jjIt+icOMfVIIbBkldREFdDHdRQjbEhxLyw63dy7CgPIPpWNb7IPJzWt5rwq5Q==" saltValue="Wz4Qs6EhgTBPUSvO4r1nCw==" spinCount="100000" sheet="1" objects="1" scenarios="1"/>
  <mergeCells count="16">
    <mergeCell ref="B39:P39"/>
    <mergeCell ref="A2:A37"/>
    <mergeCell ref="B2:M2"/>
    <mergeCell ref="B3:M3"/>
    <mergeCell ref="B5:B10"/>
    <mergeCell ref="C5:G6"/>
    <mergeCell ref="I5:M6"/>
    <mergeCell ref="B38:P38"/>
    <mergeCell ref="F8:F9"/>
    <mergeCell ref="E8:E9"/>
    <mergeCell ref="C8:C9"/>
    <mergeCell ref="M8:M9"/>
    <mergeCell ref="L8:L9"/>
    <mergeCell ref="K8:K9"/>
    <mergeCell ref="I8:I9"/>
    <mergeCell ref="G8:G9"/>
  </mergeCells>
  <pageMargins left="0.39370078740157483" right="0.39370078740157483" top="0.39370078740157483" bottom="0.39370078740157483" header="0.31496062992125984" footer="0.31496062992125984"/>
  <pageSetup paperSize="9" scale="80"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EFAD6-6358-4C3C-BC2D-937B7005D940}">
  <sheetPr>
    <tabColor rgb="FF7030A0"/>
  </sheetPr>
  <dimension ref="A1:K53"/>
  <sheetViews>
    <sheetView view="pageBreakPreview" zoomScaleNormal="100" zoomScaleSheetLayoutView="100" workbookViewId="0">
      <selection activeCell="E25" sqref="E25"/>
    </sheetView>
  </sheetViews>
  <sheetFormatPr defaultColWidth="20.7109375" defaultRowHeight="12.75" x14ac:dyDescent="0.2"/>
  <cols>
    <col min="1" max="1" width="2.7109375" style="10" customWidth="1"/>
    <col min="2" max="2" width="41" style="7" customWidth="1"/>
    <col min="3" max="6" width="26.7109375" style="7" customWidth="1"/>
    <col min="7" max="7" width="26.7109375" style="8" customWidth="1"/>
    <col min="8" max="16384" width="20.7109375" style="1"/>
  </cols>
  <sheetData>
    <row r="1" spans="1:11" ht="15" customHeight="1" x14ac:dyDescent="0.2"/>
    <row r="2" spans="1:11" s="69" customFormat="1" ht="15" customHeight="1" x14ac:dyDescent="0.2">
      <c r="A2" s="738"/>
      <c r="B2" s="808" t="s">
        <v>211</v>
      </c>
      <c r="C2" s="808"/>
      <c r="D2" s="808"/>
      <c r="E2" s="808"/>
      <c r="F2" s="808"/>
      <c r="G2" s="808"/>
      <c r="H2" s="508"/>
      <c r="I2" s="508"/>
      <c r="J2" s="508"/>
      <c r="K2" s="508"/>
    </row>
    <row r="3" spans="1:11" s="69" customFormat="1" ht="15" customHeight="1" x14ac:dyDescent="0.2">
      <c r="A3" s="738"/>
      <c r="B3" s="809" t="s">
        <v>212</v>
      </c>
      <c r="C3" s="809"/>
      <c r="D3" s="809"/>
      <c r="E3" s="809"/>
      <c r="F3" s="809"/>
      <c r="G3" s="809"/>
      <c r="H3" s="611"/>
      <c r="I3" s="611"/>
      <c r="J3" s="611"/>
      <c r="K3" s="611"/>
    </row>
    <row r="4" spans="1:11" s="69" customFormat="1" ht="12" customHeight="1" thickBot="1" x14ac:dyDescent="0.25">
      <c r="A4" s="738"/>
      <c r="B4" s="556"/>
      <c r="C4" s="556"/>
      <c r="D4" s="556"/>
      <c r="E4" s="556"/>
      <c r="F4" s="556"/>
      <c r="G4" s="385"/>
    </row>
    <row r="5" spans="1:11" s="69" customFormat="1" ht="30" customHeight="1" x14ac:dyDescent="0.2">
      <c r="A5" s="738"/>
      <c r="B5" s="810" t="s">
        <v>33</v>
      </c>
      <c r="C5" s="814">
        <v>2025</v>
      </c>
      <c r="D5" s="814"/>
      <c r="E5" s="814"/>
      <c r="F5" s="814"/>
      <c r="G5" s="814"/>
      <c r="H5" s="194"/>
      <c r="I5" s="194"/>
    </row>
    <row r="6" spans="1:11" s="69" customFormat="1" ht="5.0999999999999996" customHeight="1" x14ac:dyDescent="0.2">
      <c r="A6" s="738"/>
      <c r="B6" s="811"/>
      <c r="C6" s="639"/>
      <c r="D6" s="639"/>
      <c r="E6" s="639"/>
      <c r="F6" s="639"/>
      <c r="G6" s="639"/>
      <c r="H6" s="194"/>
      <c r="I6" s="194"/>
    </row>
    <row r="7" spans="1:11" s="69" customFormat="1" ht="18" customHeight="1" x14ac:dyDescent="0.2">
      <c r="A7" s="738"/>
      <c r="B7" s="811"/>
      <c r="C7" s="793" t="s">
        <v>36</v>
      </c>
      <c r="D7" s="216" t="s">
        <v>19</v>
      </c>
      <c r="E7" s="744" t="s">
        <v>37</v>
      </c>
      <c r="F7" s="744" t="s">
        <v>141</v>
      </c>
      <c r="G7" s="744" t="s">
        <v>38</v>
      </c>
      <c r="H7" s="194"/>
      <c r="I7" s="194"/>
    </row>
    <row r="8" spans="1:11" s="69" customFormat="1" ht="18" customHeight="1" x14ac:dyDescent="0.2">
      <c r="A8" s="738"/>
      <c r="B8" s="811"/>
      <c r="C8" s="793"/>
      <c r="D8" s="184"/>
      <c r="E8" s="744"/>
      <c r="F8" s="744"/>
      <c r="G8" s="744"/>
      <c r="H8" s="194"/>
      <c r="I8" s="194"/>
    </row>
    <row r="9" spans="1:11" s="69" customFormat="1" ht="5.0999999999999996" customHeight="1" thickBot="1" x14ac:dyDescent="0.25">
      <c r="A9" s="738"/>
      <c r="B9" s="825"/>
      <c r="C9" s="626"/>
      <c r="D9" s="626"/>
      <c r="E9" s="626"/>
      <c r="F9" s="626"/>
      <c r="G9" s="617"/>
    </row>
    <row r="10" spans="1:11" s="69" customFormat="1" ht="15" customHeight="1" x14ac:dyDescent="0.2">
      <c r="A10" s="738"/>
      <c r="B10" s="645"/>
      <c r="C10" s="618"/>
      <c r="D10" s="618"/>
      <c r="E10" s="618"/>
      <c r="F10" s="618"/>
      <c r="G10" s="642"/>
    </row>
    <row r="11" spans="1:11" s="65" customFormat="1" ht="20.100000000000001" customHeight="1" x14ac:dyDescent="0.2">
      <c r="A11" s="738"/>
      <c r="B11" s="176" t="s">
        <v>0</v>
      </c>
      <c r="C11" s="627">
        <f>SUM(C14:C29)</f>
        <v>1450</v>
      </c>
      <c r="D11" s="627">
        <f t="shared" ref="D11:G11" si="0">SUM(D14:D29)</f>
        <v>1089</v>
      </c>
      <c r="E11" s="627">
        <f t="shared" si="0"/>
        <v>269</v>
      </c>
      <c r="F11" s="627">
        <f t="shared" si="0"/>
        <v>86</v>
      </c>
      <c r="G11" s="627">
        <f t="shared" si="0"/>
        <v>6</v>
      </c>
      <c r="H11" s="673">
        <f>SUM(D11+'7.17 JURUTERA PROFESIONAL 2025'!D11)</f>
        <v>1107</v>
      </c>
      <c r="I11" s="673">
        <f>SUM(C11+'7.17 JURUTERA PROFESIONAL 2025'!C11)</f>
        <v>1555</v>
      </c>
    </row>
    <row r="12" spans="1:11" s="65" customFormat="1" ht="15" customHeight="1" x14ac:dyDescent="0.2">
      <c r="A12" s="738"/>
      <c r="B12" s="387"/>
      <c r="C12" s="628"/>
      <c r="D12" s="628"/>
      <c r="E12" s="628"/>
      <c r="F12" s="628"/>
      <c r="G12" s="628"/>
    </row>
    <row r="13" spans="1:11" s="65" customFormat="1" ht="15" customHeight="1" x14ac:dyDescent="0.2">
      <c r="A13" s="738"/>
      <c r="B13" s="176"/>
      <c r="C13" s="627"/>
      <c r="D13" s="627"/>
      <c r="E13" s="627"/>
      <c r="F13" s="627"/>
      <c r="G13" s="627"/>
    </row>
    <row r="14" spans="1:11" s="65" customFormat="1" ht="20.100000000000001" customHeight="1" x14ac:dyDescent="0.2">
      <c r="A14" s="738"/>
      <c r="B14" s="250" t="s">
        <v>1</v>
      </c>
      <c r="C14" s="629">
        <v>101</v>
      </c>
      <c r="D14" s="629">
        <v>81</v>
      </c>
      <c r="E14" s="629">
        <v>16</v>
      </c>
      <c r="F14" s="629">
        <v>3</v>
      </c>
      <c r="G14" s="629">
        <v>1</v>
      </c>
    </row>
    <row r="15" spans="1:11" s="65" customFormat="1" ht="20.100000000000001" customHeight="1" x14ac:dyDescent="0.2">
      <c r="A15" s="738"/>
      <c r="B15" s="250" t="s">
        <v>2</v>
      </c>
      <c r="C15" s="629">
        <v>63</v>
      </c>
      <c r="D15" s="629">
        <v>54</v>
      </c>
      <c r="E15" s="630">
        <v>5</v>
      </c>
      <c r="F15" s="631">
        <v>4</v>
      </c>
      <c r="G15" s="631">
        <v>0</v>
      </c>
    </row>
    <row r="16" spans="1:11" s="65" customFormat="1" ht="20.100000000000001" customHeight="1" x14ac:dyDescent="0.2">
      <c r="A16" s="738"/>
      <c r="B16" s="250" t="s">
        <v>3</v>
      </c>
      <c r="C16" s="629">
        <v>34</v>
      </c>
      <c r="D16" s="629">
        <v>34</v>
      </c>
      <c r="E16" s="631">
        <v>0</v>
      </c>
      <c r="F16" s="631">
        <v>0</v>
      </c>
      <c r="G16" s="631">
        <v>0</v>
      </c>
    </row>
    <row r="17" spans="1:7" s="65" customFormat="1" ht="20.100000000000001" customHeight="1" x14ac:dyDescent="0.2">
      <c r="A17" s="738"/>
      <c r="B17" s="250" t="s">
        <v>4</v>
      </c>
      <c r="C17" s="629">
        <v>43</v>
      </c>
      <c r="D17" s="629">
        <v>34</v>
      </c>
      <c r="E17" s="631">
        <v>6</v>
      </c>
      <c r="F17" s="631">
        <v>3</v>
      </c>
      <c r="G17" s="631">
        <v>0</v>
      </c>
    </row>
    <row r="18" spans="1:7" s="65" customFormat="1" ht="20.100000000000001" customHeight="1" x14ac:dyDescent="0.2">
      <c r="A18" s="738"/>
      <c r="B18" s="250" t="s">
        <v>5</v>
      </c>
      <c r="C18" s="629">
        <v>60</v>
      </c>
      <c r="D18" s="629">
        <v>46</v>
      </c>
      <c r="E18" s="631">
        <v>8</v>
      </c>
      <c r="F18" s="631">
        <v>6</v>
      </c>
      <c r="G18" s="631">
        <v>0</v>
      </c>
    </row>
    <row r="19" spans="1:7" s="65" customFormat="1" ht="20.100000000000001" customHeight="1" x14ac:dyDescent="0.2">
      <c r="A19" s="738"/>
      <c r="B19" s="250" t="s">
        <v>6</v>
      </c>
      <c r="C19" s="629">
        <v>38</v>
      </c>
      <c r="D19" s="629">
        <v>35</v>
      </c>
      <c r="E19" s="631">
        <v>2</v>
      </c>
      <c r="F19" s="631">
        <v>1</v>
      </c>
      <c r="G19" s="631">
        <v>0</v>
      </c>
    </row>
    <row r="20" spans="1:7" s="65" customFormat="1" ht="20.100000000000001" customHeight="1" x14ac:dyDescent="0.2">
      <c r="A20" s="738"/>
      <c r="B20" s="250" t="s">
        <v>7</v>
      </c>
      <c r="C20" s="629">
        <v>44</v>
      </c>
      <c r="D20" s="630">
        <v>25</v>
      </c>
      <c r="E20" s="629">
        <v>16</v>
      </c>
      <c r="F20" s="629">
        <v>3</v>
      </c>
      <c r="G20" s="629">
        <v>0</v>
      </c>
    </row>
    <row r="21" spans="1:7" s="65" customFormat="1" ht="20.100000000000001" customHeight="1" x14ac:dyDescent="0.2">
      <c r="A21" s="738"/>
      <c r="B21" s="250" t="s">
        <v>8</v>
      </c>
      <c r="C21" s="629">
        <v>56</v>
      </c>
      <c r="D21" s="629">
        <v>32</v>
      </c>
      <c r="E21" s="629">
        <v>17</v>
      </c>
      <c r="F21" s="629">
        <v>6</v>
      </c>
      <c r="G21" s="629">
        <v>1</v>
      </c>
    </row>
    <row r="22" spans="1:7" s="65" customFormat="1" ht="20.100000000000001" customHeight="1" x14ac:dyDescent="0.2">
      <c r="A22" s="738"/>
      <c r="B22" s="250" t="s">
        <v>9</v>
      </c>
      <c r="C22" s="629">
        <v>10</v>
      </c>
      <c r="D22" s="631">
        <v>10</v>
      </c>
      <c r="E22" s="631">
        <v>0</v>
      </c>
      <c r="F22" s="631">
        <v>0</v>
      </c>
      <c r="G22" s="631">
        <v>0</v>
      </c>
    </row>
    <row r="23" spans="1:7" s="65" customFormat="1" ht="20.100000000000001" customHeight="1" x14ac:dyDescent="0.2">
      <c r="A23" s="738"/>
      <c r="B23" s="250" t="s">
        <v>10</v>
      </c>
      <c r="C23" s="629">
        <v>567</v>
      </c>
      <c r="D23" s="629">
        <v>433</v>
      </c>
      <c r="E23" s="629">
        <v>89</v>
      </c>
      <c r="F23" s="629">
        <v>44</v>
      </c>
      <c r="G23" s="629">
        <v>1</v>
      </c>
    </row>
    <row r="24" spans="1:7" s="65" customFormat="1" ht="20.100000000000001" customHeight="1" x14ac:dyDescent="0.2">
      <c r="A24" s="738"/>
      <c r="B24" s="250" t="s">
        <v>11</v>
      </c>
      <c r="C24" s="629">
        <v>45</v>
      </c>
      <c r="D24" s="629">
        <v>44</v>
      </c>
      <c r="E24" s="631">
        <v>1</v>
      </c>
      <c r="F24" s="631">
        <v>0</v>
      </c>
      <c r="G24" s="631">
        <v>0</v>
      </c>
    </row>
    <row r="25" spans="1:7" s="65" customFormat="1" ht="20.100000000000001" customHeight="1" x14ac:dyDescent="0.2">
      <c r="A25" s="738"/>
      <c r="B25" s="250" t="s">
        <v>12</v>
      </c>
      <c r="C25" s="629">
        <v>60</v>
      </c>
      <c r="D25" s="629">
        <v>51</v>
      </c>
      <c r="E25" s="629">
        <v>8</v>
      </c>
      <c r="F25" s="629">
        <v>0</v>
      </c>
      <c r="G25" s="631">
        <v>1</v>
      </c>
    </row>
    <row r="26" spans="1:7" s="69" customFormat="1" ht="20.100000000000001" customHeight="1" x14ac:dyDescent="0.2">
      <c r="A26" s="738"/>
      <c r="B26" s="250" t="s">
        <v>13</v>
      </c>
      <c r="C26" s="629">
        <v>112</v>
      </c>
      <c r="D26" s="629">
        <v>64</v>
      </c>
      <c r="E26" s="629">
        <v>48</v>
      </c>
      <c r="F26" s="629">
        <v>0</v>
      </c>
      <c r="G26" s="631">
        <v>0</v>
      </c>
    </row>
    <row r="27" spans="1:7" s="69" customFormat="1" ht="20.100000000000001" customHeight="1" x14ac:dyDescent="0.2">
      <c r="A27" s="738"/>
      <c r="B27" s="250" t="s">
        <v>14</v>
      </c>
      <c r="C27" s="629">
        <v>189</v>
      </c>
      <c r="D27" s="629">
        <v>120</v>
      </c>
      <c r="E27" s="629">
        <v>52</v>
      </c>
      <c r="F27" s="629">
        <v>15</v>
      </c>
      <c r="G27" s="629">
        <v>2</v>
      </c>
    </row>
    <row r="28" spans="1:7" s="69" customFormat="1" ht="20.100000000000001" customHeight="1" x14ac:dyDescent="0.2">
      <c r="A28" s="738"/>
      <c r="B28" s="250" t="s">
        <v>15</v>
      </c>
      <c r="C28" s="629">
        <v>4</v>
      </c>
      <c r="D28" s="631">
        <v>3</v>
      </c>
      <c r="E28" s="631">
        <v>0</v>
      </c>
      <c r="F28" s="631">
        <v>1</v>
      </c>
      <c r="G28" s="631">
        <v>0</v>
      </c>
    </row>
    <row r="29" spans="1:7" s="69" customFormat="1" ht="20.100000000000001" customHeight="1" x14ac:dyDescent="0.2">
      <c r="A29" s="738"/>
      <c r="B29" s="239" t="s">
        <v>16</v>
      </c>
      <c r="C29" s="629">
        <v>24</v>
      </c>
      <c r="D29" s="631">
        <v>23</v>
      </c>
      <c r="E29" s="631">
        <v>1</v>
      </c>
      <c r="F29" s="631">
        <v>0</v>
      </c>
      <c r="G29" s="631">
        <v>0</v>
      </c>
    </row>
    <row r="30" spans="1:7" s="69" customFormat="1" ht="20.100000000000001" customHeight="1" thickBot="1" x14ac:dyDescent="0.25">
      <c r="A30" s="738"/>
      <c r="B30" s="382"/>
      <c r="C30" s="378"/>
      <c r="D30" s="378"/>
      <c r="E30" s="378"/>
      <c r="F30" s="378"/>
      <c r="G30" s="389"/>
    </row>
    <row r="31" spans="1:7" s="69" customFormat="1" ht="15" customHeight="1" x14ac:dyDescent="0.2">
      <c r="A31" s="738"/>
      <c r="B31" s="108"/>
      <c r="C31" s="108"/>
      <c r="D31" s="108"/>
      <c r="E31" s="108"/>
      <c r="F31" s="108"/>
      <c r="G31" s="615"/>
    </row>
    <row r="32" spans="1:7" s="69" customFormat="1" ht="15" customHeight="1" x14ac:dyDescent="0.2">
      <c r="A32" s="738"/>
      <c r="B32" s="108" t="s">
        <v>280</v>
      </c>
      <c r="C32" s="150"/>
      <c r="D32" s="150"/>
      <c r="E32" s="150"/>
      <c r="F32" s="632"/>
      <c r="G32" s="150"/>
    </row>
    <row r="33" spans="1:7" s="69" customFormat="1" ht="15" customHeight="1" x14ac:dyDescent="0.2">
      <c r="A33" s="738"/>
      <c r="B33" s="150" t="s">
        <v>281</v>
      </c>
      <c r="C33" s="151"/>
      <c r="D33" s="151"/>
      <c r="E33" s="151"/>
      <c r="F33" s="151"/>
      <c r="G33" s="151"/>
    </row>
    <row r="34" spans="1:7" s="69" customFormat="1" ht="15" customHeight="1" x14ac:dyDescent="0.2">
      <c r="A34" s="738"/>
      <c r="B34" s="151" t="s">
        <v>282</v>
      </c>
      <c r="C34" s="151"/>
      <c r="D34" s="151"/>
      <c r="E34" s="151"/>
      <c r="F34" s="151"/>
      <c r="G34" s="151"/>
    </row>
    <row r="35" spans="1:7" s="69" customFormat="1" ht="15" customHeight="1" x14ac:dyDescent="0.2">
      <c r="A35" s="738"/>
      <c r="B35" s="150" t="s">
        <v>283</v>
      </c>
      <c r="C35" s="151"/>
      <c r="D35" s="151"/>
      <c r="E35" s="151"/>
      <c r="F35" s="151"/>
      <c r="G35" s="151"/>
    </row>
    <row r="36" spans="1:7" s="69" customFormat="1" ht="15" customHeight="1" x14ac:dyDescent="0.2">
      <c r="A36" s="738"/>
      <c r="B36" s="151" t="s">
        <v>284</v>
      </c>
      <c r="C36" s="151"/>
      <c r="D36" s="151"/>
      <c r="E36" s="151"/>
      <c r="F36" s="151"/>
      <c r="G36" s="151"/>
    </row>
    <row r="37" spans="1:7" s="69" customFormat="1" ht="8.1" customHeight="1" x14ac:dyDescent="0.2">
      <c r="A37" s="738"/>
      <c r="B37" s="108"/>
      <c r="C37" s="108"/>
      <c r="D37" s="108"/>
      <c r="E37" s="108"/>
      <c r="F37" s="108"/>
      <c r="G37" s="108"/>
    </row>
    <row r="38" spans="1:7" ht="15" customHeight="1" x14ac:dyDescent="0.2">
      <c r="A38" s="114"/>
      <c r="B38" s="150" t="s">
        <v>209</v>
      </c>
      <c r="C38" s="150"/>
      <c r="D38" s="150"/>
      <c r="E38" s="150"/>
      <c r="F38" s="150"/>
      <c r="G38" s="150"/>
    </row>
    <row r="39" spans="1:7" ht="15" customHeight="1" x14ac:dyDescent="0.2">
      <c r="A39" s="114"/>
      <c r="B39" s="151" t="s">
        <v>210</v>
      </c>
      <c r="C39" s="151"/>
      <c r="D39" s="151"/>
      <c r="E39" s="151"/>
      <c r="F39" s="151"/>
      <c r="G39" s="151"/>
    </row>
    <row r="40" spans="1:7" ht="16.5" customHeight="1" x14ac:dyDescent="0.2">
      <c r="A40" s="114"/>
      <c r="B40" s="11"/>
      <c r="C40" s="11"/>
      <c r="D40" s="11"/>
      <c r="E40" s="11"/>
      <c r="F40" s="11"/>
      <c r="G40" s="40"/>
    </row>
    <row r="41" spans="1:7" ht="20.100000000000001" customHeight="1" x14ac:dyDescent="0.2">
      <c r="A41" s="114"/>
      <c r="B41" s="35"/>
      <c r="C41" s="3"/>
      <c r="D41" s="3"/>
      <c r="E41" s="3"/>
      <c r="F41" s="3"/>
      <c r="G41" s="41"/>
    </row>
    <row r="42" spans="1:7" s="4" customFormat="1" ht="12" customHeight="1" x14ac:dyDescent="0.2">
      <c r="A42" s="114"/>
      <c r="B42" s="614"/>
      <c r="C42" s="33"/>
      <c r="D42" s="33"/>
      <c r="E42" s="33"/>
      <c r="F42" s="33"/>
      <c r="G42" s="42"/>
    </row>
    <row r="43" spans="1:7" ht="3.75" customHeight="1" x14ac:dyDescent="0.2">
      <c r="A43" s="114"/>
      <c r="B43" s="6"/>
      <c r="C43" s="6"/>
      <c r="D43" s="6"/>
      <c r="E43" s="6"/>
      <c r="F43" s="6"/>
      <c r="G43" s="2"/>
    </row>
    <row r="44" spans="1:7" ht="15" customHeight="1" x14ac:dyDescent="0.2">
      <c r="A44" s="114"/>
      <c r="B44" s="20"/>
      <c r="C44" s="21"/>
      <c r="D44" s="21"/>
      <c r="E44" s="21"/>
      <c r="F44" s="21"/>
      <c r="G44" s="43"/>
    </row>
    <row r="45" spans="1:7" ht="10.5" customHeight="1" x14ac:dyDescent="0.2">
      <c r="A45" s="114"/>
      <c r="B45" s="23"/>
      <c r="C45" s="21"/>
      <c r="D45" s="21"/>
      <c r="E45" s="21"/>
      <c r="F45" s="21"/>
      <c r="G45" s="43"/>
    </row>
    <row r="46" spans="1:7" ht="12" customHeight="1" x14ac:dyDescent="0.2">
      <c r="A46" s="114"/>
      <c r="B46" s="24"/>
      <c r="C46" s="25"/>
      <c r="D46" s="25"/>
      <c r="E46" s="25"/>
      <c r="F46" s="25"/>
      <c r="G46" s="45"/>
    </row>
    <row r="47" spans="1:7" ht="12" customHeight="1" x14ac:dyDescent="0.2">
      <c r="A47" s="114"/>
      <c r="B47" s="27"/>
      <c r="C47" s="28"/>
      <c r="D47" s="28"/>
      <c r="E47" s="28"/>
      <c r="F47" s="28"/>
      <c r="G47" s="47"/>
    </row>
    <row r="48" spans="1:7" ht="11.25" customHeight="1" x14ac:dyDescent="0.2">
      <c r="A48" s="114"/>
      <c r="B48" s="27"/>
      <c r="C48" s="30"/>
      <c r="D48" s="30"/>
      <c r="E48" s="30"/>
      <c r="F48" s="30"/>
      <c r="G48" s="43"/>
    </row>
    <row r="49" spans="1:7" ht="11.25" customHeight="1" x14ac:dyDescent="0.2">
      <c r="A49" s="51"/>
      <c r="B49" s="19"/>
      <c r="C49" s="9"/>
      <c r="D49" s="9"/>
      <c r="E49" s="9"/>
      <c r="F49" s="9"/>
      <c r="G49" s="49"/>
    </row>
    <row r="50" spans="1:7" x14ac:dyDescent="0.2">
      <c r="B50" s="1"/>
      <c r="C50" s="1"/>
      <c r="D50" s="1"/>
      <c r="E50" s="1"/>
      <c r="F50" s="1"/>
    </row>
    <row r="51" spans="1:7" x14ac:dyDescent="0.2">
      <c r="B51" s="1"/>
      <c r="C51" s="1"/>
      <c r="D51" s="1"/>
      <c r="E51" s="1"/>
      <c r="F51" s="1"/>
    </row>
    <row r="52" spans="1:7" x14ac:dyDescent="0.2">
      <c r="B52" s="1"/>
      <c r="C52" s="1"/>
      <c r="D52" s="1"/>
      <c r="E52" s="1"/>
      <c r="F52" s="1"/>
    </row>
    <row r="53" spans="1:7" x14ac:dyDescent="0.2">
      <c r="B53" s="1"/>
      <c r="C53" s="9"/>
      <c r="D53" s="9"/>
      <c r="E53" s="9"/>
      <c r="F53" s="9"/>
      <c r="G53" s="49"/>
    </row>
  </sheetData>
  <sheetProtection algorithmName="SHA-512" hashValue="KZS33NK0NMis5ZYp5QCxMdexUtct2o7ER31hK/E4NMlD/3ue6cfAc6l9ZCEsFihRBbAZijjcXB3MquqpdyAEOA==" saltValue="ADelCUgVlAn9TLC2CF0zdQ==" spinCount="100000" sheet="1" objects="1" scenarios="1"/>
  <mergeCells count="9">
    <mergeCell ref="A2:A37"/>
    <mergeCell ref="B2:G2"/>
    <mergeCell ref="B3:G3"/>
    <mergeCell ref="B5:B9"/>
    <mergeCell ref="C5:G5"/>
    <mergeCell ref="C7:C8"/>
    <mergeCell ref="E7:E8"/>
    <mergeCell ref="F7:F8"/>
    <mergeCell ref="G7:G8"/>
  </mergeCells>
  <pageMargins left="0.39370078740157483" right="0.39370078740157483" top="0.39370078740157483" bottom="0.39370078740157483" header="0.31496062992125984" footer="0.31496062992125984"/>
  <pageSetup paperSize="9" scale="80"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F0102-079A-4357-9347-D4797650F937}">
  <sheetPr>
    <tabColor rgb="FFDAAB00"/>
  </sheetPr>
  <dimension ref="A1:S53"/>
  <sheetViews>
    <sheetView view="pageBreakPreview" zoomScaleNormal="100" zoomScaleSheetLayoutView="100" workbookViewId="0">
      <selection activeCell="E25" sqref="E25"/>
    </sheetView>
  </sheetViews>
  <sheetFormatPr defaultColWidth="20.7109375" defaultRowHeight="12.75" x14ac:dyDescent="0.2"/>
  <cols>
    <col min="1" max="1" width="2.7109375" style="10" customWidth="1"/>
    <col min="2" max="2" width="33" style="7" customWidth="1"/>
    <col min="3" max="7" width="13.28515625" style="7" customWidth="1"/>
    <col min="8" max="8" width="8.7109375" style="7" customWidth="1"/>
    <col min="9" max="13" width="13.28515625" style="8" customWidth="1"/>
    <col min="14" max="14" width="15.7109375" style="16" customWidth="1"/>
    <col min="15" max="15" width="15.7109375" style="8" customWidth="1"/>
    <col min="16" max="16" width="5.7109375" style="8" customWidth="1"/>
    <col min="17" max="16384" width="20.7109375" style="1"/>
  </cols>
  <sheetData>
    <row r="1" spans="1:19" ht="15" customHeight="1" x14ac:dyDescent="0.2"/>
    <row r="2" spans="1:19" s="69" customFormat="1" ht="15" customHeight="1" x14ac:dyDescent="0.2">
      <c r="A2" s="738"/>
      <c r="B2" s="808" t="s">
        <v>294</v>
      </c>
      <c r="C2" s="808"/>
      <c r="D2" s="808"/>
      <c r="E2" s="808"/>
      <c r="F2" s="808"/>
      <c r="G2" s="808"/>
      <c r="H2" s="808"/>
      <c r="I2" s="808"/>
      <c r="J2" s="808"/>
      <c r="K2" s="808"/>
      <c r="L2" s="808"/>
      <c r="M2" s="808"/>
      <c r="N2" s="152"/>
      <c r="O2" s="152"/>
      <c r="P2" s="152"/>
    </row>
    <row r="3" spans="1:19" s="69" customFormat="1" ht="15" customHeight="1" x14ac:dyDescent="0.2">
      <c r="A3" s="738"/>
      <c r="B3" s="809" t="s">
        <v>289</v>
      </c>
      <c r="C3" s="809"/>
      <c r="D3" s="809"/>
      <c r="E3" s="809"/>
      <c r="F3" s="809"/>
      <c r="G3" s="809"/>
      <c r="H3" s="809"/>
      <c r="I3" s="809"/>
      <c r="J3" s="809"/>
      <c r="K3" s="809"/>
      <c r="L3" s="809"/>
      <c r="M3" s="809"/>
      <c r="N3" s="152"/>
      <c r="O3" s="152"/>
      <c r="P3" s="152"/>
    </row>
    <row r="4" spans="1:19" s="69" customFormat="1" ht="12" customHeight="1" thickBot="1" x14ac:dyDescent="0.25">
      <c r="A4" s="738"/>
      <c r="B4" s="556"/>
      <c r="C4" s="556"/>
      <c r="D4" s="556"/>
      <c r="E4" s="556"/>
      <c r="F4" s="556"/>
      <c r="G4" s="556"/>
      <c r="H4" s="556"/>
      <c r="I4" s="385"/>
      <c r="J4" s="385"/>
      <c r="K4" s="385"/>
      <c r="L4" s="385"/>
      <c r="M4" s="385"/>
      <c r="N4" s="151"/>
      <c r="O4" s="151"/>
      <c r="P4" s="151"/>
    </row>
    <row r="5" spans="1:19" s="69" customFormat="1" ht="15" customHeight="1" x14ac:dyDescent="0.2">
      <c r="A5" s="738"/>
      <c r="B5" s="810" t="s">
        <v>33</v>
      </c>
      <c r="C5" s="735">
        <v>2023</v>
      </c>
      <c r="D5" s="735"/>
      <c r="E5" s="735"/>
      <c r="F5" s="735"/>
      <c r="G5" s="735"/>
      <c r="H5" s="375"/>
      <c r="I5" s="733">
        <v>2024</v>
      </c>
      <c r="J5" s="733"/>
      <c r="K5" s="733"/>
      <c r="L5" s="733"/>
      <c r="M5" s="733"/>
      <c r="N5" s="236"/>
      <c r="O5" s="236"/>
      <c r="P5" s="151"/>
      <c r="Q5" s="193"/>
      <c r="R5" s="194"/>
      <c r="S5" s="194"/>
    </row>
    <row r="6" spans="1:19" s="69" customFormat="1" ht="15" customHeight="1" x14ac:dyDescent="0.2">
      <c r="A6" s="738"/>
      <c r="B6" s="812"/>
      <c r="C6" s="736"/>
      <c r="D6" s="736"/>
      <c r="E6" s="736"/>
      <c r="F6" s="736"/>
      <c r="G6" s="736"/>
      <c r="H6" s="157"/>
      <c r="I6" s="734"/>
      <c r="J6" s="734"/>
      <c r="K6" s="734"/>
      <c r="L6" s="734"/>
      <c r="M6" s="734"/>
      <c r="N6" s="236"/>
      <c r="O6" s="236"/>
      <c r="P6" s="151"/>
      <c r="Q6" s="193"/>
      <c r="R6" s="194"/>
      <c r="S6" s="194"/>
    </row>
    <row r="7" spans="1:19" s="69" customFormat="1" ht="5.0999999999999996" customHeight="1" x14ac:dyDescent="0.2">
      <c r="A7" s="738"/>
      <c r="B7" s="812"/>
      <c r="C7" s="638"/>
      <c r="D7" s="638"/>
      <c r="E7" s="638"/>
      <c r="F7" s="638"/>
      <c r="G7" s="638"/>
      <c r="H7" s="157"/>
      <c r="I7" s="618"/>
      <c r="J7" s="618"/>
      <c r="K7" s="618"/>
      <c r="L7" s="618"/>
      <c r="M7" s="618"/>
      <c r="N7" s="236"/>
      <c r="O7" s="236"/>
      <c r="P7" s="151"/>
      <c r="Q7" s="193"/>
      <c r="R7" s="194"/>
      <c r="S7" s="194"/>
    </row>
    <row r="8" spans="1:19" s="69" customFormat="1" ht="18" customHeight="1" x14ac:dyDescent="0.2">
      <c r="A8" s="738"/>
      <c r="B8" s="812"/>
      <c r="C8" s="793" t="s">
        <v>36</v>
      </c>
      <c r="D8" s="216" t="s">
        <v>19</v>
      </c>
      <c r="E8" s="744" t="s">
        <v>37</v>
      </c>
      <c r="F8" s="744" t="s">
        <v>141</v>
      </c>
      <c r="G8" s="744" t="s">
        <v>38</v>
      </c>
      <c r="H8" s="616"/>
      <c r="I8" s="793" t="s">
        <v>36</v>
      </c>
      <c r="J8" s="216" t="s">
        <v>19</v>
      </c>
      <c r="K8" s="744" t="s">
        <v>37</v>
      </c>
      <c r="L8" s="744" t="s">
        <v>141</v>
      </c>
      <c r="M8" s="744" t="s">
        <v>38</v>
      </c>
      <c r="N8" s="236"/>
      <c r="O8" s="236"/>
      <c r="P8" s="615"/>
      <c r="Q8" s="194"/>
      <c r="R8" s="194"/>
      <c r="S8" s="194"/>
    </row>
    <row r="9" spans="1:19" s="69" customFormat="1" ht="18" customHeight="1" x14ac:dyDescent="0.2">
      <c r="A9" s="738"/>
      <c r="B9" s="812"/>
      <c r="C9" s="793"/>
      <c r="D9" s="186"/>
      <c r="E9" s="744"/>
      <c r="F9" s="744"/>
      <c r="G9" s="744"/>
      <c r="H9" s="642"/>
      <c r="I9" s="793"/>
      <c r="J9" s="186"/>
      <c r="K9" s="744"/>
      <c r="L9" s="744"/>
      <c r="M9" s="744"/>
      <c r="N9" s="236"/>
      <c r="O9" s="236"/>
      <c r="P9" s="637"/>
      <c r="Q9" s="194"/>
      <c r="R9" s="194"/>
      <c r="S9" s="194"/>
    </row>
    <row r="10" spans="1:19" s="69" customFormat="1" ht="5.0999999999999996" customHeight="1" thickBot="1" x14ac:dyDescent="0.25">
      <c r="A10" s="738"/>
      <c r="B10" s="813"/>
      <c r="C10" s="660"/>
      <c r="D10" s="448"/>
      <c r="E10" s="553"/>
      <c r="F10" s="553"/>
      <c r="G10" s="553"/>
      <c r="H10" s="421"/>
      <c r="I10" s="660"/>
      <c r="J10" s="448"/>
      <c r="K10" s="553"/>
      <c r="L10" s="553"/>
      <c r="M10" s="553"/>
      <c r="N10" s="161"/>
      <c r="O10" s="236"/>
      <c r="P10" s="615"/>
      <c r="Q10" s="194"/>
      <c r="R10" s="194"/>
      <c r="S10" s="194"/>
    </row>
    <row r="11" spans="1:19" s="69" customFormat="1" ht="15" customHeight="1" x14ac:dyDescent="0.2">
      <c r="A11" s="738"/>
      <c r="B11" s="176"/>
      <c r="C11" s="618"/>
      <c r="D11" s="618"/>
      <c r="E11" s="618"/>
      <c r="F11" s="618"/>
      <c r="G11" s="618"/>
      <c r="H11" s="618"/>
      <c r="I11" s="616"/>
      <c r="J11" s="616"/>
      <c r="K11" s="616"/>
      <c r="L11" s="616"/>
      <c r="M11" s="616"/>
      <c r="N11" s="618"/>
      <c r="O11" s="618"/>
      <c r="P11" s="618"/>
    </row>
    <row r="12" spans="1:19" s="65" customFormat="1" ht="20.100000000000001" customHeight="1" x14ac:dyDescent="0.2">
      <c r="A12" s="738"/>
      <c r="B12" s="176" t="s">
        <v>0</v>
      </c>
      <c r="C12" s="195">
        <f>SUM(C15:C30)</f>
        <v>112</v>
      </c>
      <c r="D12" s="195">
        <f t="shared" ref="D12:G12" si="0">SUM(D15:D30)</f>
        <v>38</v>
      </c>
      <c r="E12" s="195">
        <f t="shared" si="0"/>
        <v>71</v>
      </c>
      <c r="F12" s="195">
        <f t="shared" si="0"/>
        <v>3</v>
      </c>
      <c r="G12" s="195">
        <f t="shared" si="0"/>
        <v>0</v>
      </c>
      <c r="H12" s="166"/>
      <c r="I12" s="195">
        <f>SUM(I15:I30)</f>
        <v>68</v>
      </c>
      <c r="J12" s="244">
        <f t="shared" ref="J12:M12" si="1">SUM(J15:J30)</f>
        <v>11</v>
      </c>
      <c r="K12" s="244">
        <f t="shared" si="1"/>
        <v>55</v>
      </c>
      <c r="L12" s="244">
        <f t="shared" si="1"/>
        <v>2</v>
      </c>
      <c r="M12" s="244">
        <f t="shared" si="1"/>
        <v>0</v>
      </c>
      <c r="N12" s="619"/>
      <c r="O12" s="619"/>
      <c r="P12" s="619"/>
    </row>
    <row r="13" spans="1:19" s="65" customFormat="1" ht="15" customHeight="1" x14ac:dyDescent="0.2">
      <c r="A13" s="738"/>
      <c r="B13" s="387"/>
      <c r="C13" s="388"/>
      <c r="D13" s="388"/>
      <c r="E13" s="388"/>
      <c r="F13" s="388"/>
      <c r="G13" s="388"/>
      <c r="H13" s="373"/>
      <c r="I13" s="426"/>
      <c r="J13" s="426"/>
      <c r="K13" s="426"/>
      <c r="L13" s="426"/>
      <c r="M13" s="426"/>
      <c r="N13" s="619"/>
      <c r="O13" s="619"/>
      <c r="P13" s="619"/>
    </row>
    <row r="14" spans="1:19" s="65" customFormat="1" ht="15" customHeight="1" x14ac:dyDescent="0.2">
      <c r="A14" s="738"/>
      <c r="B14" s="176"/>
      <c r="C14" s="195"/>
      <c r="D14" s="195"/>
      <c r="E14" s="195"/>
      <c r="F14" s="195"/>
      <c r="G14" s="195"/>
      <c r="H14" s="166"/>
      <c r="I14" s="244"/>
      <c r="J14" s="244"/>
      <c r="K14" s="244"/>
      <c r="L14" s="244"/>
      <c r="M14" s="244"/>
      <c r="N14" s="619"/>
      <c r="O14" s="619"/>
      <c r="P14" s="619"/>
    </row>
    <row r="15" spans="1:19" s="65" customFormat="1" ht="20.100000000000001" customHeight="1" x14ac:dyDescent="0.2">
      <c r="A15" s="738"/>
      <c r="B15" s="239" t="s">
        <v>1</v>
      </c>
      <c r="C15" s="547">
        <v>11</v>
      </c>
      <c r="D15" s="547">
        <v>5</v>
      </c>
      <c r="E15" s="547">
        <v>6</v>
      </c>
      <c r="F15" s="547">
        <v>0</v>
      </c>
      <c r="G15" s="547">
        <v>0</v>
      </c>
      <c r="H15" s="166"/>
      <c r="I15" s="240">
        <v>2</v>
      </c>
      <c r="J15" s="240">
        <v>0</v>
      </c>
      <c r="K15" s="240">
        <v>2</v>
      </c>
      <c r="L15" s="240">
        <v>0</v>
      </c>
      <c r="M15" s="240">
        <v>0</v>
      </c>
      <c r="N15" s="619"/>
      <c r="O15" s="619"/>
      <c r="P15" s="619"/>
    </row>
    <row r="16" spans="1:19" s="65" customFormat="1" ht="20.100000000000001" customHeight="1" x14ac:dyDescent="0.2">
      <c r="A16" s="738"/>
      <c r="B16" s="239" t="s">
        <v>2</v>
      </c>
      <c r="C16" s="547">
        <v>2</v>
      </c>
      <c r="D16" s="547">
        <v>1</v>
      </c>
      <c r="E16" s="547">
        <v>1</v>
      </c>
      <c r="F16" s="547">
        <v>0</v>
      </c>
      <c r="G16" s="547">
        <v>0</v>
      </c>
      <c r="H16" s="166"/>
      <c r="I16" s="240">
        <v>3</v>
      </c>
      <c r="J16" s="240">
        <v>0</v>
      </c>
      <c r="K16" s="240">
        <v>3</v>
      </c>
      <c r="L16" s="240">
        <v>0</v>
      </c>
      <c r="M16" s="240">
        <v>0</v>
      </c>
    </row>
    <row r="17" spans="1:16" s="65" customFormat="1" ht="20.100000000000001" customHeight="1" x14ac:dyDescent="0.2">
      <c r="A17" s="738"/>
      <c r="B17" s="239" t="s">
        <v>3</v>
      </c>
      <c r="C17" s="547">
        <v>0</v>
      </c>
      <c r="D17" s="547">
        <v>0</v>
      </c>
      <c r="E17" s="547">
        <v>0</v>
      </c>
      <c r="F17" s="547">
        <v>0</v>
      </c>
      <c r="G17" s="547">
        <v>0</v>
      </c>
      <c r="H17" s="170"/>
      <c r="I17" s="240">
        <v>0</v>
      </c>
      <c r="J17" s="240">
        <v>0</v>
      </c>
      <c r="K17" s="240">
        <v>0</v>
      </c>
      <c r="L17" s="240">
        <v>0</v>
      </c>
      <c r="M17" s="240">
        <v>0</v>
      </c>
      <c r="N17" s="620"/>
      <c r="O17" s="620"/>
      <c r="P17" s="620"/>
    </row>
    <row r="18" spans="1:16" s="65" customFormat="1" ht="20.100000000000001" customHeight="1" x14ac:dyDescent="0.2">
      <c r="A18" s="738"/>
      <c r="B18" s="250" t="s">
        <v>4</v>
      </c>
      <c r="C18" s="621">
        <v>1</v>
      </c>
      <c r="D18" s="621">
        <v>0</v>
      </c>
      <c r="E18" s="621">
        <v>1</v>
      </c>
      <c r="F18" s="621">
        <v>0</v>
      </c>
      <c r="G18" s="621">
        <v>0</v>
      </c>
      <c r="H18" s="166"/>
      <c r="I18" s="240">
        <v>1</v>
      </c>
      <c r="J18" s="241">
        <v>0</v>
      </c>
      <c r="K18" s="241">
        <v>1</v>
      </c>
      <c r="L18" s="241">
        <v>0</v>
      </c>
      <c r="M18" s="241">
        <v>0</v>
      </c>
      <c r="N18" s="620"/>
      <c r="O18" s="620"/>
      <c r="P18" s="620"/>
    </row>
    <row r="19" spans="1:16" s="65" customFormat="1" ht="20.100000000000001" customHeight="1" x14ac:dyDescent="0.2">
      <c r="A19" s="738"/>
      <c r="B19" s="250" t="s">
        <v>5</v>
      </c>
      <c r="C19" s="621">
        <v>1</v>
      </c>
      <c r="D19" s="621">
        <v>0</v>
      </c>
      <c r="E19" s="621">
        <v>1</v>
      </c>
      <c r="F19" s="621">
        <v>0</v>
      </c>
      <c r="G19" s="621">
        <v>0</v>
      </c>
      <c r="H19" s="166"/>
      <c r="I19" s="240">
        <v>0</v>
      </c>
      <c r="J19" s="241">
        <v>0</v>
      </c>
      <c r="K19" s="241">
        <v>0</v>
      </c>
      <c r="L19" s="241">
        <v>0</v>
      </c>
      <c r="M19" s="241">
        <v>0</v>
      </c>
      <c r="N19" s="620"/>
      <c r="O19" s="620"/>
      <c r="P19" s="620"/>
    </row>
    <row r="20" spans="1:16" s="65" customFormat="1" ht="20.100000000000001" customHeight="1" x14ac:dyDescent="0.2">
      <c r="A20" s="738"/>
      <c r="B20" s="250" t="s">
        <v>6</v>
      </c>
      <c r="C20" s="621">
        <v>1</v>
      </c>
      <c r="D20" s="621">
        <v>0</v>
      </c>
      <c r="E20" s="621">
        <v>1</v>
      </c>
      <c r="F20" s="621">
        <v>0</v>
      </c>
      <c r="G20" s="621">
        <v>0</v>
      </c>
      <c r="H20" s="166"/>
      <c r="I20" s="240">
        <v>3</v>
      </c>
      <c r="J20" s="241">
        <v>2</v>
      </c>
      <c r="K20" s="241">
        <v>1</v>
      </c>
      <c r="L20" s="241">
        <v>0</v>
      </c>
      <c r="M20" s="241">
        <v>0</v>
      </c>
      <c r="N20" s="620"/>
      <c r="O20" s="620"/>
      <c r="P20" s="620"/>
    </row>
    <row r="21" spans="1:16" s="65" customFormat="1" ht="20.100000000000001" customHeight="1" x14ac:dyDescent="0.2">
      <c r="A21" s="738"/>
      <c r="B21" s="250" t="s">
        <v>7</v>
      </c>
      <c r="C21" s="621">
        <v>9</v>
      </c>
      <c r="D21" s="621">
        <v>2</v>
      </c>
      <c r="E21" s="621">
        <v>7</v>
      </c>
      <c r="F21" s="621">
        <v>0</v>
      </c>
      <c r="G21" s="621">
        <v>0</v>
      </c>
      <c r="H21" s="166"/>
      <c r="I21" s="240">
        <v>7</v>
      </c>
      <c r="J21" s="241">
        <v>0</v>
      </c>
      <c r="K21" s="241">
        <v>7</v>
      </c>
      <c r="L21" s="241">
        <v>0</v>
      </c>
      <c r="M21" s="241">
        <v>0</v>
      </c>
      <c r="N21" s="620"/>
      <c r="O21" s="620"/>
      <c r="P21" s="620"/>
    </row>
    <row r="22" spans="1:16" s="65" customFormat="1" ht="20.100000000000001" customHeight="1" x14ac:dyDescent="0.2">
      <c r="A22" s="738"/>
      <c r="B22" s="250" t="s">
        <v>8</v>
      </c>
      <c r="C22" s="621">
        <v>7</v>
      </c>
      <c r="D22" s="621">
        <v>4</v>
      </c>
      <c r="E22" s="621">
        <v>3</v>
      </c>
      <c r="F22" s="621">
        <v>0</v>
      </c>
      <c r="G22" s="621">
        <v>0</v>
      </c>
      <c r="H22" s="166"/>
      <c r="I22" s="240">
        <v>5</v>
      </c>
      <c r="J22" s="241">
        <v>1</v>
      </c>
      <c r="K22" s="241">
        <v>3</v>
      </c>
      <c r="L22" s="241">
        <v>1</v>
      </c>
      <c r="M22" s="241">
        <v>0</v>
      </c>
    </row>
    <row r="23" spans="1:16" s="65" customFormat="1" ht="20.100000000000001" customHeight="1" x14ac:dyDescent="0.2">
      <c r="A23" s="738"/>
      <c r="B23" s="250" t="s">
        <v>9</v>
      </c>
      <c r="C23" s="621">
        <v>0</v>
      </c>
      <c r="D23" s="621">
        <v>0</v>
      </c>
      <c r="E23" s="621">
        <v>0</v>
      </c>
      <c r="F23" s="621">
        <v>0</v>
      </c>
      <c r="G23" s="621">
        <v>0</v>
      </c>
      <c r="H23" s="166"/>
      <c r="I23" s="240">
        <v>0</v>
      </c>
      <c r="J23" s="241">
        <v>0</v>
      </c>
      <c r="K23" s="241">
        <v>0</v>
      </c>
      <c r="L23" s="241">
        <v>0</v>
      </c>
      <c r="M23" s="241">
        <v>0</v>
      </c>
      <c r="N23" s="620"/>
      <c r="O23" s="620"/>
      <c r="P23" s="620"/>
    </row>
    <row r="24" spans="1:16" s="65" customFormat="1" ht="20.100000000000001" customHeight="1" x14ac:dyDescent="0.2">
      <c r="A24" s="738"/>
      <c r="B24" s="250" t="s">
        <v>10</v>
      </c>
      <c r="C24" s="621">
        <v>52</v>
      </c>
      <c r="D24" s="621">
        <v>19</v>
      </c>
      <c r="E24" s="621">
        <v>30</v>
      </c>
      <c r="F24" s="621">
        <v>3</v>
      </c>
      <c r="G24" s="621">
        <v>0</v>
      </c>
      <c r="H24" s="166"/>
      <c r="I24" s="240">
        <v>25</v>
      </c>
      <c r="J24" s="241">
        <v>5</v>
      </c>
      <c r="K24" s="241">
        <v>19</v>
      </c>
      <c r="L24" s="241">
        <v>1</v>
      </c>
      <c r="M24" s="241">
        <v>0</v>
      </c>
      <c r="N24" s="620"/>
      <c r="O24" s="620"/>
      <c r="P24" s="620"/>
    </row>
    <row r="25" spans="1:16" s="65" customFormat="1" ht="20.100000000000001" customHeight="1" x14ac:dyDescent="0.2">
      <c r="A25" s="738"/>
      <c r="B25" s="250" t="s">
        <v>11</v>
      </c>
      <c r="C25" s="621">
        <v>1</v>
      </c>
      <c r="D25" s="621">
        <v>1</v>
      </c>
      <c r="E25" s="621">
        <v>0</v>
      </c>
      <c r="F25" s="621">
        <v>0</v>
      </c>
      <c r="G25" s="621">
        <v>0</v>
      </c>
      <c r="H25" s="166"/>
      <c r="I25" s="240">
        <v>0</v>
      </c>
      <c r="J25" s="241">
        <v>0</v>
      </c>
      <c r="K25" s="241">
        <v>0</v>
      </c>
      <c r="L25" s="241">
        <v>0</v>
      </c>
      <c r="M25" s="241">
        <v>0</v>
      </c>
      <c r="N25" s="620"/>
      <c r="O25" s="620"/>
      <c r="P25" s="620"/>
    </row>
    <row r="26" spans="1:16" s="65" customFormat="1" ht="20.100000000000001" customHeight="1" x14ac:dyDescent="0.2">
      <c r="A26" s="738"/>
      <c r="B26" s="250" t="s">
        <v>12</v>
      </c>
      <c r="C26" s="621">
        <v>4</v>
      </c>
      <c r="D26" s="621">
        <v>1</v>
      </c>
      <c r="E26" s="621">
        <v>3</v>
      </c>
      <c r="F26" s="621">
        <v>0</v>
      </c>
      <c r="G26" s="621">
        <v>0</v>
      </c>
      <c r="H26" s="166"/>
      <c r="I26" s="240">
        <v>1</v>
      </c>
      <c r="J26" s="241">
        <v>0</v>
      </c>
      <c r="K26" s="241">
        <v>1</v>
      </c>
      <c r="L26" s="241">
        <v>0</v>
      </c>
      <c r="M26" s="241">
        <v>0</v>
      </c>
    </row>
    <row r="27" spans="1:16" s="69" customFormat="1" ht="20.100000000000001" customHeight="1" x14ac:dyDescent="0.2">
      <c r="A27" s="738"/>
      <c r="B27" s="250" t="s">
        <v>13</v>
      </c>
      <c r="C27" s="621">
        <v>4</v>
      </c>
      <c r="D27" s="621">
        <v>0</v>
      </c>
      <c r="E27" s="621">
        <v>4</v>
      </c>
      <c r="F27" s="621">
        <v>0</v>
      </c>
      <c r="G27" s="621">
        <v>0</v>
      </c>
      <c r="H27" s="166"/>
      <c r="I27" s="240">
        <v>5</v>
      </c>
      <c r="J27" s="241">
        <v>0</v>
      </c>
      <c r="K27" s="241">
        <v>5</v>
      </c>
      <c r="L27" s="241">
        <v>0</v>
      </c>
      <c r="M27" s="241">
        <v>0</v>
      </c>
      <c r="N27" s="622"/>
      <c r="O27" s="622"/>
      <c r="P27" s="622"/>
    </row>
    <row r="28" spans="1:16" s="69" customFormat="1" ht="20.100000000000001" customHeight="1" x14ac:dyDescent="0.2">
      <c r="A28" s="738"/>
      <c r="B28" s="250" t="s">
        <v>14</v>
      </c>
      <c r="C28" s="621">
        <v>19</v>
      </c>
      <c r="D28" s="621">
        <v>5</v>
      </c>
      <c r="E28" s="621">
        <v>14</v>
      </c>
      <c r="F28" s="621">
        <v>0</v>
      </c>
      <c r="G28" s="621">
        <v>0</v>
      </c>
      <c r="H28" s="166"/>
      <c r="I28" s="240">
        <v>16</v>
      </c>
      <c r="J28" s="241">
        <v>3</v>
      </c>
      <c r="K28" s="241">
        <v>13</v>
      </c>
      <c r="L28" s="241">
        <v>0</v>
      </c>
      <c r="M28" s="241">
        <v>0</v>
      </c>
      <c r="N28" s="622"/>
      <c r="O28" s="622"/>
      <c r="P28" s="622"/>
    </row>
    <row r="29" spans="1:16" s="69" customFormat="1" ht="20.100000000000001" customHeight="1" x14ac:dyDescent="0.2">
      <c r="A29" s="738"/>
      <c r="B29" s="250" t="s">
        <v>15</v>
      </c>
      <c r="C29" s="621" t="s">
        <v>142</v>
      </c>
      <c r="D29" s="621">
        <v>0</v>
      </c>
      <c r="E29" s="621">
        <v>0</v>
      </c>
      <c r="F29" s="621">
        <v>0</v>
      </c>
      <c r="G29" s="621">
        <v>0</v>
      </c>
      <c r="H29" s="166"/>
      <c r="I29" s="240">
        <v>0</v>
      </c>
      <c r="J29" s="241">
        <v>0</v>
      </c>
      <c r="K29" s="241">
        <v>0</v>
      </c>
      <c r="L29" s="241">
        <v>0</v>
      </c>
      <c r="M29" s="241">
        <v>0</v>
      </c>
      <c r="N29" s="622"/>
      <c r="O29" s="622"/>
      <c r="P29" s="622"/>
    </row>
    <row r="30" spans="1:16" s="69" customFormat="1" ht="20.100000000000001" customHeight="1" x14ac:dyDescent="0.2">
      <c r="A30" s="738"/>
      <c r="B30" s="239" t="s">
        <v>16</v>
      </c>
      <c r="C30" s="547" t="s">
        <v>142</v>
      </c>
      <c r="D30" s="547">
        <v>0</v>
      </c>
      <c r="E30" s="547">
        <v>0</v>
      </c>
      <c r="F30" s="547">
        <v>0</v>
      </c>
      <c r="G30" s="547">
        <v>0</v>
      </c>
      <c r="H30" s="166"/>
      <c r="I30" s="240">
        <v>0</v>
      </c>
      <c r="J30" s="240">
        <v>0</v>
      </c>
      <c r="K30" s="240">
        <v>0</v>
      </c>
      <c r="L30" s="240">
        <v>0</v>
      </c>
      <c r="M30" s="240">
        <v>0</v>
      </c>
      <c r="N30" s="622"/>
      <c r="O30" s="622"/>
      <c r="P30" s="622"/>
    </row>
    <row r="31" spans="1:16" s="69" customFormat="1" ht="20.100000000000001" customHeight="1" thickBot="1" x14ac:dyDescent="0.25">
      <c r="A31" s="738"/>
      <c r="B31" s="623"/>
      <c r="C31" s="378"/>
      <c r="D31" s="378"/>
      <c r="E31" s="378"/>
      <c r="F31" s="378"/>
      <c r="G31" s="378"/>
      <c r="H31" s="378"/>
      <c r="I31" s="389"/>
      <c r="J31" s="389"/>
      <c r="K31" s="389" t="s">
        <v>277</v>
      </c>
      <c r="L31" s="389"/>
      <c r="M31" s="389"/>
      <c r="N31" s="622"/>
      <c r="O31" s="622"/>
      <c r="P31" s="622"/>
    </row>
    <row r="32" spans="1:16" s="69" customFormat="1" ht="15" customHeight="1" x14ac:dyDescent="0.2">
      <c r="A32" s="738"/>
      <c r="B32" s="108"/>
      <c r="C32" s="108"/>
      <c r="D32" s="108"/>
      <c r="E32" s="108"/>
      <c r="F32" s="108"/>
      <c r="G32" s="108"/>
      <c r="H32" s="108"/>
      <c r="I32" s="615"/>
      <c r="J32" s="615"/>
      <c r="K32" s="615"/>
      <c r="L32" s="615"/>
      <c r="M32" s="615"/>
      <c r="N32" s="108"/>
      <c r="O32" s="108"/>
      <c r="P32" s="108"/>
    </row>
    <row r="33" spans="1:16" s="69" customFormat="1" ht="14.1" customHeight="1" x14ac:dyDescent="0.2">
      <c r="A33" s="738"/>
      <c r="B33" s="150" t="s">
        <v>207</v>
      </c>
      <c r="C33" s="108"/>
      <c r="D33" s="108"/>
      <c r="E33" s="108"/>
      <c r="F33" s="108"/>
      <c r="G33" s="108"/>
      <c r="H33" s="108"/>
      <c r="I33" s="108"/>
      <c r="J33" s="108"/>
      <c r="K33" s="108"/>
      <c r="L33" s="108"/>
      <c r="M33" s="108"/>
      <c r="N33" s="108"/>
      <c r="O33" s="108"/>
      <c r="P33" s="108"/>
    </row>
    <row r="34" spans="1:16" s="69" customFormat="1" ht="14.1" customHeight="1" x14ac:dyDescent="0.2">
      <c r="A34" s="738"/>
      <c r="B34" s="151" t="s">
        <v>208</v>
      </c>
      <c r="C34" s="108"/>
      <c r="D34" s="108"/>
      <c r="E34" s="108"/>
      <c r="F34" s="108"/>
      <c r="G34" s="108"/>
      <c r="H34" s="108"/>
      <c r="I34" s="108"/>
      <c r="J34" s="108"/>
      <c r="K34" s="108"/>
      <c r="L34" s="108"/>
      <c r="M34" s="108"/>
      <c r="N34" s="108"/>
      <c r="O34" s="108"/>
      <c r="P34" s="108"/>
    </row>
    <row r="35" spans="1:16" s="69" customFormat="1" ht="8.1" customHeight="1" x14ac:dyDescent="0.2">
      <c r="A35" s="738"/>
      <c r="B35" s="108"/>
      <c r="C35" s="108"/>
      <c r="D35" s="108"/>
      <c r="E35" s="108"/>
      <c r="F35" s="108"/>
      <c r="G35" s="108"/>
      <c r="H35" s="108"/>
      <c r="I35" s="108"/>
      <c r="J35" s="108"/>
      <c r="K35" s="108"/>
      <c r="L35" s="108"/>
      <c r="M35" s="108"/>
      <c r="N35" s="108"/>
      <c r="O35" s="108"/>
      <c r="P35" s="108"/>
    </row>
    <row r="36" spans="1:16" s="69" customFormat="1" ht="14.1" customHeight="1" x14ac:dyDescent="0.2">
      <c r="A36" s="738"/>
      <c r="B36" s="150" t="s">
        <v>209</v>
      </c>
      <c r="C36" s="147"/>
      <c r="D36" s="147"/>
      <c r="E36" s="147"/>
      <c r="F36" s="147"/>
      <c r="G36" s="147"/>
      <c r="H36" s="147"/>
      <c r="I36" s="147"/>
      <c r="J36" s="147"/>
      <c r="K36" s="147"/>
      <c r="L36" s="147"/>
      <c r="M36" s="147"/>
      <c r="N36" s="147"/>
      <c r="O36" s="70"/>
      <c r="P36" s="70"/>
    </row>
    <row r="37" spans="1:16" s="69" customFormat="1" ht="14.1" customHeight="1" x14ac:dyDescent="0.2">
      <c r="A37" s="738"/>
      <c r="B37" s="151" t="s">
        <v>210</v>
      </c>
      <c r="C37" s="147"/>
      <c r="D37" s="147"/>
      <c r="E37" s="147"/>
      <c r="F37" s="147"/>
      <c r="G37" s="147"/>
      <c r="H37" s="147"/>
      <c r="I37" s="147"/>
      <c r="J37" s="147"/>
      <c r="K37" s="147"/>
      <c r="L37" s="147"/>
      <c r="M37" s="147"/>
      <c r="N37" s="147"/>
      <c r="O37" s="622"/>
      <c r="P37" s="622"/>
    </row>
    <row r="38" spans="1:16" ht="24.95" customHeight="1" x14ac:dyDescent="0.2">
      <c r="A38" s="114"/>
      <c r="B38" s="795"/>
      <c r="C38" s="795"/>
      <c r="D38" s="795"/>
      <c r="E38" s="795"/>
      <c r="F38" s="795"/>
      <c r="G38" s="795"/>
      <c r="H38" s="795"/>
      <c r="I38" s="795"/>
      <c r="J38" s="795"/>
      <c r="K38" s="795"/>
      <c r="L38" s="795"/>
      <c r="M38" s="795"/>
      <c r="N38" s="795"/>
      <c r="O38" s="795"/>
      <c r="P38" s="795"/>
    </row>
    <row r="39" spans="1:16" ht="24.95" customHeight="1" x14ac:dyDescent="0.2">
      <c r="A39" s="114"/>
      <c r="B39" s="794"/>
      <c r="C39" s="794"/>
      <c r="D39" s="794"/>
      <c r="E39" s="794"/>
      <c r="F39" s="794"/>
      <c r="G39" s="794"/>
      <c r="H39" s="794"/>
      <c r="I39" s="794"/>
      <c r="J39" s="794"/>
      <c r="K39" s="794"/>
      <c r="L39" s="794"/>
      <c r="M39" s="794"/>
      <c r="N39" s="794"/>
      <c r="O39" s="794"/>
      <c r="P39" s="794"/>
    </row>
    <row r="40" spans="1:16" ht="16.5" customHeight="1" x14ac:dyDescent="0.2">
      <c r="A40" s="114"/>
      <c r="B40" s="11"/>
      <c r="C40" s="11"/>
      <c r="D40" s="11"/>
      <c r="E40" s="11"/>
      <c r="F40" s="11"/>
      <c r="G40" s="11"/>
      <c r="H40" s="11"/>
      <c r="I40" s="40"/>
      <c r="J40" s="40"/>
      <c r="K40" s="40"/>
      <c r="L40" s="40"/>
      <c r="M40" s="39"/>
      <c r="N40" s="624"/>
      <c r="O40" s="624"/>
      <c r="P40" s="624"/>
    </row>
    <row r="41" spans="1:16" ht="20.100000000000001" customHeight="1" x14ac:dyDescent="0.2">
      <c r="A41" s="114"/>
      <c r="B41" s="35"/>
      <c r="C41" s="3"/>
      <c r="D41" s="3"/>
      <c r="E41" s="3"/>
      <c r="F41" s="3"/>
      <c r="G41" s="3"/>
      <c r="H41" s="3"/>
      <c r="I41" s="41"/>
      <c r="J41" s="41"/>
      <c r="K41" s="41"/>
      <c r="L41" s="41"/>
      <c r="M41" s="39"/>
      <c r="N41" s="625"/>
      <c r="O41" s="18"/>
      <c r="P41" s="18"/>
    </row>
    <row r="42" spans="1:16" s="4" customFormat="1" ht="12" customHeight="1" x14ac:dyDescent="0.2">
      <c r="A42" s="114"/>
      <c r="B42" s="614"/>
      <c r="C42" s="33"/>
      <c r="D42" s="33"/>
      <c r="E42" s="33"/>
      <c r="F42" s="33"/>
      <c r="G42" s="33"/>
      <c r="H42" s="33"/>
      <c r="I42" s="42"/>
      <c r="J42" s="42"/>
      <c r="K42" s="42"/>
      <c r="L42" s="42"/>
      <c r="M42" s="42"/>
      <c r="N42" s="34"/>
      <c r="O42" s="33"/>
      <c r="P42" s="33"/>
    </row>
    <row r="43" spans="1:16" ht="3.75" customHeight="1" x14ac:dyDescent="0.2">
      <c r="A43" s="114"/>
      <c r="B43" s="6"/>
      <c r="C43" s="6"/>
      <c r="D43" s="6"/>
      <c r="E43" s="6"/>
      <c r="F43" s="6"/>
      <c r="G43" s="6"/>
      <c r="H43" s="6"/>
      <c r="I43" s="2"/>
      <c r="J43" s="2"/>
      <c r="K43" s="2"/>
      <c r="L43" s="2"/>
      <c r="M43" s="2"/>
      <c r="N43" s="14"/>
      <c r="O43" s="2"/>
      <c r="P43" s="2"/>
    </row>
    <row r="44" spans="1:16" ht="15" customHeight="1" x14ac:dyDescent="0.2">
      <c r="A44" s="114"/>
      <c r="B44" s="20"/>
      <c r="C44" s="21"/>
      <c r="D44" s="21"/>
      <c r="E44" s="21"/>
      <c r="F44" s="21"/>
      <c r="G44" s="21"/>
      <c r="H44" s="21"/>
      <c r="I44" s="43"/>
      <c r="J44" s="43"/>
      <c r="K44" s="43"/>
      <c r="L44" s="43"/>
      <c r="M44" s="44"/>
      <c r="N44" s="22"/>
      <c r="O44" s="2"/>
      <c r="P44" s="2"/>
    </row>
    <row r="45" spans="1:16" ht="10.5" customHeight="1" x14ac:dyDescent="0.2">
      <c r="A45" s="114"/>
      <c r="B45" s="23"/>
      <c r="C45" s="21"/>
      <c r="D45" s="21"/>
      <c r="E45" s="21"/>
      <c r="F45" s="21"/>
      <c r="G45" s="21"/>
      <c r="H45" s="21"/>
      <c r="I45" s="43"/>
      <c r="J45" s="43"/>
      <c r="K45" s="43"/>
      <c r="L45" s="43"/>
      <c r="M45" s="44"/>
      <c r="N45" s="22"/>
      <c r="O45" s="2"/>
      <c r="P45" s="2"/>
    </row>
    <row r="46" spans="1:16" ht="12" customHeight="1" x14ac:dyDescent="0.25">
      <c r="A46" s="114"/>
      <c r="B46" s="24"/>
      <c r="C46" s="25"/>
      <c r="D46" s="25"/>
      <c r="E46" s="25"/>
      <c r="F46" s="25"/>
      <c r="G46" s="25"/>
      <c r="H46" s="25"/>
      <c r="I46" s="45"/>
      <c r="J46" s="45"/>
      <c r="K46" s="45"/>
      <c r="L46" s="45"/>
      <c r="M46" s="46"/>
      <c r="N46" s="26"/>
      <c r="O46" s="12"/>
      <c r="P46" s="12"/>
    </row>
    <row r="47" spans="1:16" ht="12" customHeight="1" x14ac:dyDescent="0.25">
      <c r="A47" s="114"/>
      <c r="B47" s="27"/>
      <c r="C47" s="28"/>
      <c r="D47" s="28"/>
      <c r="E47" s="28"/>
      <c r="F47" s="28"/>
      <c r="G47" s="28"/>
      <c r="H47" s="28"/>
      <c r="I47" s="47"/>
      <c r="J47" s="47"/>
      <c r="K47" s="47"/>
      <c r="L47" s="47"/>
      <c r="M47" s="48"/>
      <c r="N47" s="29"/>
      <c r="O47" s="12"/>
      <c r="P47" s="12"/>
    </row>
    <row r="48" spans="1:16" ht="11.25" customHeight="1" x14ac:dyDescent="0.2">
      <c r="A48" s="114"/>
      <c r="B48" s="27"/>
      <c r="C48" s="30"/>
      <c r="D48" s="30"/>
      <c r="E48" s="30"/>
      <c r="F48" s="30"/>
      <c r="G48" s="30"/>
      <c r="H48" s="30"/>
      <c r="I48" s="43"/>
      <c r="J48" s="43"/>
      <c r="K48" s="43"/>
      <c r="L48" s="43"/>
      <c r="M48" s="43"/>
      <c r="N48" s="31"/>
      <c r="O48" s="13"/>
      <c r="P48" s="13"/>
    </row>
    <row r="49" spans="1:16" ht="11.25" customHeight="1" x14ac:dyDescent="0.2">
      <c r="A49" s="51"/>
      <c r="B49" s="19"/>
      <c r="C49" s="9"/>
      <c r="D49" s="9"/>
      <c r="E49" s="9"/>
      <c r="F49" s="9"/>
      <c r="G49" s="9"/>
      <c r="H49" s="9"/>
      <c r="I49" s="49"/>
      <c r="J49" s="49"/>
      <c r="K49" s="49"/>
      <c r="L49" s="49"/>
      <c r="M49" s="50"/>
      <c r="N49" s="15"/>
      <c r="O49" s="13"/>
      <c r="P49" s="13"/>
    </row>
    <row r="50" spans="1:16" x14ac:dyDescent="0.2">
      <c r="B50" s="1"/>
      <c r="C50" s="1"/>
      <c r="D50" s="1"/>
      <c r="E50" s="1"/>
      <c r="F50" s="1"/>
      <c r="G50" s="1"/>
      <c r="H50" s="1"/>
      <c r="O50" s="1"/>
      <c r="P50" s="1"/>
    </row>
    <row r="51" spans="1:16" x14ac:dyDescent="0.2">
      <c r="B51" s="1"/>
      <c r="C51" s="1"/>
      <c r="D51" s="1"/>
      <c r="E51" s="1"/>
      <c r="F51" s="1"/>
      <c r="G51" s="1"/>
      <c r="H51" s="1"/>
      <c r="O51" s="1"/>
      <c r="P51" s="1"/>
    </row>
    <row r="52" spans="1:16" x14ac:dyDescent="0.2">
      <c r="B52" s="1"/>
      <c r="C52" s="1"/>
      <c r="D52" s="1"/>
      <c r="E52" s="1"/>
      <c r="F52" s="1"/>
      <c r="G52" s="1"/>
      <c r="H52" s="1"/>
      <c r="N52" s="17"/>
      <c r="O52" s="1"/>
      <c r="P52" s="1"/>
    </row>
    <row r="53" spans="1:16" ht="14.25" x14ac:dyDescent="0.2">
      <c r="B53" s="1"/>
      <c r="C53" s="9"/>
      <c r="D53" s="9"/>
      <c r="E53" s="9"/>
      <c r="F53" s="9"/>
      <c r="G53" s="9"/>
      <c r="H53" s="9"/>
      <c r="I53" s="49"/>
      <c r="J53" s="49"/>
      <c r="K53" s="49"/>
      <c r="L53" s="49"/>
      <c r="M53" s="50"/>
      <c r="N53" s="14"/>
      <c r="O53" s="2"/>
      <c r="P53" s="2"/>
    </row>
  </sheetData>
  <sheetProtection algorithmName="SHA-512" hashValue="/8dK33NLaaI6bDEKhD72yohCElngh7CuqfoNW19V9pAhosfpCF5tPtVKXDRSaXVyTY0L8eydKAOw3a0j5Qtz0w==" saltValue="q2XHEpJCps6tPedUSdTwbA==" spinCount="100000" sheet="1" objects="1" scenarios="1"/>
  <mergeCells count="16">
    <mergeCell ref="B39:P39"/>
    <mergeCell ref="A2:A37"/>
    <mergeCell ref="B2:M2"/>
    <mergeCell ref="B3:M3"/>
    <mergeCell ref="B5:B10"/>
    <mergeCell ref="C5:G6"/>
    <mergeCell ref="I5:M6"/>
    <mergeCell ref="B38:P38"/>
    <mergeCell ref="F8:F9"/>
    <mergeCell ref="E8:E9"/>
    <mergeCell ref="C8:C9"/>
    <mergeCell ref="M8:M9"/>
    <mergeCell ref="L8:L9"/>
    <mergeCell ref="K8:K9"/>
    <mergeCell ref="I8:I9"/>
    <mergeCell ref="G8:G9"/>
  </mergeCells>
  <pageMargins left="0.39370078740157483" right="0.39370078740157483" top="0.39370078740157483" bottom="0.39370078740157483" header="0.31496062992125984" footer="0.31496062992125984"/>
  <pageSetup paperSize="9" scale="8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CC66FF"/>
  </sheetPr>
  <dimension ref="A1:M56"/>
  <sheetViews>
    <sheetView view="pageBreakPreview" topLeftCell="A7" zoomScale="90" zoomScaleNormal="85" zoomScaleSheetLayoutView="90" workbookViewId="0">
      <selection activeCell="B41" sqref="B41:J41"/>
    </sheetView>
  </sheetViews>
  <sheetFormatPr defaultColWidth="20.7109375" defaultRowHeight="12.75" x14ac:dyDescent="0.2"/>
  <cols>
    <col min="1" max="1" width="2.7109375" style="10" customWidth="1"/>
    <col min="2" max="2" width="50.5703125" style="7" customWidth="1"/>
    <col min="3" max="7" width="24.7109375" style="8" customWidth="1"/>
    <col min="8" max="8" width="15.7109375" style="16" customWidth="1"/>
    <col min="9" max="9" width="15.7109375" style="8" customWidth="1"/>
    <col min="10" max="10" width="5.7109375" style="8" customWidth="1"/>
    <col min="11" max="16384" width="20.7109375" style="1"/>
  </cols>
  <sheetData>
    <row r="1" spans="1:13" s="69" customFormat="1" ht="15" customHeight="1" x14ac:dyDescent="0.2">
      <c r="A1" s="194"/>
      <c r="B1" s="178"/>
      <c r="C1" s="70"/>
      <c r="D1" s="70"/>
      <c r="E1" s="70"/>
      <c r="F1" s="70"/>
      <c r="G1" s="70"/>
      <c r="H1" s="196"/>
      <c r="I1" s="70"/>
      <c r="J1" s="70"/>
    </row>
    <row r="2" spans="1:13" s="69" customFormat="1" ht="15" customHeight="1" x14ac:dyDescent="0.2">
      <c r="A2" s="123"/>
      <c r="B2" s="737" t="s">
        <v>126</v>
      </c>
      <c r="C2" s="737"/>
      <c r="D2" s="737"/>
      <c r="E2" s="737"/>
      <c r="F2" s="737"/>
      <c r="G2" s="737"/>
      <c r="H2" s="152"/>
      <c r="I2" s="152"/>
      <c r="J2" s="152"/>
    </row>
    <row r="3" spans="1:13" s="69" customFormat="1" ht="15" customHeight="1" x14ac:dyDescent="0.2">
      <c r="A3" s="123"/>
      <c r="B3" s="742" t="s">
        <v>127</v>
      </c>
      <c r="C3" s="742"/>
      <c r="D3" s="742"/>
      <c r="E3" s="742"/>
      <c r="F3" s="742"/>
      <c r="G3" s="742"/>
      <c r="H3" s="152"/>
      <c r="I3" s="152"/>
      <c r="J3" s="152"/>
    </row>
    <row r="4" spans="1:13" ht="12" customHeight="1" thickBot="1" x14ac:dyDescent="0.25">
      <c r="A4" s="123"/>
      <c r="B4" s="153"/>
      <c r="C4" s="154"/>
      <c r="D4" s="154"/>
      <c r="E4" s="154"/>
      <c r="F4" s="154"/>
      <c r="G4" s="154"/>
      <c r="H4" s="153"/>
      <c r="I4" s="153"/>
      <c r="J4" s="153"/>
    </row>
    <row r="5" spans="1:13" ht="15" customHeight="1" x14ac:dyDescent="0.2">
      <c r="A5" s="123"/>
      <c r="B5" s="739" t="s">
        <v>33</v>
      </c>
      <c r="C5" s="733">
        <v>2025</v>
      </c>
      <c r="D5" s="733"/>
      <c r="E5" s="733"/>
      <c r="F5" s="733"/>
      <c r="G5" s="733"/>
      <c r="H5" s="155"/>
      <c r="I5" s="155"/>
      <c r="J5" s="153"/>
      <c r="K5" s="156"/>
      <c r="L5" s="10"/>
      <c r="M5" s="36"/>
    </row>
    <row r="6" spans="1:13" ht="15" customHeight="1" x14ac:dyDescent="0.2">
      <c r="A6" s="123"/>
      <c r="B6" s="749"/>
      <c r="C6" s="734"/>
      <c r="D6" s="734"/>
      <c r="E6" s="734"/>
      <c r="F6" s="734"/>
      <c r="G6" s="734"/>
      <c r="H6" s="155"/>
      <c r="I6" s="155"/>
      <c r="J6" s="153"/>
      <c r="K6" s="156"/>
      <c r="L6" s="10"/>
      <c r="M6" s="36"/>
    </row>
    <row r="7" spans="1:13" ht="5.0999999999999996" customHeight="1" x14ac:dyDescent="0.2">
      <c r="A7" s="123"/>
      <c r="B7" s="749"/>
      <c r="C7" s="275"/>
      <c r="D7" s="275"/>
      <c r="E7" s="275"/>
      <c r="F7" s="275"/>
      <c r="G7" s="275"/>
      <c r="H7" s="155"/>
      <c r="I7" s="155"/>
      <c r="J7" s="153"/>
      <c r="K7" s="156"/>
      <c r="L7" s="10"/>
      <c r="M7" s="36"/>
    </row>
    <row r="8" spans="1:13" s="5" customFormat="1" ht="18" customHeight="1" x14ac:dyDescent="0.2">
      <c r="A8" s="123"/>
      <c r="B8" s="749"/>
      <c r="C8" s="743" t="s">
        <v>36</v>
      </c>
      <c r="D8" s="216" t="s">
        <v>19</v>
      </c>
      <c r="E8" s="744" t="s">
        <v>37</v>
      </c>
      <c r="F8" s="744" t="s">
        <v>141</v>
      </c>
      <c r="G8" s="744" t="s">
        <v>38</v>
      </c>
      <c r="H8" s="155"/>
      <c r="I8" s="155"/>
      <c r="J8" s="475"/>
      <c r="K8" s="10"/>
      <c r="L8" s="10"/>
      <c r="M8" s="36"/>
    </row>
    <row r="9" spans="1:13" s="5" customFormat="1" ht="18" customHeight="1" x14ac:dyDescent="0.2">
      <c r="A9" s="123"/>
      <c r="B9" s="749"/>
      <c r="C9" s="743"/>
      <c r="D9" s="216"/>
      <c r="E9" s="744"/>
      <c r="F9" s="744"/>
      <c r="G9" s="744"/>
      <c r="H9" s="155"/>
      <c r="I9" s="155"/>
      <c r="J9" s="637"/>
      <c r="K9" s="10"/>
      <c r="L9" s="10"/>
      <c r="M9" s="36"/>
    </row>
    <row r="10" spans="1:13" s="5" customFormat="1" ht="5.0999999999999996" customHeight="1" thickBot="1" x14ac:dyDescent="0.25">
      <c r="A10" s="123"/>
      <c r="B10" s="750"/>
      <c r="C10" s="751"/>
      <c r="D10" s="448"/>
      <c r="E10" s="752"/>
      <c r="F10" s="752"/>
      <c r="G10" s="752"/>
      <c r="H10" s="161"/>
      <c r="I10" s="155"/>
      <c r="J10" s="475"/>
      <c r="K10" s="10"/>
      <c r="L10" s="10"/>
      <c r="M10" s="36"/>
    </row>
    <row r="11" spans="1:13" s="5" customFormat="1" ht="12" customHeight="1" x14ac:dyDescent="0.2">
      <c r="A11" s="123"/>
      <c r="B11" s="176"/>
      <c r="C11" s="479"/>
      <c r="D11" s="479"/>
      <c r="E11" s="479"/>
      <c r="F11" s="479"/>
      <c r="G11" s="479"/>
      <c r="H11" s="275"/>
      <c r="I11" s="275"/>
      <c r="J11" s="275"/>
      <c r="K11" s="1"/>
      <c r="L11" s="1"/>
    </row>
    <row r="12" spans="1:13" s="32" customFormat="1" ht="20.100000000000001" customHeight="1" x14ac:dyDescent="0.2">
      <c r="A12" s="123"/>
      <c r="B12" s="163" t="s">
        <v>0</v>
      </c>
      <c r="C12" s="164">
        <f>SUM(C15:C31)</f>
        <v>23423</v>
      </c>
      <c r="D12" s="164">
        <f>SUM(D15:D31)</f>
        <v>9480</v>
      </c>
      <c r="E12" s="164">
        <f>SUM(E15:E31)</f>
        <v>9666</v>
      </c>
      <c r="F12" s="164">
        <f>SUM(F15:F31)</f>
        <v>3463</v>
      </c>
      <c r="G12" s="478">
        <f>SUM(G15:G31)</f>
        <v>814</v>
      </c>
      <c r="H12" s="210"/>
      <c r="I12" s="210"/>
      <c r="J12" s="210"/>
    </row>
    <row r="13" spans="1:13" s="32" customFormat="1" ht="12" customHeight="1" x14ac:dyDescent="0.2">
      <c r="A13" s="123"/>
      <c r="B13" s="370"/>
      <c r="C13" s="371"/>
      <c r="D13" s="371"/>
      <c r="E13" s="371"/>
      <c r="F13" s="371"/>
      <c r="G13" s="372"/>
      <c r="H13" s="210"/>
      <c r="I13" s="210"/>
      <c r="J13" s="210"/>
    </row>
    <row r="14" spans="1:13" s="32" customFormat="1" ht="12" customHeight="1" x14ac:dyDescent="0.2">
      <c r="A14" s="123"/>
      <c r="B14" s="163"/>
      <c r="C14" s="164"/>
      <c r="D14" s="164"/>
      <c r="E14" s="164"/>
      <c r="F14" s="164"/>
      <c r="G14" s="478"/>
      <c r="H14" s="210"/>
      <c r="I14" s="210"/>
      <c r="J14" s="210"/>
    </row>
    <row r="15" spans="1:13" s="32" customFormat="1" ht="20.100000000000001" customHeight="1" x14ac:dyDescent="0.2">
      <c r="A15" s="123"/>
      <c r="B15" s="168" t="s">
        <v>1</v>
      </c>
      <c r="C15" s="172">
        <f>SUM(D15,E15,F15,G15)</f>
        <v>1969</v>
      </c>
      <c r="D15" s="169">
        <v>850</v>
      </c>
      <c r="E15" s="169">
        <v>864</v>
      </c>
      <c r="F15" s="169">
        <v>223</v>
      </c>
      <c r="G15" s="169">
        <v>32</v>
      </c>
      <c r="H15" s="210"/>
      <c r="I15" s="210"/>
      <c r="J15" s="210"/>
    </row>
    <row r="16" spans="1:13" s="32" customFormat="1" ht="20.100000000000001" customHeight="1" x14ac:dyDescent="0.2">
      <c r="A16" s="123"/>
      <c r="B16" s="168" t="s">
        <v>2</v>
      </c>
      <c r="C16" s="172">
        <f t="shared" ref="C16:C31" si="0">SUM(D16,E16,F16,G16)</f>
        <v>668</v>
      </c>
      <c r="D16" s="169">
        <v>477</v>
      </c>
      <c r="E16" s="169">
        <v>110</v>
      </c>
      <c r="F16" s="169">
        <v>68</v>
      </c>
      <c r="G16" s="169">
        <v>13</v>
      </c>
      <c r="H16" s="65"/>
      <c r="I16" s="65"/>
      <c r="J16" s="65"/>
    </row>
    <row r="17" spans="1:10" s="32" customFormat="1" ht="20.100000000000001" customHeight="1" x14ac:dyDescent="0.2">
      <c r="A17" s="123"/>
      <c r="B17" s="168" t="s">
        <v>3</v>
      </c>
      <c r="C17" s="172">
        <f t="shared" si="0"/>
        <v>575</v>
      </c>
      <c r="D17" s="169">
        <v>541</v>
      </c>
      <c r="E17" s="169">
        <v>23</v>
      </c>
      <c r="F17" s="169">
        <v>8</v>
      </c>
      <c r="G17" s="169">
        <v>3</v>
      </c>
      <c r="H17" s="211"/>
      <c r="I17" s="211"/>
      <c r="J17" s="211"/>
    </row>
    <row r="18" spans="1:10" s="32" customFormat="1" ht="20.100000000000001" customHeight="1" x14ac:dyDescent="0.2">
      <c r="A18" s="123"/>
      <c r="B18" s="168" t="s">
        <v>4</v>
      </c>
      <c r="C18" s="172">
        <f t="shared" si="0"/>
        <v>616</v>
      </c>
      <c r="D18" s="169">
        <v>243</v>
      </c>
      <c r="E18" s="169">
        <v>282</v>
      </c>
      <c r="F18" s="169">
        <v>80</v>
      </c>
      <c r="G18" s="169">
        <v>11</v>
      </c>
      <c r="H18" s="211"/>
      <c r="I18" s="211"/>
      <c r="J18" s="211"/>
    </row>
    <row r="19" spans="1:10" s="32" customFormat="1" ht="20.100000000000001" customHeight="1" x14ac:dyDescent="0.2">
      <c r="A19" s="123"/>
      <c r="B19" s="168" t="s">
        <v>5</v>
      </c>
      <c r="C19" s="172">
        <f t="shared" si="0"/>
        <v>606</v>
      </c>
      <c r="D19" s="169">
        <v>295</v>
      </c>
      <c r="E19" s="169">
        <v>148</v>
      </c>
      <c r="F19" s="169">
        <v>143</v>
      </c>
      <c r="G19" s="169">
        <v>20</v>
      </c>
      <c r="H19" s="211"/>
      <c r="I19" s="211"/>
      <c r="J19" s="211"/>
    </row>
    <row r="20" spans="1:10" s="32" customFormat="1" ht="20.100000000000001" customHeight="1" x14ac:dyDescent="0.2">
      <c r="A20" s="123"/>
      <c r="B20" s="168" t="s">
        <v>6</v>
      </c>
      <c r="C20" s="172">
        <f t="shared" si="0"/>
        <v>458</v>
      </c>
      <c r="D20" s="169">
        <v>326</v>
      </c>
      <c r="E20" s="169">
        <v>95</v>
      </c>
      <c r="F20" s="169">
        <v>30</v>
      </c>
      <c r="G20" s="169">
        <v>7</v>
      </c>
      <c r="H20" s="211"/>
      <c r="I20" s="211"/>
      <c r="J20" s="211"/>
    </row>
    <row r="21" spans="1:10" s="32" customFormat="1" ht="20.100000000000001" customHeight="1" x14ac:dyDescent="0.2">
      <c r="A21" s="123"/>
      <c r="B21" s="168" t="s">
        <v>7</v>
      </c>
      <c r="C21" s="172">
        <f t="shared" si="0"/>
        <v>1712</v>
      </c>
      <c r="D21" s="169">
        <v>475</v>
      </c>
      <c r="E21" s="169">
        <v>890</v>
      </c>
      <c r="F21" s="169">
        <v>285</v>
      </c>
      <c r="G21" s="169">
        <v>62</v>
      </c>
      <c r="H21" s="211"/>
      <c r="I21" s="211"/>
      <c r="J21" s="211"/>
    </row>
    <row r="22" spans="1:10" s="32" customFormat="1" ht="20.100000000000001" customHeight="1" x14ac:dyDescent="0.2">
      <c r="A22" s="123"/>
      <c r="B22" s="168" t="s">
        <v>8</v>
      </c>
      <c r="C22" s="172">
        <f t="shared" si="0"/>
        <v>1002</v>
      </c>
      <c r="D22" s="169">
        <v>428</v>
      </c>
      <c r="E22" s="169">
        <v>310</v>
      </c>
      <c r="F22" s="169">
        <v>197</v>
      </c>
      <c r="G22" s="169">
        <v>67</v>
      </c>
      <c r="H22" s="65"/>
      <c r="I22" s="65"/>
      <c r="J22" s="65"/>
    </row>
    <row r="23" spans="1:10" s="32" customFormat="1" ht="20.100000000000001" customHeight="1" x14ac:dyDescent="0.2">
      <c r="A23" s="123"/>
      <c r="B23" s="168" t="s">
        <v>9</v>
      </c>
      <c r="C23" s="172">
        <f t="shared" si="0"/>
        <v>59</v>
      </c>
      <c r="D23" s="169">
        <v>52</v>
      </c>
      <c r="E23" s="169">
        <v>3</v>
      </c>
      <c r="F23" s="169">
        <v>1</v>
      </c>
      <c r="G23" s="169">
        <v>3</v>
      </c>
      <c r="H23" s="211"/>
      <c r="I23" s="211"/>
      <c r="J23" s="211"/>
    </row>
    <row r="24" spans="1:10" s="32" customFormat="1" ht="20.100000000000001" customHeight="1" x14ac:dyDescent="0.2">
      <c r="A24" s="123"/>
      <c r="B24" s="168" t="s">
        <v>10</v>
      </c>
      <c r="C24" s="172">
        <f t="shared" si="0"/>
        <v>6301</v>
      </c>
      <c r="D24" s="172">
        <v>2645</v>
      </c>
      <c r="E24" s="172">
        <v>2380</v>
      </c>
      <c r="F24" s="263">
        <v>1066</v>
      </c>
      <c r="G24" s="169">
        <v>210</v>
      </c>
      <c r="H24" s="211"/>
      <c r="I24" s="211"/>
      <c r="J24" s="211"/>
    </row>
    <row r="25" spans="1:10" s="32" customFormat="1" ht="20.100000000000001" customHeight="1" x14ac:dyDescent="0.2">
      <c r="A25" s="123"/>
      <c r="B25" s="168" t="s">
        <v>11</v>
      </c>
      <c r="C25" s="172">
        <f t="shared" si="0"/>
        <v>347</v>
      </c>
      <c r="D25" s="169">
        <v>329</v>
      </c>
      <c r="E25" s="169">
        <v>13</v>
      </c>
      <c r="F25" s="169">
        <v>4</v>
      </c>
      <c r="G25" s="169">
        <v>1</v>
      </c>
      <c r="H25" s="211"/>
      <c r="I25" s="211"/>
      <c r="J25" s="211"/>
    </row>
    <row r="26" spans="1:10" s="32" customFormat="1" ht="20.100000000000001" customHeight="1" x14ac:dyDescent="0.2">
      <c r="A26" s="123"/>
      <c r="B26" s="168" t="s">
        <v>12</v>
      </c>
      <c r="C26" s="172">
        <f t="shared" si="0"/>
        <v>0</v>
      </c>
      <c r="D26" s="172">
        <f t="shared" ref="D26" si="1">SUM(E26,F26,G26,H26)</f>
        <v>0</v>
      </c>
      <c r="E26" s="172">
        <f t="shared" ref="E26" si="2">SUM(F26,G26,H26,I26)</f>
        <v>0</v>
      </c>
      <c r="F26" s="172">
        <f t="shared" ref="F26" si="3">SUM(G26,H26,I26,J26)</f>
        <v>0</v>
      </c>
      <c r="G26" s="172">
        <f t="shared" ref="G26" si="4">SUM(H26,I26,J26,K26)</f>
        <v>0</v>
      </c>
      <c r="H26" s="65"/>
      <c r="I26" s="65"/>
      <c r="J26" s="65"/>
    </row>
    <row r="27" spans="1:10" ht="20.100000000000001" customHeight="1" x14ac:dyDescent="0.2">
      <c r="A27" s="123"/>
      <c r="B27" s="168" t="s">
        <v>13</v>
      </c>
      <c r="C27" s="172">
        <f t="shared" si="0"/>
        <v>0</v>
      </c>
      <c r="D27" s="169">
        <v>0</v>
      </c>
      <c r="E27" s="169">
        <v>0</v>
      </c>
      <c r="F27" s="169">
        <v>0</v>
      </c>
      <c r="G27" s="169">
        <v>0</v>
      </c>
      <c r="H27" s="78"/>
      <c r="I27" s="78"/>
      <c r="J27" s="78"/>
    </row>
    <row r="28" spans="1:10" ht="20.100000000000001" customHeight="1" x14ac:dyDescent="0.2">
      <c r="A28" s="123"/>
      <c r="B28" s="168" t="s">
        <v>14</v>
      </c>
      <c r="C28" s="172">
        <f t="shared" si="0"/>
        <v>8782</v>
      </c>
      <c r="D28" s="172">
        <v>2637</v>
      </c>
      <c r="E28" s="172">
        <v>4450</v>
      </c>
      <c r="F28" s="172">
        <v>1320</v>
      </c>
      <c r="G28" s="169">
        <v>375</v>
      </c>
      <c r="H28" s="78"/>
      <c r="I28" s="78"/>
      <c r="J28" s="78"/>
    </row>
    <row r="29" spans="1:10" ht="20.100000000000001" customHeight="1" x14ac:dyDescent="0.2">
      <c r="A29" s="123"/>
      <c r="B29" s="168" t="s">
        <v>15</v>
      </c>
      <c r="C29" s="172">
        <f t="shared" si="0"/>
        <v>14</v>
      </c>
      <c r="D29" s="169">
        <v>6</v>
      </c>
      <c r="E29" s="169">
        <v>6</v>
      </c>
      <c r="F29" s="169">
        <v>1</v>
      </c>
      <c r="G29" s="169">
        <v>1</v>
      </c>
      <c r="H29" s="78"/>
      <c r="I29" s="78"/>
      <c r="J29" s="78"/>
    </row>
    <row r="30" spans="1:10" ht="20.100000000000001" customHeight="1" x14ac:dyDescent="0.2">
      <c r="A30" s="123"/>
      <c r="B30" s="168" t="s">
        <v>16</v>
      </c>
      <c r="C30" s="172">
        <f t="shared" si="0"/>
        <v>55</v>
      </c>
      <c r="D30" s="169">
        <v>54</v>
      </c>
      <c r="E30" s="169">
        <v>0</v>
      </c>
      <c r="F30" s="169">
        <v>1</v>
      </c>
      <c r="G30" s="169">
        <v>0</v>
      </c>
      <c r="H30" s="78"/>
      <c r="I30" s="78"/>
      <c r="J30" s="78"/>
    </row>
    <row r="31" spans="1:10" ht="20.100000000000001" customHeight="1" x14ac:dyDescent="0.2">
      <c r="A31" s="123"/>
      <c r="B31" s="350" t="s">
        <v>185</v>
      </c>
      <c r="C31" s="172">
        <f t="shared" si="0"/>
        <v>259</v>
      </c>
      <c r="D31" s="169">
        <v>122</v>
      </c>
      <c r="E31" s="169">
        <v>92</v>
      </c>
      <c r="F31" s="169">
        <v>36</v>
      </c>
      <c r="G31" s="169">
        <v>9</v>
      </c>
      <c r="H31" s="78"/>
      <c r="I31" s="78"/>
      <c r="J31" s="78"/>
    </row>
    <row r="32" spans="1:10" ht="12" customHeight="1" thickBot="1" x14ac:dyDescent="0.25">
      <c r="A32" s="123"/>
      <c r="B32" s="376"/>
      <c r="C32" s="377"/>
      <c r="D32" s="377"/>
      <c r="E32" s="377"/>
      <c r="F32" s="377"/>
      <c r="G32" s="377"/>
      <c r="H32" s="78"/>
      <c r="I32" s="78"/>
      <c r="J32" s="78"/>
    </row>
    <row r="33" spans="1:10" ht="12" customHeight="1" x14ac:dyDescent="0.2">
      <c r="A33" s="123"/>
      <c r="B33" s="108"/>
      <c r="C33" s="475"/>
      <c r="D33" s="475"/>
      <c r="E33" s="475"/>
      <c r="F33" s="475"/>
      <c r="G33" s="475"/>
      <c r="H33" s="108"/>
      <c r="I33" s="108"/>
      <c r="J33" s="108"/>
    </row>
    <row r="34" spans="1:10" ht="27" customHeight="1" x14ac:dyDescent="0.2">
      <c r="A34" s="123"/>
      <c r="B34" s="745" t="s">
        <v>271</v>
      </c>
      <c r="C34" s="745"/>
      <c r="D34" s="745"/>
      <c r="E34" s="745"/>
      <c r="F34" s="745"/>
      <c r="G34" s="745"/>
      <c r="H34" s="108"/>
      <c r="I34" s="108"/>
      <c r="J34" s="108"/>
    </row>
    <row r="35" spans="1:10" ht="42" customHeight="1" x14ac:dyDescent="0.2">
      <c r="A35" s="123"/>
      <c r="B35" s="745"/>
      <c r="C35" s="745"/>
      <c r="D35" s="745"/>
      <c r="E35" s="745"/>
      <c r="F35" s="745"/>
      <c r="G35" s="745"/>
      <c r="H35" s="108"/>
      <c r="I35" s="108"/>
      <c r="J35" s="108"/>
    </row>
    <row r="36" spans="1:10" ht="8.1" customHeight="1" x14ac:dyDescent="0.2">
      <c r="A36" s="123"/>
      <c r="B36" s="607"/>
      <c r="C36" s="607"/>
      <c r="D36" s="607"/>
      <c r="E36" s="607"/>
      <c r="F36" s="607"/>
      <c r="G36" s="607"/>
      <c r="H36" s="108"/>
      <c r="I36" s="108"/>
      <c r="J36" s="108"/>
    </row>
    <row r="37" spans="1:10" ht="16.5" customHeight="1" x14ac:dyDescent="0.2">
      <c r="A37" s="123"/>
      <c r="B37" s="745" t="s">
        <v>80</v>
      </c>
      <c r="C37" s="745"/>
      <c r="D37" s="745"/>
      <c r="E37" s="745"/>
      <c r="F37" s="472"/>
      <c r="G37" s="472"/>
      <c r="H37" s="472"/>
      <c r="I37" s="472"/>
      <c r="J37" s="472"/>
    </row>
    <row r="38" spans="1:10" ht="22.5" customHeight="1" x14ac:dyDescent="0.2">
      <c r="A38" s="123"/>
      <c r="B38" s="745"/>
      <c r="C38" s="745"/>
      <c r="D38" s="745"/>
      <c r="E38" s="745"/>
      <c r="F38" s="472"/>
      <c r="G38" s="472"/>
      <c r="H38" s="472"/>
      <c r="I38" s="472"/>
      <c r="J38" s="472"/>
    </row>
    <row r="39" spans="1:10" ht="12" customHeight="1" x14ac:dyDescent="0.25">
      <c r="A39" s="123"/>
      <c r="B39" s="748"/>
      <c r="C39" s="748"/>
      <c r="D39" s="748"/>
      <c r="E39" s="748"/>
      <c r="F39" s="748"/>
      <c r="G39" s="748"/>
      <c r="H39" s="748"/>
      <c r="I39" s="124"/>
      <c r="J39" s="124"/>
    </row>
    <row r="40" spans="1:10" ht="24.95" customHeight="1" x14ac:dyDescent="0.2">
      <c r="A40" s="123"/>
      <c r="B40" s="748"/>
      <c r="C40" s="748"/>
      <c r="D40" s="748"/>
      <c r="E40" s="748"/>
      <c r="F40" s="748"/>
      <c r="G40" s="748"/>
      <c r="H40" s="748"/>
      <c r="I40" s="141"/>
      <c r="J40" s="141"/>
    </row>
    <row r="41" spans="1:10" ht="24.95" customHeight="1" x14ac:dyDescent="0.2">
      <c r="A41" s="113"/>
      <c r="B41" s="746"/>
      <c r="C41" s="746"/>
      <c r="D41" s="746"/>
      <c r="E41" s="746"/>
      <c r="F41" s="746"/>
      <c r="G41" s="746"/>
      <c r="H41" s="746"/>
      <c r="I41" s="746"/>
      <c r="J41" s="746"/>
    </row>
    <row r="42" spans="1:10" ht="24.95" customHeight="1" x14ac:dyDescent="0.2">
      <c r="A42" s="113"/>
      <c r="B42" s="747"/>
      <c r="C42" s="747"/>
      <c r="D42" s="747"/>
      <c r="E42" s="747"/>
      <c r="F42" s="747"/>
      <c r="G42" s="747"/>
      <c r="H42" s="747"/>
      <c r="I42" s="747"/>
      <c r="J42" s="747"/>
    </row>
    <row r="43" spans="1:10" ht="16.5" customHeight="1" x14ac:dyDescent="0.2">
      <c r="A43" s="113"/>
      <c r="B43" s="220"/>
      <c r="C43" s="221"/>
      <c r="D43" s="221"/>
      <c r="E43" s="221"/>
      <c r="F43" s="221"/>
      <c r="G43" s="222"/>
      <c r="H43" s="62"/>
      <c r="I43" s="62"/>
      <c r="J43" s="62"/>
    </row>
    <row r="44" spans="1:10" ht="20.100000000000001" customHeight="1" x14ac:dyDescent="0.2">
      <c r="A44" s="113"/>
      <c r="B44" s="224"/>
      <c r="C44" s="226"/>
      <c r="D44" s="226"/>
      <c r="E44" s="226"/>
      <c r="F44" s="226"/>
      <c r="G44" s="222"/>
      <c r="H44" s="68"/>
      <c r="I44" s="83"/>
      <c r="J44" s="83"/>
    </row>
    <row r="45" spans="1:10" s="4" customFormat="1" ht="12" customHeight="1" x14ac:dyDescent="0.2">
      <c r="A45" s="113"/>
      <c r="B45" s="228"/>
      <c r="C45" s="143"/>
      <c r="D45" s="143"/>
      <c r="E45" s="143"/>
      <c r="F45" s="143"/>
      <c r="G45" s="143"/>
      <c r="H45" s="87"/>
      <c r="I45" s="85"/>
      <c r="J45" s="85"/>
    </row>
    <row r="46" spans="1:10" ht="3.75" customHeight="1" x14ac:dyDescent="0.2">
      <c r="A46" s="113"/>
      <c r="B46" s="178"/>
      <c r="C46" s="70"/>
      <c r="D46" s="70"/>
      <c r="E46" s="70"/>
      <c r="F46" s="70"/>
      <c r="G46" s="70"/>
      <c r="H46" s="73"/>
      <c r="I46" s="72"/>
      <c r="J46" s="72"/>
    </row>
    <row r="47" spans="1:10" ht="15" customHeight="1" x14ac:dyDescent="0.2">
      <c r="A47" s="113"/>
      <c r="B47" s="88"/>
      <c r="C47" s="204"/>
      <c r="D47" s="204"/>
      <c r="E47" s="204"/>
      <c r="F47" s="204"/>
      <c r="G47" s="204"/>
      <c r="H47" s="92"/>
      <c r="I47" s="72"/>
      <c r="J47" s="72"/>
    </row>
    <row r="48" spans="1:10" ht="10.5" customHeight="1" x14ac:dyDescent="0.2">
      <c r="A48" s="113"/>
      <c r="B48" s="93"/>
      <c r="C48" s="204"/>
      <c r="D48" s="204"/>
      <c r="E48" s="204"/>
      <c r="F48" s="204"/>
      <c r="G48" s="204"/>
      <c r="H48" s="92"/>
      <c r="I48" s="72"/>
      <c r="J48" s="72"/>
    </row>
    <row r="49" spans="1:10" ht="12" customHeight="1" x14ac:dyDescent="0.25">
      <c r="A49" s="113"/>
      <c r="B49" s="214"/>
      <c r="C49" s="96"/>
      <c r="D49" s="96"/>
      <c r="E49" s="96"/>
      <c r="F49" s="96"/>
      <c r="G49" s="96"/>
      <c r="H49" s="98"/>
      <c r="I49" s="74"/>
      <c r="J49" s="74"/>
    </row>
    <row r="50" spans="1:10" ht="12" customHeight="1" x14ac:dyDescent="0.25">
      <c r="A50" s="113"/>
      <c r="B50" s="99"/>
      <c r="C50" s="101"/>
      <c r="D50" s="101"/>
      <c r="E50" s="101"/>
      <c r="F50" s="101"/>
      <c r="G50" s="101"/>
      <c r="H50" s="103"/>
      <c r="I50" s="74"/>
      <c r="J50" s="74"/>
    </row>
    <row r="51" spans="1:10" ht="11.25" customHeight="1" x14ac:dyDescent="0.2">
      <c r="A51" s="113"/>
      <c r="B51" s="99"/>
      <c r="C51" s="204"/>
      <c r="D51" s="204"/>
      <c r="E51" s="204"/>
      <c r="F51" s="204"/>
      <c r="G51" s="204"/>
      <c r="H51" s="105"/>
      <c r="I51" s="106"/>
      <c r="J51" s="106"/>
    </row>
    <row r="52" spans="1:10" ht="11.25" customHeight="1" x14ac:dyDescent="0.2">
      <c r="A52" s="51"/>
      <c r="B52" s="19"/>
      <c r="C52" s="49"/>
      <c r="D52" s="49"/>
      <c r="E52" s="49"/>
      <c r="F52" s="49"/>
      <c r="G52" s="49"/>
      <c r="H52" s="15"/>
      <c r="I52" s="13"/>
      <c r="J52" s="13"/>
    </row>
    <row r="53" spans="1:10" x14ac:dyDescent="0.2">
      <c r="B53" s="1"/>
      <c r="I53" s="1"/>
      <c r="J53" s="1"/>
    </row>
    <row r="54" spans="1:10" x14ac:dyDescent="0.2">
      <c r="B54" s="1"/>
      <c r="I54" s="1"/>
      <c r="J54" s="1"/>
    </row>
    <row r="55" spans="1:10" x14ac:dyDescent="0.2">
      <c r="B55" s="1"/>
      <c r="H55" s="17"/>
      <c r="I55" s="1"/>
      <c r="J55" s="1"/>
    </row>
    <row r="56" spans="1:10" ht="14.25" x14ac:dyDescent="0.2">
      <c r="B56" s="1"/>
      <c r="C56" s="49"/>
      <c r="D56" s="49"/>
      <c r="E56" s="49"/>
      <c r="F56" s="49"/>
      <c r="G56" s="49"/>
      <c r="H56" s="14"/>
      <c r="I56" s="2"/>
      <c r="J56" s="2"/>
    </row>
  </sheetData>
  <sheetProtection algorithmName="SHA-512" hashValue="mViGspsQ7QAb+R3SzLoJyFvgV0d8BTBorp67BRjPABLcVcqNJWbe5LHv1eBmXdp63/P0S+4C9ysvPyqNqD1Rpg==" saltValue="gfwps/G3rK4v95i1+69qeg==" spinCount="100000" sheet="1" objects="1" scenarios="1"/>
  <mergeCells count="13">
    <mergeCell ref="B42:J42"/>
    <mergeCell ref="C5:G6"/>
    <mergeCell ref="B2:G2"/>
    <mergeCell ref="B5:B10"/>
    <mergeCell ref="B39:H40"/>
    <mergeCell ref="B41:J41"/>
    <mergeCell ref="B3:G3"/>
    <mergeCell ref="C8:C10"/>
    <mergeCell ref="E8:E10"/>
    <mergeCell ref="F8:F10"/>
    <mergeCell ref="G8:G10"/>
    <mergeCell ref="B37:E38"/>
    <mergeCell ref="B34:G35"/>
  </mergeCells>
  <pageMargins left="0.39370078740157483" right="0.39370078740157483" top="0.39370078740157483" bottom="0.39370078740157483" header="0.31496062992125984" footer="0.31496062992125984"/>
  <pageSetup paperSize="9" scale="80"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4D76E-8184-4D8F-845C-C7ADD3B204D4}">
  <sheetPr>
    <tabColor rgb="FFDAAB00"/>
  </sheetPr>
  <dimension ref="A1:M53"/>
  <sheetViews>
    <sheetView view="pageBreakPreview" zoomScaleNormal="100" zoomScaleSheetLayoutView="100" workbookViewId="0">
      <selection activeCell="E25" sqref="E25"/>
    </sheetView>
  </sheetViews>
  <sheetFormatPr defaultColWidth="20.7109375" defaultRowHeight="12.75" x14ac:dyDescent="0.2"/>
  <cols>
    <col min="1" max="1" width="2.7109375" style="10" customWidth="1"/>
    <col min="2" max="2" width="41" style="7" customWidth="1"/>
    <col min="3" max="6" width="26.7109375" style="7" customWidth="1"/>
    <col min="7" max="7" width="26.7109375" style="8" customWidth="1"/>
    <col min="8" max="16384" width="20.7109375" style="1"/>
  </cols>
  <sheetData>
    <row r="1" spans="1:13" ht="15" customHeight="1" x14ac:dyDescent="0.2"/>
    <row r="2" spans="1:13" s="69" customFormat="1" ht="15" customHeight="1" x14ac:dyDescent="0.2">
      <c r="A2" s="738"/>
      <c r="B2" s="808" t="s">
        <v>295</v>
      </c>
      <c r="C2" s="826"/>
      <c r="D2" s="826"/>
      <c r="E2" s="826"/>
      <c r="F2" s="826"/>
      <c r="G2" s="826"/>
      <c r="H2" s="508"/>
      <c r="I2" s="508"/>
      <c r="J2" s="508"/>
      <c r="K2" s="508"/>
      <c r="L2" s="508"/>
      <c r="M2" s="508"/>
    </row>
    <row r="3" spans="1:13" s="69" customFormat="1" ht="15" customHeight="1" x14ac:dyDescent="0.2">
      <c r="A3" s="738"/>
      <c r="B3" s="809" t="s">
        <v>288</v>
      </c>
      <c r="C3" s="809"/>
      <c r="D3" s="809"/>
      <c r="E3" s="809"/>
      <c r="F3" s="809"/>
      <c r="G3" s="809"/>
      <c r="H3" s="611"/>
      <c r="I3" s="611"/>
      <c r="J3" s="611"/>
      <c r="K3" s="611"/>
      <c r="L3" s="611"/>
      <c r="M3" s="611"/>
    </row>
    <row r="4" spans="1:13" s="69" customFormat="1" ht="12" customHeight="1" thickBot="1" x14ac:dyDescent="0.25">
      <c r="A4" s="738"/>
      <c r="B4" s="556"/>
      <c r="C4" s="556"/>
      <c r="D4" s="556"/>
      <c r="E4" s="556"/>
      <c r="F4" s="556"/>
      <c r="G4" s="385"/>
    </row>
    <row r="5" spans="1:13" s="69" customFormat="1" ht="30" customHeight="1" x14ac:dyDescent="0.2">
      <c r="A5" s="738"/>
      <c r="B5" s="810" t="s">
        <v>33</v>
      </c>
      <c r="C5" s="814">
        <v>2025</v>
      </c>
      <c r="D5" s="814"/>
      <c r="E5" s="814"/>
      <c r="F5" s="814"/>
      <c r="G5" s="814"/>
      <c r="H5" s="194"/>
      <c r="I5" s="194"/>
    </row>
    <row r="6" spans="1:13" s="69" customFormat="1" ht="5.0999999999999996" customHeight="1" x14ac:dyDescent="0.2">
      <c r="A6" s="738"/>
      <c r="B6" s="811"/>
      <c r="C6" s="639"/>
      <c r="D6" s="639"/>
      <c r="E6" s="672"/>
      <c r="F6" s="639"/>
      <c r="G6" s="672"/>
      <c r="H6" s="194"/>
      <c r="I6" s="194"/>
    </row>
    <row r="7" spans="1:13" s="69" customFormat="1" ht="18" customHeight="1" x14ac:dyDescent="0.2">
      <c r="A7" s="738"/>
      <c r="B7" s="811"/>
      <c r="C7" s="793" t="s">
        <v>36</v>
      </c>
      <c r="D7" s="216" t="s">
        <v>19</v>
      </c>
      <c r="E7" s="744" t="s">
        <v>37</v>
      </c>
      <c r="F7" s="744" t="s">
        <v>141</v>
      </c>
      <c r="G7" s="744" t="s">
        <v>38</v>
      </c>
      <c r="H7" s="194"/>
      <c r="I7" s="194"/>
    </row>
    <row r="8" spans="1:13" s="69" customFormat="1" ht="18" customHeight="1" x14ac:dyDescent="0.2">
      <c r="A8" s="738"/>
      <c r="B8" s="811"/>
      <c r="C8" s="793"/>
      <c r="D8" s="184"/>
      <c r="E8" s="744"/>
      <c r="F8" s="744"/>
      <c r="G8" s="744"/>
      <c r="H8" s="194"/>
      <c r="I8" s="194"/>
    </row>
    <row r="9" spans="1:13" s="69" customFormat="1" ht="5.0999999999999996" customHeight="1" thickBot="1" x14ac:dyDescent="0.25">
      <c r="A9" s="738"/>
      <c r="B9" s="825"/>
      <c r="C9" s="626"/>
      <c r="D9" s="626"/>
      <c r="E9" s="626"/>
      <c r="F9" s="626"/>
      <c r="G9" s="617"/>
    </row>
    <row r="10" spans="1:13" s="69" customFormat="1" ht="15" customHeight="1" x14ac:dyDescent="0.2">
      <c r="A10" s="738"/>
      <c r="B10" s="645"/>
      <c r="C10" s="618"/>
      <c r="D10" s="618"/>
      <c r="E10" s="618"/>
      <c r="F10" s="618"/>
      <c r="G10" s="642"/>
    </row>
    <row r="11" spans="1:13" s="65" customFormat="1" ht="20.100000000000001" customHeight="1" x14ac:dyDescent="0.2">
      <c r="A11" s="738"/>
      <c r="B11" s="176" t="s">
        <v>0</v>
      </c>
      <c r="C11" s="627">
        <f>SUM(C14:C29)</f>
        <v>105</v>
      </c>
      <c r="D11" s="627">
        <f t="shared" ref="D11:G11" si="0">SUM(D14:D29)</f>
        <v>18</v>
      </c>
      <c r="E11" s="627">
        <f t="shared" si="0"/>
        <v>86</v>
      </c>
      <c r="F11" s="627">
        <f t="shared" si="0"/>
        <v>1</v>
      </c>
      <c r="G11" s="627">
        <f t="shared" si="0"/>
        <v>0</v>
      </c>
    </row>
    <row r="12" spans="1:13" s="65" customFormat="1" ht="15" customHeight="1" x14ac:dyDescent="0.2">
      <c r="A12" s="738"/>
      <c r="B12" s="387"/>
      <c r="C12" s="628"/>
      <c r="D12" s="628"/>
      <c r="E12" s="628"/>
      <c r="F12" s="628"/>
      <c r="G12" s="628"/>
    </row>
    <row r="13" spans="1:13" s="65" customFormat="1" ht="15" customHeight="1" x14ac:dyDescent="0.2">
      <c r="A13" s="738"/>
      <c r="B13" s="176"/>
      <c r="C13" s="627"/>
      <c r="D13" s="627"/>
      <c r="E13" s="627"/>
      <c r="F13" s="627"/>
      <c r="G13" s="627"/>
    </row>
    <row r="14" spans="1:13" s="65" customFormat="1" ht="20.100000000000001" customHeight="1" x14ac:dyDescent="0.2">
      <c r="A14" s="738"/>
      <c r="B14" s="250" t="s">
        <v>1</v>
      </c>
      <c r="C14" s="629">
        <v>4</v>
      </c>
      <c r="D14" s="629">
        <v>0</v>
      </c>
      <c r="E14" s="629">
        <v>4</v>
      </c>
      <c r="F14" s="629">
        <v>0</v>
      </c>
      <c r="G14" s="629">
        <v>0</v>
      </c>
    </row>
    <row r="15" spans="1:13" s="65" customFormat="1" ht="20.100000000000001" customHeight="1" x14ac:dyDescent="0.2">
      <c r="A15" s="738"/>
      <c r="B15" s="250" t="s">
        <v>2</v>
      </c>
      <c r="C15" s="629">
        <v>2</v>
      </c>
      <c r="D15" s="629">
        <v>0</v>
      </c>
      <c r="E15" s="630">
        <v>2</v>
      </c>
      <c r="F15" s="631">
        <v>0</v>
      </c>
      <c r="G15" s="631">
        <v>0</v>
      </c>
    </row>
    <row r="16" spans="1:13" s="65" customFormat="1" ht="20.100000000000001" customHeight="1" x14ac:dyDescent="0.2">
      <c r="A16" s="738"/>
      <c r="B16" s="250" t="s">
        <v>3</v>
      </c>
      <c r="C16" s="629">
        <v>0</v>
      </c>
      <c r="D16" s="629">
        <v>0</v>
      </c>
      <c r="E16" s="631">
        <v>0</v>
      </c>
      <c r="F16" s="631">
        <v>0</v>
      </c>
      <c r="G16" s="631">
        <v>0</v>
      </c>
    </row>
    <row r="17" spans="1:7" s="65" customFormat="1" ht="20.100000000000001" customHeight="1" x14ac:dyDescent="0.2">
      <c r="A17" s="738"/>
      <c r="B17" s="250" t="s">
        <v>4</v>
      </c>
      <c r="C17" s="629">
        <v>1</v>
      </c>
      <c r="D17" s="629">
        <v>0</v>
      </c>
      <c r="E17" s="631">
        <v>1</v>
      </c>
      <c r="F17" s="631">
        <v>0</v>
      </c>
      <c r="G17" s="631">
        <v>0</v>
      </c>
    </row>
    <row r="18" spans="1:7" s="65" customFormat="1" ht="20.100000000000001" customHeight="1" x14ac:dyDescent="0.2">
      <c r="A18" s="738"/>
      <c r="B18" s="250" t="s">
        <v>5</v>
      </c>
      <c r="C18" s="629">
        <v>3</v>
      </c>
      <c r="D18" s="629">
        <v>0</v>
      </c>
      <c r="E18" s="631">
        <v>2</v>
      </c>
      <c r="F18" s="631">
        <v>1</v>
      </c>
      <c r="G18" s="631">
        <v>0</v>
      </c>
    </row>
    <row r="19" spans="1:7" s="65" customFormat="1" ht="20.100000000000001" customHeight="1" x14ac:dyDescent="0.2">
      <c r="A19" s="738"/>
      <c r="B19" s="250" t="s">
        <v>6</v>
      </c>
      <c r="C19" s="629">
        <v>1</v>
      </c>
      <c r="D19" s="629">
        <v>0</v>
      </c>
      <c r="E19" s="631">
        <v>1</v>
      </c>
      <c r="F19" s="631">
        <v>0</v>
      </c>
      <c r="G19" s="631">
        <v>0</v>
      </c>
    </row>
    <row r="20" spans="1:7" s="65" customFormat="1" ht="20.100000000000001" customHeight="1" x14ac:dyDescent="0.2">
      <c r="A20" s="738"/>
      <c r="B20" s="250" t="s">
        <v>7</v>
      </c>
      <c r="C20" s="629">
        <v>8</v>
      </c>
      <c r="D20" s="630">
        <v>0</v>
      </c>
      <c r="E20" s="629">
        <v>8</v>
      </c>
      <c r="F20" s="629">
        <v>0</v>
      </c>
      <c r="G20" s="629">
        <v>0</v>
      </c>
    </row>
    <row r="21" spans="1:7" s="65" customFormat="1" ht="20.100000000000001" customHeight="1" x14ac:dyDescent="0.2">
      <c r="A21" s="738"/>
      <c r="B21" s="250" t="s">
        <v>8</v>
      </c>
      <c r="C21" s="629">
        <v>10</v>
      </c>
      <c r="D21" s="629">
        <v>5</v>
      </c>
      <c r="E21" s="629">
        <v>5</v>
      </c>
      <c r="F21" s="629">
        <v>0</v>
      </c>
      <c r="G21" s="629">
        <v>0</v>
      </c>
    </row>
    <row r="22" spans="1:7" s="65" customFormat="1" ht="20.100000000000001" customHeight="1" x14ac:dyDescent="0.2">
      <c r="A22" s="738"/>
      <c r="B22" s="250" t="s">
        <v>9</v>
      </c>
      <c r="C22" s="629">
        <v>0</v>
      </c>
      <c r="D22" s="631">
        <v>0</v>
      </c>
      <c r="E22" s="631">
        <v>0</v>
      </c>
      <c r="F22" s="631">
        <v>0</v>
      </c>
      <c r="G22" s="631">
        <v>0</v>
      </c>
    </row>
    <row r="23" spans="1:7" s="65" customFormat="1" ht="20.100000000000001" customHeight="1" x14ac:dyDescent="0.2">
      <c r="A23" s="738"/>
      <c r="B23" s="250" t="s">
        <v>10</v>
      </c>
      <c r="C23" s="629">
        <v>40</v>
      </c>
      <c r="D23" s="629">
        <v>8</v>
      </c>
      <c r="E23" s="629">
        <v>32</v>
      </c>
      <c r="F23" s="629">
        <v>0</v>
      </c>
      <c r="G23" s="629">
        <v>0</v>
      </c>
    </row>
    <row r="24" spans="1:7" s="65" customFormat="1" ht="20.100000000000001" customHeight="1" x14ac:dyDescent="0.2">
      <c r="A24" s="738"/>
      <c r="B24" s="250" t="s">
        <v>11</v>
      </c>
      <c r="C24" s="629">
        <v>2</v>
      </c>
      <c r="D24" s="629">
        <v>2</v>
      </c>
      <c r="E24" s="631">
        <v>0</v>
      </c>
      <c r="F24" s="631">
        <v>0</v>
      </c>
      <c r="G24" s="631">
        <v>0</v>
      </c>
    </row>
    <row r="25" spans="1:7" s="65" customFormat="1" ht="20.100000000000001" customHeight="1" x14ac:dyDescent="0.2">
      <c r="A25" s="738"/>
      <c r="B25" s="250" t="s">
        <v>12</v>
      </c>
      <c r="C25" s="629">
        <v>3</v>
      </c>
      <c r="D25" s="629">
        <v>0</v>
      </c>
      <c r="E25" s="629">
        <v>3</v>
      </c>
      <c r="F25" s="629">
        <v>0</v>
      </c>
      <c r="G25" s="631">
        <v>0</v>
      </c>
    </row>
    <row r="26" spans="1:7" s="69" customFormat="1" ht="20.100000000000001" customHeight="1" x14ac:dyDescent="0.2">
      <c r="A26" s="738"/>
      <c r="B26" s="250" t="s">
        <v>13</v>
      </c>
      <c r="C26" s="629">
        <v>13</v>
      </c>
      <c r="D26" s="629">
        <v>1</v>
      </c>
      <c r="E26" s="629">
        <v>12</v>
      </c>
      <c r="F26" s="629">
        <v>0</v>
      </c>
      <c r="G26" s="631">
        <v>0</v>
      </c>
    </row>
    <row r="27" spans="1:7" s="69" customFormat="1" ht="20.100000000000001" customHeight="1" x14ac:dyDescent="0.2">
      <c r="A27" s="738"/>
      <c r="B27" s="250" t="s">
        <v>14</v>
      </c>
      <c r="C27" s="629">
        <v>18</v>
      </c>
      <c r="D27" s="629">
        <v>2</v>
      </c>
      <c r="E27" s="629">
        <v>16</v>
      </c>
      <c r="F27" s="629">
        <v>0</v>
      </c>
      <c r="G27" s="629">
        <v>0</v>
      </c>
    </row>
    <row r="28" spans="1:7" s="69" customFormat="1" ht="20.100000000000001" customHeight="1" x14ac:dyDescent="0.2">
      <c r="A28" s="738"/>
      <c r="B28" s="250" t="s">
        <v>15</v>
      </c>
      <c r="C28" s="629">
        <v>0</v>
      </c>
      <c r="D28" s="631">
        <v>0</v>
      </c>
      <c r="E28" s="631">
        <v>0</v>
      </c>
      <c r="F28" s="631">
        <v>0</v>
      </c>
      <c r="G28" s="631">
        <v>0</v>
      </c>
    </row>
    <row r="29" spans="1:7" s="69" customFormat="1" ht="20.100000000000001" customHeight="1" x14ac:dyDescent="0.2">
      <c r="A29" s="738"/>
      <c r="B29" s="239" t="s">
        <v>16</v>
      </c>
      <c r="C29" s="629">
        <v>0</v>
      </c>
      <c r="D29" s="631">
        <v>0</v>
      </c>
      <c r="E29" s="631">
        <v>0</v>
      </c>
      <c r="F29" s="631">
        <v>0</v>
      </c>
      <c r="G29" s="631">
        <v>0</v>
      </c>
    </row>
    <row r="30" spans="1:7" s="69" customFormat="1" ht="20.100000000000001" customHeight="1" thickBot="1" x14ac:dyDescent="0.25">
      <c r="A30" s="738"/>
      <c r="B30" s="382"/>
      <c r="C30" s="378"/>
      <c r="D30" s="378"/>
      <c r="E30" s="378"/>
      <c r="F30" s="378"/>
      <c r="G30" s="389"/>
    </row>
    <row r="31" spans="1:7" s="69" customFormat="1" ht="15" customHeight="1" x14ac:dyDescent="0.2">
      <c r="A31" s="738"/>
      <c r="B31" s="108"/>
      <c r="C31" s="108"/>
      <c r="D31" s="108"/>
      <c r="E31" s="108"/>
      <c r="F31" s="108"/>
      <c r="G31" s="615"/>
    </row>
    <row r="32" spans="1:7" s="69" customFormat="1" ht="15" customHeight="1" x14ac:dyDescent="0.2">
      <c r="A32" s="738"/>
      <c r="B32" s="108" t="s">
        <v>280</v>
      </c>
      <c r="C32" s="150"/>
      <c r="D32" s="150"/>
      <c r="E32" s="150"/>
      <c r="F32" s="150"/>
      <c r="G32" s="150"/>
    </row>
    <row r="33" spans="1:7" s="69" customFormat="1" ht="15" customHeight="1" x14ac:dyDescent="0.2">
      <c r="A33" s="738"/>
      <c r="B33" s="150" t="s">
        <v>281</v>
      </c>
      <c r="C33" s="151"/>
      <c r="D33" s="151"/>
      <c r="E33" s="151"/>
      <c r="F33" s="151"/>
      <c r="G33" s="151"/>
    </row>
    <row r="34" spans="1:7" s="69" customFormat="1" ht="15" customHeight="1" x14ac:dyDescent="0.2">
      <c r="A34" s="738"/>
      <c r="B34" s="151" t="s">
        <v>282</v>
      </c>
      <c r="C34" s="151"/>
      <c r="D34" s="151"/>
      <c r="E34" s="151"/>
      <c r="F34" s="151"/>
      <c r="G34" s="151"/>
    </row>
    <row r="35" spans="1:7" s="69" customFormat="1" ht="15" customHeight="1" x14ac:dyDescent="0.2">
      <c r="A35" s="738"/>
      <c r="B35" s="150" t="s">
        <v>285</v>
      </c>
      <c r="C35" s="151"/>
      <c r="D35" s="151"/>
      <c r="E35" s="151"/>
      <c r="F35" s="151"/>
      <c r="G35" s="151"/>
    </row>
    <row r="36" spans="1:7" s="69" customFormat="1" ht="15" customHeight="1" x14ac:dyDescent="0.2">
      <c r="A36" s="738"/>
      <c r="B36" s="151" t="s">
        <v>286</v>
      </c>
      <c r="C36" s="151"/>
      <c r="D36" s="151"/>
      <c r="E36" s="151"/>
      <c r="F36" s="151"/>
      <c r="G36" s="151"/>
    </row>
    <row r="37" spans="1:7" s="69" customFormat="1" ht="8.1" customHeight="1" x14ac:dyDescent="0.2">
      <c r="A37" s="738"/>
      <c r="B37" s="108"/>
      <c r="C37" s="108"/>
      <c r="D37" s="108"/>
      <c r="E37" s="108"/>
      <c r="F37" s="108"/>
      <c r="G37" s="108"/>
    </row>
    <row r="38" spans="1:7" ht="15" customHeight="1" x14ac:dyDescent="0.2">
      <c r="A38" s="114"/>
      <c r="B38" s="150" t="s">
        <v>209</v>
      </c>
      <c r="C38" s="150"/>
      <c r="D38" s="150"/>
      <c r="E38" s="150"/>
      <c r="F38" s="150"/>
      <c r="G38" s="150"/>
    </row>
    <row r="39" spans="1:7" ht="15" customHeight="1" x14ac:dyDescent="0.2">
      <c r="A39" s="114"/>
      <c r="B39" s="151" t="s">
        <v>210</v>
      </c>
      <c r="C39" s="151"/>
      <c r="D39" s="151"/>
      <c r="E39" s="151"/>
      <c r="F39" s="151"/>
      <c r="G39" s="151"/>
    </row>
    <row r="40" spans="1:7" ht="16.5" customHeight="1" x14ac:dyDescent="0.2">
      <c r="A40" s="114"/>
      <c r="B40" s="11"/>
      <c r="C40" s="11"/>
      <c r="D40" s="11"/>
      <c r="E40" s="11"/>
      <c r="F40" s="11"/>
      <c r="G40" s="40"/>
    </row>
    <row r="41" spans="1:7" ht="20.100000000000001" customHeight="1" x14ac:dyDescent="0.2">
      <c r="A41" s="114"/>
      <c r="B41" s="35"/>
      <c r="C41" s="3"/>
      <c r="D41" s="3"/>
      <c r="E41" s="3"/>
      <c r="F41" s="3"/>
      <c r="G41" s="41"/>
    </row>
    <row r="42" spans="1:7" s="4" customFormat="1" ht="12" customHeight="1" x14ac:dyDescent="0.2">
      <c r="A42" s="114"/>
      <c r="B42" s="614"/>
      <c r="C42" s="33"/>
      <c r="D42" s="33"/>
      <c r="E42" s="33"/>
      <c r="F42" s="33"/>
      <c r="G42" s="42"/>
    </row>
    <row r="43" spans="1:7" ht="3.75" customHeight="1" x14ac:dyDescent="0.2">
      <c r="A43" s="114"/>
      <c r="B43" s="6"/>
      <c r="C43" s="6"/>
      <c r="D43" s="6"/>
      <c r="E43" s="6"/>
      <c r="F43" s="6"/>
      <c r="G43" s="2"/>
    </row>
    <row r="44" spans="1:7" ht="15" customHeight="1" x14ac:dyDescent="0.2">
      <c r="A44" s="114"/>
      <c r="B44" s="20"/>
      <c r="C44" s="21"/>
      <c r="D44" s="21"/>
      <c r="E44" s="21"/>
      <c r="F44" s="21"/>
      <c r="G44" s="43"/>
    </row>
    <row r="45" spans="1:7" ht="10.5" customHeight="1" x14ac:dyDescent="0.2">
      <c r="A45" s="114"/>
      <c r="B45" s="23"/>
      <c r="C45" s="21"/>
      <c r="D45" s="21"/>
      <c r="E45" s="21"/>
      <c r="F45" s="21"/>
      <c r="G45" s="43"/>
    </row>
    <row r="46" spans="1:7" ht="12" customHeight="1" x14ac:dyDescent="0.2">
      <c r="A46" s="114"/>
      <c r="B46" s="24"/>
      <c r="C46" s="25"/>
      <c r="D46" s="25"/>
      <c r="E46" s="25"/>
      <c r="F46" s="25"/>
      <c r="G46" s="45"/>
    </row>
    <row r="47" spans="1:7" ht="12" customHeight="1" x14ac:dyDescent="0.2">
      <c r="A47" s="114"/>
      <c r="B47" s="27"/>
      <c r="C47" s="28"/>
      <c r="D47" s="28"/>
      <c r="E47" s="28"/>
      <c r="F47" s="28"/>
      <c r="G47" s="47"/>
    </row>
    <row r="48" spans="1:7" ht="11.25" customHeight="1" x14ac:dyDescent="0.2">
      <c r="A48" s="114"/>
      <c r="B48" s="27"/>
      <c r="C48" s="30"/>
      <c r="D48" s="30"/>
      <c r="E48" s="30"/>
      <c r="F48" s="30"/>
      <c r="G48" s="43"/>
    </row>
    <row r="49" spans="1:7" ht="11.25" customHeight="1" x14ac:dyDescent="0.2">
      <c r="A49" s="51"/>
      <c r="B49" s="19"/>
      <c r="C49" s="9"/>
      <c r="D49" s="9"/>
      <c r="E49" s="9"/>
      <c r="F49" s="9"/>
      <c r="G49" s="49"/>
    </row>
    <row r="50" spans="1:7" x14ac:dyDescent="0.2">
      <c r="B50" s="1"/>
      <c r="C50" s="1"/>
      <c r="D50" s="1" t="s">
        <v>287</v>
      </c>
      <c r="E50" s="1"/>
      <c r="F50" s="1"/>
    </row>
    <row r="51" spans="1:7" x14ac:dyDescent="0.2">
      <c r="B51" s="1"/>
      <c r="C51" s="1"/>
      <c r="D51" s="1"/>
      <c r="E51" s="1"/>
      <c r="F51" s="1"/>
    </row>
    <row r="52" spans="1:7" x14ac:dyDescent="0.2">
      <c r="B52" s="1"/>
      <c r="C52" s="1"/>
      <c r="D52" s="1"/>
      <c r="E52" s="1"/>
      <c r="F52" s="1"/>
    </row>
    <row r="53" spans="1:7" x14ac:dyDescent="0.2">
      <c r="B53" s="1"/>
      <c r="C53" s="9"/>
      <c r="D53" s="9"/>
      <c r="E53" s="9"/>
      <c r="F53" s="9"/>
      <c r="G53" s="49"/>
    </row>
  </sheetData>
  <sheetProtection algorithmName="SHA-512" hashValue="bU0zHd4WJ7CC2WsEuJySWRVcWUSMmSq8TifmuAKBTv4A4Z2kXT8nzaeckdFnafocnBzBipSUCDZl5WgAfgiANA==" saltValue="+bhy5ElG1nPvM7n3qk21ZQ==" spinCount="100000" sheet="1" objects="1" scenarios="1"/>
  <mergeCells count="9">
    <mergeCell ref="A2:A37"/>
    <mergeCell ref="B2:G2"/>
    <mergeCell ref="B3:G3"/>
    <mergeCell ref="B5:B9"/>
    <mergeCell ref="C5:G5"/>
    <mergeCell ref="C7:C8"/>
    <mergeCell ref="E7:E8"/>
    <mergeCell ref="F7:F8"/>
    <mergeCell ref="G7:G8"/>
  </mergeCells>
  <pageMargins left="0.39370078740157483" right="0.39370078740157483" top="0.39370078740157483" bottom="0.39370078740157483" header="0.31496062992125984" footer="0.31496062992125984"/>
  <pageSetup paperSize="9" scale="80"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8">
    <tabColor rgb="FF002060"/>
  </sheetPr>
  <dimension ref="A2:S55"/>
  <sheetViews>
    <sheetView topLeftCell="A4" zoomScale="90" zoomScaleNormal="90" zoomScaleSheetLayoutView="80" workbookViewId="0">
      <selection activeCell="B21" sqref="B21"/>
    </sheetView>
  </sheetViews>
  <sheetFormatPr defaultColWidth="20.7109375" defaultRowHeight="12.75" x14ac:dyDescent="0.2"/>
  <cols>
    <col min="1" max="1" width="2.7109375" style="10" customWidth="1"/>
    <col min="2" max="2" width="35.140625" style="7" customWidth="1"/>
    <col min="3" max="7" width="13.28515625" style="7" customWidth="1"/>
    <col min="8" max="8" width="6.7109375" style="7" customWidth="1"/>
    <col min="9" max="13" width="13.28515625" style="8" customWidth="1"/>
    <col min="14" max="14" width="15.7109375" style="16" customWidth="1"/>
    <col min="15" max="15" width="15.7109375" style="8" customWidth="1"/>
    <col min="16" max="16" width="5.7109375" style="8" customWidth="1"/>
    <col min="17" max="16384" width="20.7109375" style="1"/>
  </cols>
  <sheetData>
    <row r="2" spans="1:19" s="336" customFormat="1" ht="15" customHeight="1" x14ac:dyDescent="0.2">
      <c r="A2" s="738"/>
      <c r="B2" s="808" t="s">
        <v>213</v>
      </c>
      <c r="C2" s="826"/>
      <c r="D2" s="826"/>
      <c r="E2" s="826"/>
      <c r="F2" s="826"/>
      <c r="G2" s="826"/>
      <c r="H2" s="826"/>
      <c r="I2" s="826"/>
      <c r="J2" s="826"/>
      <c r="K2" s="826"/>
      <c r="L2" s="826"/>
      <c r="M2" s="826"/>
      <c r="N2" s="150"/>
      <c r="O2" s="150"/>
      <c r="P2" s="150"/>
    </row>
    <row r="3" spans="1:19" ht="15" customHeight="1" x14ac:dyDescent="0.2">
      <c r="A3" s="738"/>
      <c r="B3" s="827" t="s">
        <v>214</v>
      </c>
      <c r="C3" s="827"/>
      <c r="D3" s="827"/>
      <c r="E3" s="827"/>
      <c r="F3" s="827"/>
      <c r="G3" s="827"/>
      <c r="H3" s="827"/>
      <c r="I3" s="827"/>
      <c r="J3" s="827"/>
      <c r="K3" s="827"/>
      <c r="L3" s="827"/>
      <c r="M3" s="827"/>
      <c r="N3" s="152"/>
      <c r="O3" s="152"/>
      <c r="P3" s="152"/>
    </row>
    <row r="4" spans="1:19" ht="12" customHeight="1" thickBot="1" x14ac:dyDescent="0.25">
      <c r="A4" s="738"/>
      <c r="B4" s="151"/>
      <c r="C4" s="151"/>
      <c r="D4" s="151"/>
      <c r="E4" s="151"/>
      <c r="F4" s="151"/>
      <c r="G4" s="151"/>
      <c r="H4" s="151"/>
      <c r="I4" s="235"/>
      <c r="J4" s="235"/>
      <c r="K4" s="235"/>
      <c r="L4" s="235"/>
      <c r="M4" s="235"/>
      <c r="N4" s="151"/>
      <c r="O4" s="151"/>
      <c r="P4" s="151"/>
    </row>
    <row r="5" spans="1:19" ht="15" customHeight="1" x14ac:dyDescent="0.2">
      <c r="A5" s="738"/>
      <c r="B5" s="810" t="s">
        <v>33</v>
      </c>
      <c r="C5" s="735">
        <v>2023</v>
      </c>
      <c r="D5" s="735"/>
      <c r="E5" s="735"/>
      <c r="F5" s="735"/>
      <c r="G5" s="735"/>
      <c r="H5" s="375"/>
      <c r="I5" s="733">
        <v>2024</v>
      </c>
      <c r="J5" s="733"/>
      <c r="K5" s="733"/>
      <c r="L5" s="733"/>
      <c r="M5" s="733"/>
      <c r="N5" s="236"/>
      <c r="O5" s="236"/>
      <c r="P5" s="151"/>
      <c r="Q5" s="156"/>
      <c r="R5" s="10"/>
      <c r="S5" s="10"/>
    </row>
    <row r="6" spans="1:19" ht="15" customHeight="1" x14ac:dyDescent="0.2">
      <c r="A6" s="738"/>
      <c r="B6" s="812"/>
      <c r="C6" s="736"/>
      <c r="D6" s="736"/>
      <c r="E6" s="736"/>
      <c r="F6" s="736"/>
      <c r="G6" s="736"/>
      <c r="H6" s="157"/>
      <c r="I6" s="734"/>
      <c r="J6" s="734"/>
      <c r="K6" s="734"/>
      <c r="L6" s="734"/>
      <c r="M6" s="734"/>
      <c r="N6" s="236"/>
      <c r="O6" s="236"/>
      <c r="P6" s="151"/>
      <c r="Q6" s="156"/>
      <c r="R6" s="10"/>
      <c r="S6" s="10"/>
    </row>
    <row r="7" spans="1:19" ht="5.0999999999999996" customHeight="1" x14ac:dyDescent="0.2">
      <c r="A7" s="738"/>
      <c r="B7" s="812"/>
      <c r="C7" s="392"/>
      <c r="D7" s="392"/>
      <c r="E7" s="392"/>
      <c r="F7" s="392"/>
      <c r="G7" s="392"/>
      <c r="H7" s="157"/>
      <c r="I7" s="275"/>
      <c r="J7" s="275"/>
      <c r="K7" s="275"/>
      <c r="L7" s="275"/>
      <c r="M7" s="275"/>
      <c r="N7" s="236"/>
      <c r="O7" s="236"/>
      <c r="P7" s="151"/>
      <c r="Q7" s="156"/>
      <c r="R7" s="10"/>
      <c r="S7" s="10"/>
    </row>
    <row r="8" spans="1:19" s="10" customFormat="1" ht="20.100000000000001" customHeight="1" x14ac:dyDescent="0.2">
      <c r="A8" s="738"/>
      <c r="B8" s="812"/>
      <c r="C8" s="743" t="s">
        <v>36</v>
      </c>
      <c r="D8" s="654" t="s">
        <v>19</v>
      </c>
      <c r="E8" s="743" t="s">
        <v>37</v>
      </c>
      <c r="F8" s="743" t="s">
        <v>141</v>
      </c>
      <c r="G8" s="743" t="s">
        <v>167</v>
      </c>
      <c r="H8" s="261"/>
      <c r="I8" s="743" t="s">
        <v>36</v>
      </c>
      <c r="J8" s="654" t="s">
        <v>19</v>
      </c>
      <c r="K8" s="743" t="s">
        <v>37</v>
      </c>
      <c r="L8" s="743" t="s">
        <v>141</v>
      </c>
      <c r="M8" s="743" t="s">
        <v>167</v>
      </c>
      <c r="N8" s="236"/>
      <c r="O8" s="236"/>
      <c r="P8" s="335"/>
    </row>
    <row r="9" spans="1:19" s="10" customFormat="1" ht="20.100000000000001" customHeight="1" x14ac:dyDescent="0.2">
      <c r="A9" s="738"/>
      <c r="B9" s="812"/>
      <c r="C9" s="743"/>
      <c r="D9" s="658"/>
      <c r="E9" s="743"/>
      <c r="F9" s="743"/>
      <c r="G9" s="743"/>
      <c r="H9" s="261"/>
      <c r="I9" s="743"/>
      <c r="J9" s="658"/>
      <c r="K9" s="743"/>
      <c r="L9" s="743"/>
      <c r="M9" s="743"/>
      <c r="N9" s="236"/>
      <c r="O9" s="236"/>
      <c r="P9" s="335"/>
    </row>
    <row r="10" spans="1:19" s="336" customFormat="1" ht="5.0999999999999996" customHeight="1" thickBot="1" x14ac:dyDescent="0.25">
      <c r="A10" s="738"/>
      <c r="B10" s="813"/>
      <c r="C10" s="659"/>
      <c r="D10" s="659"/>
      <c r="E10" s="659"/>
      <c r="F10" s="659"/>
      <c r="G10" s="659"/>
      <c r="H10" s="380"/>
      <c r="I10" s="659"/>
      <c r="J10" s="659"/>
      <c r="K10" s="659"/>
      <c r="L10" s="659"/>
      <c r="M10" s="659"/>
      <c r="N10" s="161"/>
      <c r="O10" s="151"/>
      <c r="P10" s="160"/>
    </row>
    <row r="11" spans="1:19" ht="10.15" customHeight="1" x14ac:dyDescent="0.2">
      <c r="A11" s="738"/>
      <c r="B11" s="176"/>
      <c r="C11" s="187"/>
      <c r="D11" s="187"/>
      <c r="E11" s="187"/>
      <c r="F11" s="187"/>
      <c r="G11" s="187"/>
      <c r="H11" s="187"/>
      <c r="I11" s="159"/>
      <c r="J11" s="159"/>
      <c r="K11" s="159"/>
      <c r="L11" s="159"/>
      <c r="M11" s="159"/>
      <c r="N11" s="187"/>
      <c r="O11" s="187"/>
      <c r="P11" s="187"/>
    </row>
    <row r="12" spans="1:19" s="32" customFormat="1" ht="20.100000000000001" customHeight="1" x14ac:dyDescent="0.2">
      <c r="A12" s="738"/>
      <c r="B12" s="176" t="s">
        <v>136</v>
      </c>
      <c r="C12" s="195">
        <f>SUM(C15+C32)</f>
        <v>1069</v>
      </c>
      <c r="D12" s="195">
        <f>SUM(D15+D32)</f>
        <v>712</v>
      </c>
      <c r="E12" s="195">
        <f>SUM(E15+E32)</f>
        <v>191</v>
      </c>
      <c r="F12" s="195">
        <f>SUM(F15+F32)</f>
        <v>27</v>
      </c>
      <c r="G12" s="195">
        <f>SUM(G15+G32)</f>
        <v>139</v>
      </c>
      <c r="H12" s="195"/>
      <c r="I12" s="195">
        <f>SUM(I15+I32)</f>
        <v>1548</v>
      </c>
      <c r="J12" s="195">
        <f>SUM(J15+J32)</f>
        <v>974</v>
      </c>
      <c r="K12" s="195">
        <f>SUM(K15+K32)</f>
        <v>222</v>
      </c>
      <c r="L12" s="195">
        <f>SUM(L15+L32)</f>
        <v>47</v>
      </c>
      <c r="M12" s="195">
        <f>SUM(M15+M32)</f>
        <v>305</v>
      </c>
      <c r="N12" s="238"/>
      <c r="O12" s="238"/>
      <c r="P12" s="238"/>
    </row>
    <row r="13" spans="1:19" s="32" customFormat="1" ht="10.15" customHeight="1" x14ac:dyDescent="0.2">
      <c r="A13" s="738"/>
      <c r="B13" s="387"/>
      <c r="C13" s="388"/>
      <c r="D13" s="388"/>
      <c r="E13" s="388"/>
      <c r="F13" s="388"/>
      <c r="G13" s="388"/>
      <c r="H13" s="388"/>
      <c r="I13" s="388"/>
      <c r="J13" s="388"/>
      <c r="K13" s="388"/>
      <c r="L13" s="388"/>
      <c r="M13" s="388"/>
      <c r="N13" s="238"/>
      <c r="O13" s="238"/>
      <c r="P13" s="238"/>
    </row>
    <row r="14" spans="1:19" s="32" customFormat="1" ht="10.15" customHeight="1" x14ac:dyDescent="0.2">
      <c r="A14" s="738"/>
      <c r="B14" s="249"/>
      <c r="C14" s="237"/>
      <c r="D14" s="237"/>
      <c r="E14" s="237"/>
      <c r="F14" s="237"/>
      <c r="G14" s="237"/>
      <c r="H14" s="237"/>
      <c r="I14" s="237"/>
      <c r="J14" s="237"/>
      <c r="K14" s="237"/>
      <c r="L14" s="237"/>
      <c r="M14" s="237"/>
      <c r="N14" s="238"/>
      <c r="O14" s="238"/>
      <c r="P14" s="238"/>
    </row>
    <row r="15" spans="1:19" s="32" customFormat="1" ht="19.899999999999999" customHeight="1" x14ac:dyDescent="0.2">
      <c r="A15" s="738"/>
      <c r="B15" s="176" t="s">
        <v>0</v>
      </c>
      <c r="C15" s="237">
        <f>SUM(C16:C31)</f>
        <v>1066</v>
      </c>
      <c r="D15" s="237">
        <f t="shared" ref="D15:M15" si="0">SUM(D16:D31)</f>
        <v>712</v>
      </c>
      <c r="E15" s="237">
        <f t="shared" si="0"/>
        <v>189</v>
      </c>
      <c r="F15" s="237">
        <f t="shared" si="0"/>
        <v>26</v>
      </c>
      <c r="G15" s="237">
        <f t="shared" si="0"/>
        <v>139</v>
      </c>
      <c r="H15" s="237"/>
      <c r="I15" s="237">
        <f t="shared" si="0"/>
        <v>1538</v>
      </c>
      <c r="J15" s="237">
        <f t="shared" si="0"/>
        <v>974</v>
      </c>
      <c r="K15" s="237">
        <f t="shared" si="0"/>
        <v>221</v>
      </c>
      <c r="L15" s="237">
        <f t="shared" si="0"/>
        <v>46</v>
      </c>
      <c r="M15" s="237">
        <f t="shared" si="0"/>
        <v>297</v>
      </c>
      <c r="N15" s="238"/>
      <c r="O15" s="238"/>
      <c r="P15" s="238"/>
    </row>
    <row r="16" spans="1:19" s="32" customFormat="1" ht="18.95" customHeight="1" x14ac:dyDescent="0.2">
      <c r="A16" s="738"/>
      <c r="B16" s="250" t="s">
        <v>1</v>
      </c>
      <c r="C16" s="241">
        <v>18</v>
      </c>
      <c r="D16" s="241">
        <v>15</v>
      </c>
      <c r="E16" s="241">
        <v>3</v>
      </c>
      <c r="F16" s="241">
        <v>0</v>
      </c>
      <c r="G16" s="241">
        <v>0</v>
      </c>
      <c r="H16" s="253"/>
      <c r="I16" s="241">
        <v>40</v>
      </c>
      <c r="J16" s="241">
        <v>31</v>
      </c>
      <c r="K16" s="241">
        <v>9</v>
      </c>
      <c r="L16" s="241">
        <v>0</v>
      </c>
      <c r="M16" s="241">
        <v>0</v>
      </c>
      <c r="N16" s="238"/>
      <c r="O16" s="238"/>
      <c r="P16" s="238"/>
    </row>
    <row r="17" spans="1:16" s="32" customFormat="1" ht="18.95" customHeight="1" x14ac:dyDescent="0.2">
      <c r="A17" s="738"/>
      <c r="B17" s="250" t="s">
        <v>2</v>
      </c>
      <c r="C17" s="241">
        <v>16</v>
      </c>
      <c r="D17" s="241">
        <v>14</v>
      </c>
      <c r="E17" s="241">
        <v>2</v>
      </c>
      <c r="F17" s="241">
        <v>0</v>
      </c>
      <c r="G17" s="241">
        <v>0</v>
      </c>
      <c r="H17" s="253"/>
      <c r="I17" s="241">
        <v>43</v>
      </c>
      <c r="J17" s="241">
        <v>38</v>
      </c>
      <c r="K17" s="241">
        <v>2</v>
      </c>
      <c r="L17" s="241">
        <v>3</v>
      </c>
      <c r="M17" s="241">
        <v>0</v>
      </c>
      <c r="N17" s="65"/>
      <c r="O17" s="65"/>
      <c r="P17" s="65"/>
    </row>
    <row r="18" spans="1:16" s="32" customFormat="1" ht="18.95" customHeight="1" x14ac:dyDescent="0.2">
      <c r="A18" s="738"/>
      <c r="B18" s="250" t="s">
        <v>3</v>
      </c>
      <c r="C18" s="241">
        <v>25</v>
      </c>
      <c r="D18" s="241">
        <v>24</v>
      </c>
      <c r="E18" s="241">
        <v>0</v>
      </c>
      <c r="F18" s="241">
        <v>0</v>
      </c>
      <c r="G18" s="241">
        <v>1</v>
      </c>
      <c r="H18" s="253"/>
      <c r="I18" s="241">
        <v>43</v>
      </c>
      <c r="J18" s="241">
        <v>41</v>
      </c>
      <c r="K18" s="241">
        <v>1</v>
      </c>
      <c r="L18" s="241">
        <v>0</v>
      </c>
      <c r="M18" s="241">
        <v>1</v>
      </c>
      <c r="N18" s="242"/>
      <c r="O18" s="242"/>
      <c r="P18" s="242"/>
    </row>
    <row r="19" spans="1:16" s="32" customFormat="1" ht="18.95" customHeight="1" x14ac:dyDescent="0.2">
      <c r="A19" s="738"/>
      <c r="B19" s="250" t="s">
        <v>4</v>
      </c>
      <c r="C19" s="241">
        <v>1</v>
      </c>
      <c r="D19" s="241">
        <v>0</v>
      </c>
      <c r="E19" s="241">
        <v>1</v>
      </c>
      <c r="F19" s="241">
        <v>0</v>
      </c>
      <c r="G19" s="241">
        <v>0</v>
      </c>
      <c r="H19" s="253"/>
      <c r="I19" s="241">
        <v>11</v>
      </c>
      <c r="J19" s="241">
        <v>8</v>
      </c>
      <c r="K19" s="241">
        <v>3</v>
      </c>
      <c r="L19" s="241">
        <v>0</v>
      </c>
      <c r="M19" s="241">
        <v>0</v>
      </c>
      <c r="N19" s="242"/>
      <c r="O19" s="242"/>
      <c r="P19" s="242"/>
    </row>
    <row r="20" spans="1:16" s="32" customFormat="1" ht="18.95" customHeight="1" x14ac:dyDescent="0.2">
      <c r="A20" s="738"/>
      <c r="B20" s="250" t="s">
        <v>5</v>
      </c>
      <c r="C20" s="241">
        <v>40</v>
      </c>
      <c r="D20" s="241">
        <v>36</v>
      </c>
      <c r="E20" s="241">
        <v>1</v>
      </c>
      <c r="F20" s="241">
        <v>2</v>
      </c>
      <c r="G20" s="241">
        <v>1</v>
      </c>
      <c r="H20" s="253"/>
      <c r="I20" s="241">
        <v>51</v>
      </c>
      <c r="J20" s="241">
        <v>46</v>
      </c>
      <c r="K20" s="241">
        <v>2</v>
      </c>
      <c r="L20" s="241">
        <v>2</v>
      </c>
      <c r="M20" s="241">
        <v>1</v>
      </c>
      <c r="N20" s="242"/>
      <c r="O20" s="242"/>
      <c r="P20" s="242"/>
    </row>
    <row r="21" spans="1:16" s="32" customFormat="1" ht="18.95" customHeight="1" x14ac:dyDescent="0.2">
      <c r="A21" s="738"/>
      <c r="B21" s="250" t="s">
        <v>6</v>
      </c>
      <c r="C21" s="241">
        <v>18</v>
      </c>
      <c r="D21" s="241">
        <v>16</v>
      </c>
      <c r="E21" s="241">
        <v>2</v>
      </c>
      <c r="F21" s="241">
        <v>0</v>
      </c>
      <c r="G21" s="241">
        <v>0</v>
      </c>
      <c r="H21" s="253"/>
      <c r="I21" s="241">
        <v>35</v>
      </c>
      <c r="J21" s="241">
        <v>32</v>
      </c>
      <c r="K21" s="241">
        <v>1</v>
      </c>
      <c r="L21" s="241">
        <v>1</v>
      </c>
      <c r="M21" s="241">
        <v>1</v>
      </c>
      <c r="N21" s="242"/>
      <c r="O21" s="242"/>
      <c r="P21" s="242"/>
    </row>
    <row r="22" spans="1:16" s="32" customFormat="1" ht="18.95" customHeight="1" x14ac:dyDescent="0.2">
      <c r="A22" s="738"/>
      <c r="B22" s="250" t="s">
        <v>7</v>
      </c>
      <c r="C22" s="241">
        <v>22</v>
      </c>
      <c r="D22" s="241">
        <v>13</v>
      </c>
      <c r="E22" s="241">
        <v>4</v>
      </c>
      <c r="F22" s="241">
        <v>1</v>
      </c>
      <c r="G22" s="241">
        <v>4</v>
      </c>
      <c r="H22" s="253"/>
      <c r="I22" s="241">
        <v>34</v>
      </c>
      <c r="J22" s="241">
        <v>21</v>
      </c>
      <c r="K22" s="241">
        <v>8</v>
      </c>
      <c r="L22" s="241">
        <v>3</v>
      </c>
      <c r="M22" s="241">
        <v>2</v>
      </c>
      <c r="N22" s="242"/>
      <c r="O22" s="242"/>
      <c r="P22" s="242"/>
    </row>
    <row r="23" spans="1:16" s="32" customFormat="1" ht="18.95" customHeight="1" x14ac:dyDescent="0.2">
      <c r="A23" s="738"/>
      <c r="B23" s="250" t="s">
        <v>8</v>
      </c>
      <c r="C23" s="241">
        <v>50</v>
      </c>
      <c r="D23" s="241">
        <v>47</v>
      </c>
      <c r="E23" s="241">
        <v>2</v>
      </c>
      <c r="F23" s="241">
        <v>1</v>
      </c>
      <c r="G23" s="241">
        <v>0</v>
      </c>
      <c r="H23" s="253"/>
      <c r="I23" s="241">
        <v>72</v>
      </c>
      <c r="J23" s="241">
        <v>59</v>
      </c>
      <c r="K23" s="241">
        <v>5</v>
      </c>
      <c r="L23" s="241">
        <v>3</v>
      </c>
      <c r="M23" s="241">
        <v>5</v>
      </c>
      <c r="N23" s="65"/>
      <c r="O23" s="65"/>
      <c r="P23" s="65"/>
    </row>
    <row r="24" spans="1:16" s="32" customFormat="1" ht="18.95" customHeight="1" x14ac:dyDescent="0.2">
      <c r="A24" s="738"/>
      <c r="B24" s="250" t="s">
        <v>9</v>
      </c>
      <c r="C24" s="241">
        <v>1</v>
      </c>
      <c r="D24" s="241">
        <v>1</v>
      </c>
      <c r="E24" s="241">
        <v>0</v>
      </c>
      <c r="F24" s="241">
        <v>0</v>
      </c>
      <c r="G24" s="241">
        <v>0</v>
      </c>
      <c r="H24" s="253"/>
      <c r="I24" s="241">
        <v>3</v>
      </c>
      <c r="J24" s="241">
        <v>3</v>
      </c>
      <c r="K24" s="241">
        <v>0</v>
      </c>
      <c r="L24" s="241">
        <v>0</v>
      </c>
      <c r="M24" s="241">
        <v>0</v>
      </c>
      <c r="N24" s="242"/>
      <c r="O24" s="242"/>
      <c r="P24" s="242"/>
    </row>
    <row r="25" spans="1:16" s="32" customFormat="1" ht="18.95" customHeight="1" x14ac:dyDescent="0.2">
      <c r="A25" s="738"/>
      <c r="B25" s="250" t="s">
        <v>10</v>
      </c>
      <c r="C25" s="241">
        <v>373</v>
      </c>
      <c r="D25" s="241">
        <v>276</v>
      </c>
      <c r="E25" s="241">
        <v>66</v>
      </c>
      <c r="F25" s="241">
        <v>13</v>
      </c>
      <c r="G25" s="241">
        <v>18</v>
      </c>
      <c r="H25" s="253"/>
      <c r="I25" s="241">
        <v>469</v>
      </c>
      <c r="J25" s="241">
        <v>361</v>
      </c>
      <c r="K25" s="241">
        <v>65</v>
      </c>
      <c r="L25" s="241">
        <v>22</v>
      </c>
      <c r="M25" s="241">
        <v>21</v>
      </c>
      <c r="N25" s="242"/>
      <c r="O25" s="242"/>
      <c r="P25" s="242"/>
    </row>
    <row r="26" spans="1:16" s="32" customFormat="1" ht="18.95" customHeight="1" x14ac:dyDescent="0.2">
      <c r="A26" s="738"/>
      <c r="B26" s="250" t="s">
        <v>11</v>
      </c>
      <c r="C26" s="241">
        <v>15</v>
      </c>
      <c r="D26" s="241">
        <v>14</v>
      </c>
      <c r="E26" s="241">
        <v>0</v>
      </c>
      <c r="F26" s="241">
        <v>0</v>
      </c>
      <c r="G26" s="241">
        <v>1</v>
      </c>
      <c r="H26" s="253"/>
      <c r="I26" s="241">
        <v>26</v>
      </c>
      <c r="J26" s="241">
        <v>24</v>
      </c>
      <c r="K26" s="241">
        <v>0</v>
      </c>
      <c r="L26" s="241">
        <v>0</v>
      </c>
      <c r="M26" s="241">
        <v>2</v>
      </c>
      <c r="N26" s="242"/>
      <c r="O26" s="242"/>
      <c r="P26" s="242"/>
    </row>
    <row r="27" spans="1:16" s="32" customFormat="1" ht="18.95" customHeight="1" x14ac:dyDescent="0.2">
      <c r="A27" s="738"/>
      <c r="B27" s="250" t="s">
        <v>12</v>
      </c>
      <c r="C27" s="241">
        <v>59</v>
      </c>
      <c r="D27" s="241">
        <v>14</v>
      </c>
      <c r="E27" s="241">
        <v>10</v>
      </c>
      <c r="F27" s="241">
        <v>0</v>
      </c>
      <c r="G27" s="241">
        <v>35</v>
      </c>
      <c r="H27" s="253"/>
      <c r="I27" s="241">
        <v>102</v>
      </c>
      <c r="J27" s="241">
        <v>18</v>
      </c>
      <c r="K27" s="241">
        <v>10</v>
      </c>
      <c r="L27" s="241">
        <v>0</v>
      </c>
      <c r="M27" s="241">
        <v>74</v>
      </c>
      <c r="N27" s="65"/>
      <c r="O27" s="65"/>
      <c r="P27" s="65"/>
    </row>
    <row r="28" spans="1:16" ht="18.95" customHeight="1" x14ac:dyDescent="0.2">
      <c r="A28" s="738"/>
      <c r="B28" s="250" t="s">
        <v>13</v>
      </c>
      <c r="C28" s="241">
        <v>104</v>
      </c>
      <c r="D28" s="241">
        <v>22</v>
      </c>
      <c r="E28" s="241">
        <v>34</v>
      </c>
      <c r="F28" s="241">
        <v>1</v>
      </c>
      <c r="G28" s="241">
        <v>47</v>
      </c>
      <c r="H28" s="253"/>
      <c r="I28" s="241">
        <v>177</v>
      </c>
      <c r="J28" s="241">
        <v>42</v>
      </c>
      <c r="K28" s="241">
        <v>45</v>
      </c>
      <c r="L28" s="241">
        <v>1</v>
      </c>
      <c r="M28" s="241">
        <v>89</v>
      </c>
      <c r="N28" s="243"/>
      <c r="O28" s="243"/>
      <c r="P28" s="243"/>
    </row>
    <row r="29" spans="1:16" ht="18.95" customHeight="1" x14ac:dyDescent="0.2">
      <c r="A29" s="738"/>
      <c r="B29" s="250" t="s">
        <v>14</v>
      </c>
      <c r="C29" s="241">
        <v>288</v>
      </c>
      <c r="D29" s="241">
        <v>188</v>
      </c>
      <c r="E29" s="241">
        <v>63</v>
      </c>
      <c r="F29" s="241">
        <v>8</v>
      </c>
      <c r="G29" s="241">
        <v>29</v>
      </c>
      <c r="H29" s="253"/>
      <c r="I29" s="241">
        <v>389</v>
      </c>
      <c r="J29" s="241">
        <v>211</v>
      </c>
      <c r="K29" s="241">
        <v>69</v>
      </c>
      <c r="L29" s="241">
        <v>11</v>
      </c>
      <c r="M29" s="241">
        <v>98</v>
      </c>
      <c r="N29" s="243"/>
      <c r="O29" s="243"/>
      <c r="P29" s="243"/>
    </row>
    <row r="30" spans="1:16" ht="18.95" customHeight="1" x14ac:dyDescent="0.2">
      <c r="A30" s="738"/>
      <c r="B30" s="250" t="s">
        <v>15</v>
      </c>
      <c r="C30" s="241">
        <v>1</v>
      </c>
      <c r="D30" s="241">
        <v>1</v>
      </c>
      <c r="E30" s="241">
        <v>0</v>
      </c>
      <c r="F30" s="241">
        <v>0</v>
      </c>
      <c r="G30" s="241">
        <v>0</v>
      </c>
      <c r="H30" s="253"/>
      <c r="I30" s="241">
        <v>0</v>
      </c>
      <c r="J30" s="241">
        <v>0</v>
      </c>
      <c r="K30" s="241">
        <v>0</v>
      </c>
      <c r="L30" s="241">
        <v>0</v>
      </c>
      <c r="M30" s="241">
        <v>0</v>
      </c>
      <c r="N30" s="243"/>
      <c r="O30" s="243"/>
      <c r="P30" s="243"/>
    </row>
    <row r="31" spans="1:16" ht="18.95" customHeight="1" x14ac:dyDescent="0.2">
      <c r="A31" s="738"/>
      <c r="B31" s="250" t="s">
        <v>16</v>
      </c>
      <c r="C31" s="241">
        <v>35</v>
      </c>
      <c r="D31" s="241">
        <v>31</v>
      </c>
      <c r="E31" s="241">
        <v>1</v>
      </c>
      <c r="F31" s="241">
        <v>0</v>
      </c>
      <c r="G31" s="241">
        <v>3</v>
      </c>
      <c r="H31" s="253"/>
      <c r="I31" s="241">
        <v>43</v>
      </c>
      <c r="J31" s="241">
        <v>39</v>
      </c>
      <c r="K31" s="241">
        <v>1</v>
      </c>
      <c r="L31" s="241">
        <v>0</v>
      </c>
      <c r="M31" s="241">
        <v>3</v>
      </c>
      <c r="N31" s="243"/>
      <c r="O31" s="243"/>
      <c r="P31" s="243"/>
    </row>
    <row r="32" spans="1:16" ht="18.95" customHeight="1" x14ac:dyDescent="0.2">
      <c r="A32" s="738"/>
      <c r="B32" s="252" t="s">
        <v>179</v>
      </c>
      <c r="C32" s="158">
        <v>3</v>
      </c>
      <c r="D32" s="158">
        <v>0</v>
      </c>
      <c r="E32" s="158">
        <v>2</v>
      </c>
      <c r="F32" s="158">
        <v>1</v>
      </c>
      <c r="G32" s="158">
        <v>0</v>
      </c>
      <c r="H32" s="251"/>
      <c r="I32" s="186">
        <v>10</v>
      </c>
      <c r="J32" s="186">
        <v>0</v>
      </c>
      <c r="K32" s="186">
        <v>1</v>
      </c>
      <c r="L32" s="186">
        <v>1</v>
      </c>
      <c r="M32" s="186">
        <v>8</v>
      </c>
      <c r="N32" s="243"/>
      <c r="O32" s="243"/>
      <c r="P32" s="243"/>
    </row>
    <row r="33" spans="1:16" ht="10.15" customHeight="1" thickBot="1" x14ac:dyDescent="0.25">
      <c r="A33" s="738"/>
      <c r="B33" s="382"/>
      <c r="C33" s="425"/>
      <c r="D33" s="425"/>
      <c r="E33" s="425"/>
      <c r="F33" s="425"/>
      <c r="G33" s="425"/>
      <c r="H33" s="425"/>
      <c r="I33" s="389"/>
      <c r="J33" s="389"/>
      <c r="K33" s="389"/>
      <c r="L33" s="389"/>
      <c r="M33" s="389"/>
      <c r="N33" s="243"/>
      <c r="O33" s="243"/>
      <c r="P33" s="243"/>
    </row>
    <row r="34" spans="1:16" ht="10.15" customHeight="1" x14ac:dyDescent="0.2">
      <c r="A34" s="738"/>
      <c r="B34" s="108"/>
      <c r="C34" s="108"/>
      <c r="D34" s="108"/>
      <c r="E34" s="108"/>
      <c r="F34" s="108"/>
      <c r="G34" s="108"/>
      <c r="H34" s="108"/>
      <c r="I34" s="391"/>
      <c r="J34" s="391"/>
      <c r="K34" s="391"/>
      <c r="L34" s="391"/>
      <c r="M34" s="391"/>
      <c r="N34" s="108"/>
      <c r="O34" s="108"/>
      <c r="P34" s="108"/>
    </row>
    <row r="35" spans="1:16" ht="27" customHeight="1" x14ac:dyDescent="0.2">
      <c r="A35" s="738"/>
      <c r="B35" s="745" t="s">
        <v>254</v>
      </c>
      <c r="C35" s="745"/>
      <c r="D35" s="745"/>
      <c r="E35" s="745"/>
      <c r="F35" s="745"/>
      <c r="G35" s="745"/>
      <c r="H35" s="745"/>
      <c r="I35" s="745"/>
      <c r="J35" s="745"/>
      <c r="K35" s="745"/>
      <c r="L35" s="745"/>
      <c r="M35" s="745"/>
      <c r="N35" s="108"/>
      <c r="O35" s="108"/>
      <c r="P35" s="108"/>
    </row>
    <row r="36" spans="1:16" ht="45" customHeight="1" x14ac:dyDescent="0.2">
      <c r="A36" s="738"/>
      <c r="B36" s="745"/>
      <c r="C36" s="745"/>
      <c r="D36" s="745"/>
      <c r="E36" s="745"/>
      <c r="F36" s="745"/>
      <c r="G36" s="745"/>
      <c r="H36" s="745"/>
      <c r="I36" s="745"/>
      <c r="J36" s="745"/>
      <c r="K36" s="745"/>
      <c r="L36" s="745"/>
      <c r="M36" s="745"/>
      <c r="N36" s="108"/>
      <c r="O36" s="108"/>
      <c r="P36" s="108"/>
    </row>
    <row r="37" spans="1:16" ht="10.5" customHeight="1" x14ac:dyDescent="0.2">
      <c r="A37" s="738"/>
      <c r="B37" s="189"/>
      <c r="C37" s="189"/>
      <c r="D37" s="189"/>
      <c r="E37" s="189"/>
      <c r="F37" s="189"/>
      <c r="G37" s="189"/>
      <c r="H37" s="189"/>
      <c r="I37" s="189"/>
      <c r="J37" s="189"/>
      <c r="K37" s="189"/>
      <c r="L37" s="189"/>
      <c r="M37" s="189"/>
      <c r="N37" s="189"/>
      <c r="O37" s="189"/>
      <c r="P37" s="189"/>
    </row>
    <row r="38" spans="1:16" ht="15" customHeight="1" x14ac:dyDescent="0.2">
      <c r="A38" s="738"/>
      <c r="B38" s="753" t="s">
        <v>46</v>
      </c>
      <c r="C38" s="753"/>
      <c r="D38" s="753"/>
      <c r="E38" s="753"/>
      <c r="F38" s="753"/>
      <c r="G38" s="753"/>
      <c r="H38" s="147"/>
      <c r="I38" s="147"/>
      <c r="J38" s="147"/>
      <c r="K38" s="147"/>
      <c r="L38" s="147"/>
      <c r="M38" s="147"/>
      <c r="N38" s="147"/>
      <c r="O38" s="70"/>
      <c r="P38" s="70"/>
    </row>
    <row r="39" spans="1:16" ht="15" customHeight="1" x14ac:dyDescent="0.2">
      <c r="A39" s="738"/>
      <c r="B39" s="753"/>
      <c r="C39" s="753"/>
      <c r="D39" s="753"/>
      <c r="E39" s="753"/>
      <c r="F39" s="753"/>
      <c r="G39" s="753"/>
      <c r="H39" s="147"/>
      <c r="I39" s="147"/>
      <c r="J39" s="147"/>
      <c r="K39" s="147"/>
      <c r="L39" s="147"/>
      <c r="M39" s="147"/>
      <c r="N39" s="147"/>
      <c r="O39" s="243"/>
      <c r="P39" s="243"/>
    </row>
    <row r="40" spans="1:16" ht="24.95" customHeight="1" x14ac:dyDescent="0.2">
      <c r="A40" s="113"/>
      <c r="B40" s="746"/>
      <c r="C40" s="746"/>
      <c r="D40" s="746"/>
      <c r="E40" s="746"/>
      <c r="F40" s="746"/>
      <c r="G40" s="746"/>
      <c r="H40" s="746"/>
      <c r="I40" s="746"/>
      <c r="J40" s="746"/>
      <c r="K40" s="746"/>
      <c r="L40" s="746"/>
      <c r="M40" s="746"/>
      <c r="N40" s="746"/>
      <c r="O40" s="746"/>
      <c r="P40" s="746"/>
    </row>
    <row r="41" spans="1:16" ht="24.95" customHeight="1" x14ac:dyDescent="0.2">
      <c r="A41" s="113"/>
      <c r="B41" s="747"/>
      <c r="C41" s="747"/>
      <c r="D41" s="747"/>
      <c r="E41" s="747"/>
      <c r="F41" s="747"/>
      <c r="G41" s="747"/>
      <c r="H41" s="747"/>
      <c r="I41" s="747"/>
      <c r="J41" s="747"/>
      <c r="K41" s="747"/>
      <c r="L41" s="747"/>
      <c r="M41" s="747"/>
      <c r="N41" s="747"/>
      <c r="O41" s="747"/>
      <c r="P41" s="747"/>
    </row>
    <row r="42" spans="1:16" ht="16.5" customHeight="1" x14ac:dyDescent="0.2">
      <c r="A42" s="113"/>
      <c r="B42" s="64"/>
      <c r="C42" s="64"/>
      <c r="D42" s="64"/>
      <c r="E42" s="64"/>
      <c r="F42" s="64"/>
      <c r="G42" s="64"/>
      <c r="H42" s="64"/>
      <c r="I42" s="79"/>
      <c r="J42" s="79"/>
      <c r="K42" s="79"/>
      <c r="L42" s="79"/>
      <c r="M42" s="63"/>
      <c r="N42" s="247"/>
      <c r="O42" s="247"/>
      <c r="P42" s="247"/>
    </row>
    <row r="43" spans="1:16" ht="20.100000000000001" customHeight="1" x14ac:dyDescent="0.2">
      <c r="A43" s="113"/>
      <c r="B43" s="80"/>
      <c r="C43" s="81"/>
      <c r="D43" s="81"/>
      <c r="E43" s="81"/>
      <c r="F43" s="81"/>
      <c r="G43" s="81"/>
      <c r="H43" s="81"/>
      <c r="I43" s="82"/>
      <c r="J43" s="82"/>
      <c r="K43" s="82"/>
      <c r="L43" s="82"/>
      <c r="M43" s="63"/>
      <c r="N43" s="248"/>
      <c r="O43" s="83"/>
      <c r="P43" s="83"/>
    </row>
    <row r="44" spans="1:16" s="4" customFormat="1" ht="12" customHeight="1" x14ac:dyDescent="0.2">
      <c r="A44" s="113"/>
      <c r="B44" s="146"/>
      <c r="C44" s="85"/>
      <c r="D44" s="85"/>
      <c r="E44" s="85"/>
      <c r="F44" s="85"/>
      <c r="G44" s="85"/>
      <c r="H44" s="85"/>
      <c r="I44" s="86"/>
      <c r="J44" s="86"/>
      <c r="K44" s="86"/>
      <c r="L44" s="86"/>
      <c r="M44" s="86"/>
      <c r="N44" s="87"/>
      <c r="O44" s="85"/>
      <c r="P44" s="85"/>
    </row>
    <row r="45" spans="1:16" ht="3.75" customHeight="1" x14ac:dyDescent="0.2">
      <c r="A45" s="113"/>
      <c r="B45" s="71"/>
      <c r="C45" s="71"/>
      <c r="D45" s="71"/>
      <c r="E45" s="71"/>
      <c r="F45" s="71"/>
      <c r="G45" s="71"/>
      <c r="H45" s="71"/>
      <c r="I45" s="72"/>
      <c r="J45" s="72"/>
      <c r="K45" s="72"/>
      <c r="L45" s="72"/>
      <c r="M45" s="72"/>
      <c r="N45" s="73"/>
      <c r="O45" s="72"/>
      <c r="P45" s="72"/>
    </row>
    <row r="46" spans="1:16" ht="15" customHeight="1" x14ac:dyDescent="0.2">
      <c r="A46" s="113"/>
      <c r="B46" s="88"/>
      <c r="C46" s="89"/>
      <c r="D46" s="89"/>
      <c r="E46" s="89"/>
      <c r="F46" s="89"/>
      <c r="G46" s="89"/>
      <c r="H46" s="89"/>
      <c r="I46" s="90"/>
      <c r="J46" s="90"/>
      <c r="K46" s="90"/>
      <c r="L46" s="90"/>
      <c r="M46" s="91"/>
      <c r="N46" s="92"/>
      <c r="O46" s="72"/>
      <c r="P46" s="72"/>
    </row>
    <row r="47" spans="1:16" ht="10.5" customHeight="1" x14ac:dyDescent="0.2">
      <c r="A47" s="113"/>
      <c r="B47" s="93"/>
      <c r="C47" s="89"/>
      <c r="D47" s="89"/>
      <c r="E47" s="89"/>
      <c r="F47" s="89"/>
      <c r="G47" s="89"/>
      <c r="H47" s="89"/>
      <c r="I47" s="90"/>
      <c r="J47" s="90"/>
      <c r="K47" s="90"/>
      <c r="L47" s="90"/>
      <c r="M47" s="91"/>
      <c r="N47" s="92"/>
      <c r="O47" s="72"/>
      <c r="P47" s="72"/>
    </row>
    <row r="48" spans="1:16" ht="12" customHeight="1" x14ac:dyDescent="0.25">
      <c r="A48" s="113"/>
      <c r="B48" s="94"/>
      <c r="C48" s="95"/>
      <c r="D48" s="95"/>
      <c r="E48" s="95"/>
      <c r="F48" s="95"/>
      <c r="G48" s="95"/>
      <c r="H48" s="95"/>
      <c r="I48" s="96"/>
      <c r="J48" s="96"/>
      <c r="K48" s="96"/>
      <c r="L48" s="96"/>
      <c r="M48" s="97"/>
      <c r="N48" s="98"/>
      <c r="O48" s="74"/>
      <c r="P48" s="74"/>
    </row>
    <row r="49" spans="1:16" ht="12" customHeight="1" x14ac:dyDescent="0.25">
      <c r="A49" s="113"/>
      <c r="B49" s="99"/>
      <c r="C49" s="100"/>
      <c r="D49" s="100"/>
      <c r="E49" s="100"/>
      <c r="F49" s="100"/>
      <c r="G49" s="100"/>
      <c r="H49" s="100"/>
      <c r="I49" s="101"/>
      <c r="J49" s="101"/>
      <c r="K49" s="101"/>
      <c r="L49" s="101"/>
      <c r="M49" s="102"/>
      <c r="N49" s="103"/>
      <c r="O49" s="74"/>
      <c r="P49" s="74"/>
    </row>
    <row r="50" spans="1:16" ht="11.25" customHeight="1" x14ac:dyDescent="0.2">
      <c r="A50" s="113"/>
      <c r="B50" s="99"/>
      <c r="C50" s="104"/>
      <c r="D50" s="104"/>
      <c r="E50" s="104"/>
      <c r="F50" s="104"/>
      <c r="G50" s="104"/>
      <c r="H50" s="104"/>
      <c r="I50" s="90"/>
      <c r="J50" s="90"/>
      <c r="K50" s="90"/>
      <c r="L50" s="90"/>
      <c r="M50" s="90"/>
      <c r="N50" s="105"/>
      <c r="O50" s="106"/>
      <c r="P50" s="106"/>
    </row>
    <row r="51" spans="1:16" ht="11.25" customHeight="1" x14ac:dyDescent="0.2">
      <c r="A51" s="51"/>
      <c r="B51" s="19"/>
      <c r="C51" s="9"/>
      <c r="D51" s="9"/>
      <c r="E51" s="9"/>
      <c r="F51" s="9"/>
      <c r="G51" s="9"/>
      <c r="H51" s="9"/>
      <c r="I51" s="49"/>
      <c r="J51" s="49"/>
      <c r="K51" s="49"/>
      <c r="L51" s="49"/>
      <c r="M51" s="50"/>
      <c r="N51" s="15"/>
      <c r="O51" s="13"/>
      <c r="P51" s="13"/>
    </row>
    <row r="52" spans="1:16" x14ac:dyDescent="0.2">
      <c r="B52" s="1"/>
      <c r="C52" s="1"/>
      <c r="D52" s="1"/>
      <c r="E52" s="1"/>
      <c r="F52" s="1"/>
      <c r="G52" s="1"/>
      <c r="H52" s="1"/>
      <c r="O52" s="1"/>
      <c r="P52" s="1"/>
    </row>
    <row r="53" spans="1:16" x14ac:dyDescent="0.2">
      <c r="B53" s="1"/>
      <c r="C53" s="1"/>
      <c r="D53" s="1"/>
      <c r="E53" s="1"/>
      <c r="F53" s="1"/>
      <c r="G53" s="1"/>
      <c r="H53" s="1"/>
      <c r="O53" s="1"/>
      <c r="P53" s="1"/>
    </row>
    <row r="54" spans="1:16" x14ac:dyDescent="0.2">
      <c r="B54" s="1"/>
      <c r="C54" s="1"/>
      <c r="D54" s="1"/>
      <c r="E54" s="1"/>
      <c r="F54" s="1"/>
      <c r="G54" s="1"/>
      <c r="H54" s="1"/>
      <c r="N54" s="17"/>
      <c r="O54" s="1"/>
      <c r="P54" s="1"/>
    </row>
    <row r="55" spans="1:16" ht="14.25" x14ac:dyDescent="0.2">
      <c r="B55" s="1"/>
      <c r="C55" s="9"/>
      <c r="D55" s="9"/>
      <c r="E55" s="9"/>
      <c r="F55" s="9"/>
      <c r="G55" s="9"/>
      <c r="H55" s="9"/>
      <c r="I55" s="49"/>
      <c r="J55" s="49"/>
      <c r="K55" s="49"/>
      <c r="L55" s="49"/>
      <c r="M55" s="50"/>
      <c r="N55" s="14"/>
      <c r="O55" s="2"/>
      <c r="P55" s="2"/>
    </row>
  </sheetData>
  <sheetProtection algorithmName="SHA-512" hashValue="9uKsCrKxtqLhqqKO/COT4n+/05GygGOjW2LXoP0O+eUc+iUfkxCXeVsJQvmaJyplbUCsFfyk/QgACWbsPt8h0Q==" saltValue="/o1rfz4BvkVXpnqLzEwiBw==" spinCount="100000" sheet="1" objects="1" scenarios="1"/>
  <mergeCells count="18">
    <mergeCell ref="B41:P41"/>
    <mergeCell ref="B40:P40"/>
    <mergeCell ref="A2:A39"/>
    <mergeCell ref="B2:M2"/>
    <mergeCell ref="B3:M3"/>
    <mergeCell ref="B5:B10"/>
    <mergeCell ref="C5:G6"/>
    <mergeCell ref="I5:M6"/>
    <mergeCell ref="B38:G39"/>
    <mergeCell ref="B35:M36"/>
    <mergeCell ref="M8:M9"/>
    <mergeCell ref="L8:L9"/>
    <mergeCell ref="K8:K9"/>
    <mergeCell ref="I8:I9"/>
    <mergeCell ref="G8:G9"/>
    <mergeCell ref="F8:F9"/>
    <mergeCell ref="E8:E9"/>
    <mergeCell ref="C8:C9"/>
  </mergeCells>
  <pageMargins left="0.39370078740157483" right="0.39370078740157483" top="0.39370078740157483" bottom="0.39370078740157483" header="0.31496062992125984" footer="0.31496062992125984"/>
  <pageSetup paperSize="9" scale="80"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9">
    <tabColor rgb="FF002060"/>
  </sheetPr>
  <dimension ref="A2:R55"/>
  <sheetViews>
    <sheetView view="pageBreakPreview" zoomScale="80" zoomScaleNormal="85" zoomScaleSheetLayoutView="80" workbookViewId="0">
      <selection activeCell="N38" sqref="N38"/>
    </sheetView>
  </sheetViews>
  <sheetFormatPr defaultColWidth="20.7109375" defaultRowHeight="12.75" x14ac:dyDescent="0.2"/>
  <cols>
    <col min="1" max="1" width="2.7109375" style="10" customWidth="1"/>
    <col min="2" max="2" width="42" style="7" customWidth="1"/>
    <col min="3" max="4" width="14.7109375" style="7" customWidth="1"/>
    <col min="5" max="7" width="12.7109375" style="7" customWidth="1"/>
    <col min="8" max="11" width="12.7109375" style="8" customWidth="1"/>
    <col min="12" max="12" width="13.85546875" style="8" customWidth="1"/>
    <col min="13" max="13" width="15.7109375" style="16" customWidth="1"/>
    <col min="14" max="14" width="15.7109375" style="8" customWidth="1"/>
    <col min="15" max="15" width="5.7109375" style="8" customWidth="1"/>
    <col min="16" max="16384" width="20.7109375" style="1"/>
  </cols>
  <sheetData>
    <row r="2" spans="1:18" s="336" customFormat="1" ht="15" customHeight="1" x14ac:dyDescent="0.2">
      <c r="A2" s="738"/>
      <c r="B2" s="808" t="s">
        <v>215</v>
      </c>
      <c r="C2" s="826"/>
      <c r="D2" s="826"/>
      <c r="E2" s="826"/>
      <c r="F2" s="826"/>
      <c r="G2" s="826"/>
      <c r="H2" s="826"/>
      <c r="I2" s="826"/>
      <c r="J2" s="826"/>
      <c r="K2" s="826"/>
      <c r="L2" s="826"/>
      <c r="M2" s="150"/>
      <c r="N2" s="150"/>
      <c r="O2" s="150"/>
    </row>
    <row r="3" spans="1:18" ht="15" customHeight="1" x14ac:dyDescent="0.2">
      <c r="A3" s="738"/>
      <c r="B3" s="827" t="s">
        <v>216</v>
      </c>
      <c r="C3" s="827"/>
      <c r="D3" s="827"/>
      <c r="E3" s="827"/>
      <c r="F3" s="827"/>
      <c r="G3" s="827"/>
      <c r="H3" s="827"/>
      <c r="I3" s="827"/>
      <c r="J3" s="827"/>
      <c r="K3" s="827"/>
      <c r="L3" s="827"/>
      <c r="M3" s="152"/>
      <c r="N3" s="152"/>
      <c r="O3" s="152"/>
    </row>
    <row r="4" spans="1:18" ht="12" customHeight="1" thickBot="1" x14ac:dyDescent="0.25">
      <c r="A4" s="738"/>
      <c r="B4" s="151"/>
      <c r="C4" s="151"/>
      <c r="D4" s="151"/>
      <c r="E4" s="151"/>
      <c r="F4" s="151"/>
      <c r="G4" s="151"/>
      <c r="H4" s="235"/>
      <c r="I4" s="235"/>
      <c r="J4" s="235"/>
      <c r="K4" s="235"/>
      <c r="L4" s="235"/>
      <c r="M4" s="151"/>
      <c r="N4" s="151"/>
      <c r="O4" s="151"/>
    </row>
    <row r="5" spans="1:18" ht="15" customHeight="1" x14ac:dyDescent="0.2">
      <c r="A5" s="738"/>
      <c r="B5" s="810" t="s">
        <v>33</v>
      </c>
      <c r="C5" s="735">
        <v>2025</v>
      </c>
      <c r="D5" s="735"/>
      <c r="E5" s="735"/>
      <c r="F5" s="735"/>
      <c r="G5" s="735"/>
      <c r="H5" s="735"/>
      <c r="I5" s="735"/>
      <c r="J5" s="735"/>
      <c r="K5" s="735"/>
      <c r="L5" s="735"/>
      <c r="M5" s="236"/>
      <c r="N5" s="236"/>
      <c r="O5" s="151"/>
      <c r="P5" s="156"/>
      <c r="Q5" s="10"/>
      <c r="R5" s="10"/>
    </row>
    <row r="6" spans="1:18" ht="15" customHeight="1" x14ac:dyDescent="0.2">
      <c r="A6" s="738"/>
      <c r="B6" s="812"/>
      <c r="C6" s="736"/>
      <c r="D6" s="736"/>
      <c r="E6" s="736"/>
      <c r="F6" s="736"/>
      <c r="G6" s="736"/>
      <c r="H6" s="736"/>
      <c r="I6" s="736"/>
      <c r="J6" s="736"/>
      <c r="K6" s="736"/>
      <c r="L6" s="736"/>
      <c r="M6" s="236"/>
      <c r="N6" s="236"/>
      <c r="O6" s="151"/>
      <c r="P6" s="156"/>
      <c r="Q6" s="10"/>
      <c r="R6" s="10"/>
    </row>
    <row r="7" spans="1:18" ht="5.0999999999999996" customHeight="1" x14ac:dyDescent="0.2">
      <c r="A7" s="738"/>
      <c r="B7" s="812"/>
      <c r="C7" s="638"/>
      <c r="D7" s="638"/>
      <c r="E7" s="638"/>
      <c r="F7" s="638"/>
      <c r="G7" s="638"/>
      <c r="H7" s="638"/>
      <c r="I7" s="638"/>
      <c r="J7" s="638"/>
      <c r="K7" s="638"/>
      <c r="L7" s="638"/>
      <c r="M7" s="236"/>
      <c r="N7" s="236"/>
      <c r="O7" s="151"/>
      <c r="P7" s="156"/>
      <c r="Q7" s="10"/>
      <c r="R7" s="10"/>
    </row>
    <row r="8" spans="1:18" ht="20.100000000000001" customHeight="1" x14ac:dyDescent="0.2">
      <c r="A8" s="738"/>
      <c r="B8" s="812"/>
      <c r="C8" s="793" t="s">
        <v>36</v>
      </c>
      <c r="D8" s="158"/>
      <c r="E8" s="158"/>
      <c r="F8" s="216" t="s">
        <v>19</v>
      </c>
      <c r="G8" s="393"/>
      <c r="H8" s="793" t="s">
        <v>37</v>
      </c>
      <c r="I8" s="158"/>
      <c r="J8" s="744" t="s">
        <v>141</v>
      </c>
      <c r="K8" s="158"/>
      <c r="L8" s="744" t="s">
        <v>167</v>
      </c>
      <c r="M8" s="236"/>
      <c r="N8" s="236"/>
      <c r="O8" s="160"/>
      <c r="P8" s="10"/>
      <c r="Q8" s="10"/>
      <c r="R8" s="10"/>
    </row>
    <row r="9" spans="1:18" ht="20.100000000000001" customHeight="1" x14ac:dyDescent="0.2">
      <c r="A9" s="738"/>
      <c r="B9" s="812"/>
      <c r="C9" s="793"/>
      <c r="D9" s="158"/>
      <c r="E9" s="384"/>
      <c r="F9" s="384"/>
      <c r="G9" s="185"/>
      <c r="H9" s="793"/>
      <c r="I9" s="158"/>
      <c r="J9" s="744"/>
      <c r="K9" s="384"/>
      <c r="L9" s="744"/>
      <c r="M9" s="236"/>
      <c r="N9" s="236"/>
      <c r="O9" s="637"/>
      <c r="P9" s="10"/>
      <c r="Q9" s="10"/>
      <c r="R9" s="10"/>
    </row>
    <row r="10" spans="1:18" ht="5.0999999999999996" customHeight="1" thickBot="1" x14ac:dyDescent="0.25">
      <c r="A10" s="738"/>
      <c r="B10" s="813"/>
      <c r="C10" s="401"/>
      <c r="D10" s="427"/>
      <c r="E10" s="428"/>
      <c r="F10" s="428"/>
      <c r="G10" s="421"/>
      <c r="H10" s="401"/>
      <c r="I10" s="427"/>
      <c r="J10" s="428"/>
      <c r="K10" s="428"/>
      <c r="L10" s="421"/>
      <c r="M10" s="161"/>
      <c r="N10" s="236"/>
      <c r="O10" s="160"/>
      <c r="P10" s="10"/>
      <c r="Q10" s="10"/>
      <c r="R10" s="10"/>
    </row>
    <row r="11" spans="1:18" ht="10.15" customHeight="1" x14ac:dyDescent="0.2">
      <c r="A11" s="738"/>
      <c r="B11" s="176"/>
      <c r="C11" s="187"/>
      <c r="D11" s="187"/>
      <c r="E11" s="187"/>
      <c r="F11" s="187"/>
      <c r="G11" s="187"/>
      <c r="H11" s="159"/>
      <c r="I11" s="159"/>
      <c r="J11" s="159"/>
      <c r="K11" s="159"/>
      <c r="L11" s="159"/>
      <c r="M11" s="187"/>
      <c r="N11" s="187"/>
      <c r="O11" s="187"/>
    </row>
    <row r="12" spans="1:18" s="32" customFormat="1" ht="20.100000000000001" customHeight="1" x14ac:dyDescent="0.2">
      <c r="A12" s="738"/>
      <c r="B12" s="176" t="s">
        <v>136</v>
      </c>
      <c r="C12" s="195">
        <f>SUM(C15+C32)</f>
        <v>1322</v>
      </c>
      <c r="D12" s="195"/>
      <c r="E12" s="195"/>
      <c r="F12" s="195">
        <f>SUM(F15+F32)</f>
        <v>835</v>
      </c>
      <c r="G12" s="195"/>
      <c r="H12" s="195">
        <f>SUM(H15+H32)</f>
        <v>182</v>
      </c>
      <c r="I12" s="195"/>
      <c r="J12" s="195">
        <f>SUM(J15+J32)</f>
        <v>43</v>
      </c>
      <c r="K12" s="195"/>
      <c r="L12" s="195">
        <f>SUM(L15+L32)</f>
        <v>262</v>
      </c>
      <c r="M12" s="238"/>
      <c r="N12" s="238"/>
      <c r="O12" s="238"/>
    </row>
    <row r="13" spans="1:18" s="32" customFormat="1" ht="10.15" customHeight="1" x14ac:dyDescent="0.2">
      <c r="A13" s="738"/>
      <c r="B13" s="387"/>
      <c r="C13" s="388"/>
      <c r="D13" s="426"/>
      <c r="E13" s="388"/>
      <c r="F13" s="426"/>
      <c r="G13" s="426"/>
      <c r="H13" s="388"/>
      <c r="I13" s="426"/>
      <c r="J13" s="388"/>
      <c r="K13" s="426"/>
      <c r="L13" s="426"/>
      <c r="M13" s="238"/>
      <c r="N13" s="238"/>
      <c r="O13" s="238"/>
    </row>
    <row r="14" spans="1:18" s="32" customFormat="1" ht="10.15" customHeight="1" x14ac:dyDescent="0.2">
      <c r="A14" s="738"/>
      <c r="B14" s="249"/>
      <c r="C14" s="237"/>
      <c r="D14" s="245"/>
      <c r="E14" s="237"/>
      <c r="F14" s="245"/>
      <c r="G14" s="245"/>
      <c r="H14" s="237"/>
      <c r="I14" s="245"/>
      <c r="J14" s="237"/>
      <c r="K14" s="245"/>
      <c r="L14" s="245"/>
      <c r="M14" s="238"/>
      <c r="N14" s="238"/>
      <c r="O14" s="238"/>
    </row>
    <row r="15" spans="1:18" s="32" customFormat="1" ht="18.95" customHeight="1" x14ac:dyDescent="0.2">
      <c r="A15" s="738"/>
      <c r="B15" s="249" t="s">
        <v>0</v>
      </c>
      <c r="C15" s="237">
        <f>SUM(C16:C31)</f>
        <v>1306</v>
      </c>
      <c r="D15" s="237"/>
      <c r="E15" s="237"/>
      <c r="F15" s="237">
        <f t="shared" ref="F15:L15" si="0">SUM(F16:F31)</f>
        <v>835</v>
      </c>
      <c r="G15" s="237"/>
      <c r="H15" s="237">
        <f t="shared" si="0"/>
        <v>181</v>
      </c>
      <c r="I15" s="237"/>
      <c r="J15" s="237">
        <f t="shared" si="0"/>
        <v>42</v>
      </c>
      <c r="K15" s="237"/>
      <c r="L15" s="237">
        <f t="shared" si="0"/>
        <v>248</v>
      </c>
      <c r="M15" s="238"/>
      <c r="N15" s="238"/>
      <c r="O15" s="238"/>
    </row>
    <row r="16" spans="1:18" s="32" customFormat="1" ht="18.95" customHeight="1" x14ac:dyDescent="0.2">
      <c r="A16" s="738"/>
      <c r="B16" s="250" t="s">
        <v>1</v>
      </c>
      <c r="C16" s="241">
        <v>36</v>
      </c>
      <c r="D16" s="241"/>
      <c r="E16" s="241"/>
      <c r="F16" s="241">
        <v>30</v>
      </c>
      <c r="G16" s="241"/>
      <c r="H16" s="241">
        <v>5</v>
      </c>
      <c r="I16" s="241"/>
      <c r="J16" s="241">
        <v>0</v>
      </c>
      <c r="K16" s="241"/>
      <c r="L16" s="241">
        <v>1</v>
      </c>
      <c r="M16" s="238"/>
      <c r="N16" s="238"/>
      <c r="O16" s="238"/>
    </row>
    <row r="17" spans="1:15" s="32" customFormat="1" ht="18.95" customHeight="1" x14ac:dyDescent="0.2">
      <c r="A17" s="738"/>
      <c r="B17" s="250" t="s">
        <v>2</v>
      </c>
      <c r="C17" s="241">
        <v>42</v>
      </c>
      <c r="D17" s="241"/>
      <c r="E17" s="241"/>
      <c r="F17" s="241">
        <v>37</v>
      </c>
      <c r="G17" s="241"/>
      <c r="H17" s="241">
        <v>2</v>
      </c>
      <c r="I17" s="241"/>
      <c r="J17" s="241">
        <v>3</v>
      </c>
      <c r="K17" s="241"/>
      <c r="L17" s="241">
        <v>0</v>
      </c>
      <c r="M17" s="65"/>
      <c r="N17" s="65"/>
      <c r="O17" s="65"/>
    </row>
    <row r="18" spans="1:15" s="32" customFormat="1" ht="18.95" customHeight="1" x14ac:dyDescent="0.2">
      <c r="A18" s="738"/>
      <c r="B18" s="250" t="s">
        <v>3</v>
      </c>
      <c r="C18" s="241">
        <v>42</v>
      </c>
      <c r="D18" s="241"/>
      <c r="E18" s="241"/>
      <c r="F18" s="241">
        <v>40</v>
      </c>
      <c r="G18" s="241"/>
      <c r="H18" s="241">
        <v>1</v>
      </c>
      <c r="I18" s="241"/>
      <c r="J18" s="241">
        <v>0</v>
      </c>
      <c r="K18" s="241"/>
      <c r="L18" s="241">
        <v>1</v>
      </c>
      <c r="M18" s="242"/>
      <c r="N18" s="242"/>
      <c r="O18" s="242"/>
    </row>
    <row r="19" spans="1:15" s="32" customFormat="1" ht="18.95" customHeight="1" x14ac:dyDescent="0.2">
      <c r="A19" s="738"/>
      <c r="B19" s="250" t="s">
        <v>4</v>
      </c>
      <c r="C19" s="241">
        <v>11</v>
      </c>
      <c r="D19" s="241"/>
      <c r="E19" s="241"/>
      <c r="F19" s="241">
        <v>10</v>
      </c>
      <c r="G19" s="241"/>
      <c r="H19" s="241">
        <v>1</v>
      </c>
      <c r="I19" s="241"/>
      <c r="J19" s="241">
        <v>0</v>
      </c>
      <c r="K19" s="241"/>
      <c r="L19" s="241">
        <v>0</v>
      </c>
      <c r="M19" s="242"/>
      <c r="N19" s="242"/>
      <c r="O19" s="242"/>
    </row>
    <row r="20" spans="1:15" s="32" customFormat="1" ht="18.95" customHeight="1" x14ac:dyDescent="0.2">
      <c r="A20" s="738"/>
      <c r="B20" s="250" t="s">
        <v>5</v>
      </c>
      <c r="C20" s="241">
        <v>45</v>
      </c>
      <c r="D20" s="241"/>
      <c r="E20" s="241"/>
      <c r="F20" s="241">
        <v>41</v>
      </c>
      <c r="G20" s="241"/>
      <c r="H20" s="241">
        <v>0</v>
      </c>
      <c r="I20" s="241"/>
      <c r="J20" s="241">
        <v>3</v>
      </c>
      <c r="K20" s="241"/>
      <c r="L20" s="241">
        <v>1</v>
      </c>
      <c r="M20" s="242"/>
      <c r="N20" s="242"/>
      <c r="O20" s="242"/>
    </row>
    <row r="21" spans="1:15" s="32" customFormat="1" ht="18.95" customHeight="1" x14ac:dyDescent="0.2">
      <c r="A21" s="738"/>
      <c r="B21" s="250" t="s">
        <v>6</v>
      </c>
      <c r="C21" s="241">
        <v>36</v>
      </c>
      <c r="D21" s="241"/>
      <c r="E21" s="241"/>
      <c r="F21" s="241">
        <v>31</v>
      </c>
      <c r="G21" s="241"/>
      <c r="H21" s="241">
        <v>2</v>
      </c>
      <c r="I21" s="241"/>
      <c r="J21" s="241">
        <v>1</v>
      </c>
      <c r="K21" s="241"/>
      <c r="L21" s="241">
        <v>2</v>
      </c>
      <c r="M21" s="242"/>
      <c r="N21" s="242"/>
      <c r="O21" s="242"/>
    </row>
    <row r="22" spans="1:15" s="32" customFormat="1" ht="18.95" customHeight="1" x14ac:dyDescent="0.2">
      <c r="A22" s="738"/>
      <c r="B22" s="250" t="s">
        <v>7</v>
      </c>
      <c r="C22" s="241">
        <v>31</v>
      </c>
      <c r="D22" s="241"/>
      <c r="E22" s="241"/>
      <c r="F22" s="241">
        <v>21</v>
      </c>
      <c r="G22" s="241"/>
      <c r="H22" s="241">
        <v>6</v>
      </c>
      <c r="I22" s="241"/>
      <c r="J22" s="241">
        <v>2</v>
      </c>
      <c r="K22" s="241"/>
      <c r="L22" s="241">
        <v>2</v>
      </c>
      <c r="M22" s="242"/>
      <c r="N22" s="242"/>
      <c r="O22" s="242"/>
    </row>
    <row r="23" spans="1:15" s="32" customFormat="1" ht="18.95" customHeight="1" x14ac:dyDescent="0.2">
      <c r="A23" s="738"/>
      <c r="B23" s="250" t="s">
        <v>8</v>
      </c>
      <c r="C23" s="241">
        <v>68</v>
      </c>
      <c r="D23" s="241"/>
      <c r="E23" s="241"/>
      <c r="F23" s="241">
        <v>57</v>
      </c>
      <c r="G23" s="241"/>
      <c r="H23" s="241">
        <v>5</v>
      </c>
      <c r="I23" s="241"/>
      <c r="J23" s="241">
        <v>2</v>
      </c>
      <c r="K23" s="241"/>
      <c r="L23" s="241">
        <v>4</v>
      </c>
      <c r="M23" s="65"/>
      <c r="N23" s="65"/>
      <c r="O23" s="65"/>
    </row>
    <row r="24" spans="1:15" s="32" customFormat="1" ht="18.95" customHeight="1" x14ac:dyDescent="0.2">
      <c r="A24" s="738"/>
      <c r="B24" s="250" t="s">
        <v>9</v>
      </c>
      <c r="C24" s="241">
        <v>4</v>
      </c>
      <c r="D24" s="241"/>
      <c r="E24" s="241"/>
      <c r="F24" s="241">
        <v>4</v>
      </c>
      <c r="G24" s="241"/>
      <c r="H24" s="241">
        <v>0</v>
      </c>
      <c r="I24" s="241"/>
      <c r="J24" s="241">
        <v>0</v>
      </c>
      <c r="K24" s="241"/>
      <c r="L24" s="241">
        <v>0</v>
      </c>
      <c r="M24" s="242"/>
      <c r="N24" s="242"/>
      <c r="O24" s="242"/>
    </row>
    <row r="25" spans="1:15" s="32" customFormat="1" ht="18.95" customHeight="1" x14ac:dyDescent="0.2">
      <c r="A25" s="738"/>
      <c r="B25" s="250" t="s">
        <v>10</v>
      </c>
      <c r="C25" s="241">
        <v>408</v>
      </c>
      <c r="D25" s="241"/>
      <c r="E25" s="241"/>
      <c r="F25" s="241">
        <v>317</v>
      </c>
      <c r="G25" s="241"/>
      <c r="H25" s="241">
        <v>56</v>
      </c>
      <c r="I25" s="241"/>
      <c r="J25" s="241">
        <v>18</v>
      </c>
      <c r="K25" s="241"/>
      <c r="L25" s="241">
        <v>17</v>
      </c>
      <c r="M25" s="242"/>
      <c r="N25" s="242"/>
      <c r="O25" s="242"/>
    </row>
    <row r="26" spans="1:15" s="32" customFormat="1" ht="18.95" customHeight="1" x14ac:dyDescent="0.2">
      <c r="A26" s="738"/>
      <c r="B26" s="250" t="s">
        <v>11</v>
      </c>
      <c r="C26" s="241">
        <v>23</v>
      </c>
      <c r="D26" s="241"/>
      <c r="E26" s="241"/>
      <c r="F26" s="241">
        <v>21</v>
      </c>
      <c r="G26" s="241"/>
      <c r="H26" s="241">
        <v>0</v>
      </c>
      <c r="I26" s="241"/>
      <c r="J26" s="241">
        <v>0</v>
      </c>
      <c r="K26" s="241"/>
      <c r="L26" s="241">
        <v>2</v>
      </c>
      <c r="M26" s="242"/>
      <c r="N26" s="242"/>
      <c r="O26" s="242"/>
    </row>
    <row r="27" spans="1:15" s="32" customFormat="1" ht="18.95" customHeight="1" x14ac:dyDescent="0.2">
      <c r="A27" s="738"/>
      <c r="B27" s="250" t="s">
        <v>12</v>
      </c>
      <c r="C27" s="241">
        <v>104</v>
      </c>
      <c r="D27" s="241"/>
      <c r="E27" s="241"/>
      <c r="F27" s="241">
        <v>21</v>
      </c>
      <c r="G27" s="241"/>
      <c r="H27" s="241">
        <v>10</v>
      </c>
      <c r="I27" s="241"/>
      <c r="J27" s="241">
        <v>0</v>
      </c>
      <c r="K27" s="241"/>
      <c r="L27" s="241">
        <v>73</v>
      </c>
      <c r="M27" s="65"/>
      <c r="N27" s="65"/>
      <c r="O27" s="65"/>
    </row>
    <row r="28" spans="1:15" ht="18.95" customHeight="1" x14ac:dyDescent="0.2">
      <c r="A28" s="738"/>
      <c r="B28" s="250" t="s">
        <v>13</v>
      </c>
      <c r="C28" s="241">
        <v>154</v>
      </c>
      <c r="D28" s="241"/>
      <c r="E28" s="241"/>
      <c r="F28" s="241">
        <v>39</v>
      </c>
      <c r="G28" s="241"/>
      <c r="H28" s="241">
        <v>41</v>
      </c>
      <c r="I28" s="241"/>
      <c r="J28" s="241">
        <v>1</v>
      </c>
      <c r="K28" s="241"/>
      <c r="L28" s="241">
        <v>73</v>
      </c>
      <c r="M28" s="243"/>
      <c r="N28" s="243"/>
      <c r="O28" s="243"/>
    </row>
    <row r="29" spans="1:15" ht="18.95" customHeight="1" x14ac:dyDescent="0.2">
      <c r="A29" s="738"/>
      <c r="B29" s="250" t="s">
        <v>14</v>
      </c>
      <c r="C29" s="241">
        <v>301</v>
      </c>
      <c r="D29" s="241"/>
      <c r="E29" s="241"/>
      <c r="F29" s="241">
        <v>166</v>
      </c>
      <c r="G29" s="241"/>
      <c r="H29" s="241">
        <v>52</v>
      </c>
      <c r="I29" s="241"/>
      <c r="J29" s="241">
        <v>12</v>
      </c>
      <c r="K29" s="241"/>
      <c r="L29" s="241">
        <v>71</v>
      </c>
      <c r="M29" s="243"/>
      <c r="N29" s="243"/>
      <c r="O29" s="243"/>
    </row>
    <row r="30" spans="1:15" ht="18.95" customHeight="1" x14ac:dyDescent="0.2">
      <c r="A30" s="738"/>
      <c r="B30" s="250" t="s">
        <v>15</v>
      </c>
      <c r="C30" s="241">
        <v>0</v>
      </c>
      <c r="D30" s="241"/>
      <c r="E30" s="241"/>
      <c r="F30" s="241">
        <v>0</v>
      </c>
      <c r="G30" s="241"/>
      <c r="H30" s="241">
        <v>0</v>
      </c>
      <c r="I30" s="241"/>
      <c r="J30" s="241">
        <v>0</v>
      </c>
      <c r="K30" s="241"/>
      <c r="L30" s="241">
        <v>0</v>
      </c>
      <c r="M30" s="243"/>
      <c r="N30" s="243"/>
      <c r="O30" s="243"/>
    </row>
    <row r="31" spans="1:15" ht="18.95" customHeight="1" x14ac:dyDescent="0.2">
      <c r="A31" s="738"/>
      <c r="B31" s="239" t="s">
        <v>16</v>
      </c>
      <c r="C31" s="240">
        <v>1</v>
      </c>
      <c r="D31" s="240"/>
      <c r="E31" s="240"/>
      <c r="F31" s="240">
        <v>0</v>
      </c>
      <c r="G31" s="240"/>
      <c r="H31" s="240">
        <v>0</v>
      </c>
      <c r="I31" s="240"/>
      <c r="J31" s="240">
        <v>0</v>
      </c>
      <c r="K31" s="240"/>
      <c r="L31" s="240">
        <v>1</v>
      </c>
      <c r="M31" s="243"/>
      <c r="N31" s="243"/>
      <c r="O31" s="243"/>
    </row>
    <row r="32" spans="1:15" ht="18.95" customHeight="1" x14ac:dyDescent="0.2">
      <c r="A32" s="738"/>
      <c r="B32" s="177" t="s">
        <v>179</v>
      </c>
      <c r="C32" s="158">
        <v>16</v>
      </c>
      <c r="D32" s="158"/>
      <c r="E32" s="158"/>
      <c r="F32" s="158">
        <v>0</v>
      </c>
      <c r="G32" s="158"/>
      <c r="H32" s="158">
        <v>1</v>
      </c>
      <c r="I32" s="158"/>
      <c r="J32" s="158">
        <v>1</v>
      </c>
      <c r="K32" s="158"/>
      <c r="L32" s="158">
        <v>14</v>
      </c>
      <c r="M32" s="243"/>
      <c r="N32" s="243"/>
      <c r="O32" s="243"/>
    </row>
    <row r="33" spans="1:15" ht="10.15" customHeight="1" thickBot="1" x14ac:dyDescent="0.25">
      <c r="A33" s="738"/>
      <c r="B33" s="382"/>
      <c r="C33" s="378"/>
      <c r="D33" s="378"/>
      <c r="E33" s="378"/>
      <c r="F33" s="378"/>
      <c r="G33" s="378"/>
      <c r="H33" s="389"/>
      <c r="I33" s="389"/>
      <c r="J33" s="389"/>
      <c r="K33" s="389"/>
      <c r="L33" s="389"/>
      <c r="M33" s="243"/>
      <c r="N33" s="243"/>
      <c r="O33" s="243"/>
    </row>
    <row r="34" spans="1:15" ht="10.15" customHeight="1" x14ac:dyDescent="0.2">
      <c r="A34" s="738"/>
      <c r="B34" s="108"/>
      <c r="C34" s="108"/>
      <c r="D34" s="108"/>
      <c r="E34" s="108"/>
      <c r="F34" s="108"/>
      <c r="G34" s="108"/>
      <c r="H34" s="367"/>
      <c r="I34" s="367"/>
      <c r="J34" s="367"/>
      <c r="K34" s="367"/>
      <c r="L34" s="367"/>
      <c r="M34" s="108"/>
      <c r="N34" s="108"/>
      <c r="O34" s="108"/>
    </row>
    <row r="35" spans="1:15" ht="24.95" customHeight="1" x14ac:dyDescent="0.2">
      <c r="A35" s="738"/>
      <c r="B35" s="745" t="s">
        <v>255</v>
      </c>
      <c r="C35" s="745"/>
      <c r="D35" s="745"/>
      <c r="E35" s="745"/>
      <c r="F35" s="745"/>
      <c r="G35" s="745"/>
      <c r="H35" s="778"/>
      <c r="I35" s="778"/>
      <c r="J35" s="778"/>
      <c r="K35" s="778"/>
      <c r="L35" s="778"/>
      <c r="M35" s="108"/>
      <c r="N35" s="108"/>
      <c r="O35" s="108"/>
    </row>
    <row r="36" spans="1:15" ht="72.75" customHeight="1" x14ac:dyDescent="0.2">
      <c r="A36" s="738"/>
      <c r="B36" s="745"/>
      <c r="C36" s="745"/>
      <c r="D36" s="745"/>
      <c r="E36" s="745"/>
      <c r="F36" s="745"/>
      <c r="G36" s="745"/>
      <c r="H36" s="778"/>
      <c r="I36" s="778"/>
      <c r="J36" s="778"/>
      <c r="K36" s="778"/>
      <c r="L36" s="778"/>
      <c r="M36" s="108"/>
      <c r="N36" s="108"/>
      <c r="O36" s="108"/>
    </row>
    <row r="37" spans="1:15" ht="8.1" customHeight="1" x14ac:dyDescent="0.2">
      <c r="A37" s="738"/>
      <c r="B37" s="189"/>
      <c r="C37" s="189"/>
      <c r="D37" s="189"/>
      <c r="E37" s="189"/>
      <c r="F37" s="189"/>
      <c r="G37" s="189"/>
      <c r="H37" s="189"/>
      <c r="I37" s="189"/>
      <c r="J37" s="189"/>
      <c r="K37" s="189"/>
      <c r="L37" s="189"/>
      <c r="M37" s="189"/>
      <c r="N37" s="189"/>
      <c r="O37" s="189"/>
    </row>
    <row r="38" spans="1:15" ht="32.25" customHeight="1" x14ac:dyDescent="0.2">
      <c r="A38" s="738"/>
      <c r="B38" s="753" t="s">
        <v>183</v>
      </c>
      <c r="C38" s="753"/>
      <c r="D38" s="147"/>
      <c r="E38" s="147"/>
      <c r="F38" s="147"/>
      <c r="G38" s="147"/>
      <c r="H38" s="147"/>
      <c r="I38" s="147"/>
      <c r="J38" s="147"/>
      <c r="K38" s="147"/>
      <c r="L38" s="147"/>
      <c r="M38" s="147"/>
      <c r="N38" s="70"/>
      <c r="O38" s="70"/>
    </row>
    <row r="39" spans="1:15" ht="24.95" customHeight="1" x14ac:dyDescent="0.2">
      <c r="A39" s="738"/>
      <c r="B39" s="753"/>
      <c r="C39" s="753"/>
      <c r="D39" s="147"/>
      <c r="E39" s="147"/>
      <c r="F39" s="147"/>
      <c r="G39" s="147"/>
      <c r="H39" s="147"/>
      <c r="I39" s="147"/>
      <c r="J39" s="147"/>
      <c r="K39" s="147"/>
      <c r="L39" s="147"/>
      <c r="M39" s="147"/>
      <c r="N39" s="243"/>
      <c r="O39" s="243"/>
    </row>
    <row r="40" spans="1:15" ht="24.95" customHeight="1" x14ac:dyDescent="0.2">
      <c r="A40" s="113"/>
      <c r="B40" s="746"/>
      <c r="C40" s="746"/>
      <c r="D40" s="746"/>
      <c r="E40" s="746"/>
      <c r="F40" s="746"/>
      <c r="G40" s="746"/>
      <c r="H40" s="746"/>
      <c r="I40" s="746"/>
      <c r="J40" s="746"/>
      <c r="K40" s="746"/>
      <c r="L40" s="746"/>
      <c r="M40" s="746"/>
      <c r="N40" s="746"/>
      <c r="O40" s="746"/>
    </row>
    <row r="41" spans="1:15" ht="24.95" customHeight="1" x14ac:dyDescent="0.2">
      <c r="A41" s="113"/>
      <c r="B41" s="747"/>
      <c r="C41" s="747"/>
      <c r="D41" s="747"/>
      <c r="E41" s="747"/>
      <c r="F41" s="747"/>
      <c r="G41" s="747"/>
      <c r="H41" s="747"/>
      <c r="I41" s="747"/>
      <c r="J41" s="747"/>
      <c r="K41" s="747"/>
      <c r="L41" s="747"/>
      <c r="M41" s="747"/>
      <c r="N41" s="747"/>
      <c r="O41" s="747"/>
    </row>
    <row r="42" spans="1:15" ht="16.5" customHeight="1" x14ac:dyDescent="0.2">
      <c r="A42" s="113"/>
      <c r="B42" s="64"/>
      <c r="C42" s="64"/>
      <c r="D42" s="64"/>
      <c r="E42" s="64"/>
      <c r="F42" s="64"/>
      <c r="G42" s="64"/>
      <c r="H42" s="79"/>
      <c r="I42" s="79"/>
      <c r="J42" s="79"/>
      <c r="K42" s="79"/>
      <c r="L42" s="63"/>
      <c r="M42" s="247"/>
      <c r="N42" s="247"/>
      <c r="O42" s="247"/>
    </row>
    <row r="43" spans="1:15" ht="20.100000000000001" customHeight="1" x14ac:dyDescent="0.2">
      <c r="A43" s="113"/>
      <c r="B43" s="80"/>
      <c r="C43" s="81"/>
      <c r="D43" s="81"/>
      <c r="E43" s="81"/>
      <c r="F43" s="81"/>
      <c r="G43" s="81"/>
      <c r="H43" s="82"/>
      <c r="I43" s="82"/>
      <c r="J43" s="82"/>
      <c r="K43" s="82"/>
      <c r="L43" s="63"/>
      <c r="M43" s="248"/>
      <c r="N43" s="83"/>
      <c r="O43" s="83"/>
    </row>
    <row r="44" spans="1:15" s="4" customFormat="1" ht="12" customHeight="1" x14ac:dyDescent="0.2">
      <c r="A44" s="113"/>
      <c r="B44" s="146"/>
      <c r="C44" s="85"/>
      <c r="D44" s="85"/>
      <c r="E44" s="85"/>
      <c r="F44" s="85"/>
      <c r="G44" s="85"/>
      <c r="H44" s="86"/>
      <c r="I44" s="86"/>
      <c r="J44" s="86"/>
      <c r="K44" s="86"/>
      <c r="L44" s="86"/>
      <c r="M44" s="87"/>
      <c r="N44" s="85"/>
      <c r="O44" s="85"/>
    </row>
    <row r="45" spans="1:15" ht="3.75" customHeight="1" x14ac:dyDescent="0.2">
      <c r="A45" s="113"/>
      <c r="B45" s="71"/>
      <c r="C45" s="71"/>
      <c r="D45" s="71"/>
      <c r="E45" s="71"/>
      <c r="F45" s="71"/>
      <c r="G45" s="71"/>
      <c r="H45" s="72"/>
      <c r="I45" s="72"/>
      <c r="J45" s="72"/>
      <c r="K45" s="72"/>
      <c r="L45" s="72"/>
      <c r="M45" s="73"/>
      <c r="N45" s="72"/>
      <c r="O45" s="72"/>
    </row>
    <row r="46" spans="1:15" ht="15" customHeight="1" x14ac:dyDescent="0.2">
      <c r="A46" s="113"/>
      <c r="B46" s="88"/>
      <c r="C46" s="89"/>
      <c r="D46" s="89"/>
      <c r="E46" s="89"/>
      <c r="F46" s="89"/>
      <c r="G46" s="89"/>
      <c r="H46" s="90"/>
      <c r="I46" s="90"/>
      <c r="J46" s="90"/>
      <c r="K46" s="90"/>
      <c r="L46" s="91"/>
      <c r="M46" s="92"/>
      <c r="N46" s="72"/>
      <c r="O46" s="72"/>
    </row>
    <row r="47" spans="1:15" ht="10.5" customHeight="1" x14ac:dyDescent="0.2">
      <c r="A47" s="113"/>
      <c r="B47" s="93"/>
      <c r="C47" s="89"/>
      <c r="D47" s="89"/>
      <c r="E47" s="89"/>
      <c r="F47" s="89"/>
      <c r="G47" s="89"/>
      <c r="H47" s="90"/>
      <c r="I47" s="90"/>
      <c r="J47" s="90"/>
      <c r="K47" s="90"/>
      <c r="L47" s="91"/>
      <c r="M47" s="92"/>
      <c r="N47" s="72"/>
      <c r="O47" s="72"/>
    </row>
    <row r="48" spans="1:15" ht="12" customHeight="1" x14ac:dyDescent="0.25">
      <c r="A48" s="113"/>
      <c r="B48" s="94"/>
      <c r="C48" s="95"/>
      <c r="D48" s="95"/>
      <c r="E48" s="95"/>
      <c r="F48" s="95"/>
      <c r="G48" s="95"/>
      <c r="H48" s="96"/>
      <c r="I48" s="96"/>
      <c r="J48" s="96"/>
      <c r="K48" s="96"/>
      <c r="L48" s="97"/>
      <c r="M48" s="98"/>
      <c r="N48" s="74"/>
      <c r="O48" s="74"/>
    </row>
    <row r="49" spans="1:15" ht="12" customHeight="1" x14ac:dyDescent="0.25">
      <c r="A49" s="113"/>
      <c r="B49" s="99"/>
      <c r="C49" s="100"/>
      <c r="D49" s="100"/>
      <c r="E49" s="100"/>
      <c r="F49" s="100"/>
      <c r="G49" s="100"/>
      <c r="H49" s="101"/>
      <c r="I49" s="101"/>
      <c r="J49" s="101"/>
      <c r="K49" s="101"/>
      <c r="L49" s="102"/>
      <c r="M49" s="103"/>
      <c r="N49" s="74"/>
      <c r="O49" s="74"/>
    </row>
    <row r="50" spans="1:15" ht="11.25" customHeight="1" x14ac:dyDescent="0.2">
      <c r="A50" s="113"/>
      <c r="B50" s="99"/>
      <c r="C50" s="104"/>
      <c r="D50" s="104"/>
      <c r="E50" s="104"/>
      <c r="F50" s="104"/>
      <c r="G50" s="104"/>
      <c r="H50" s="90"/>
      <c r="I50" s="90"/>
      <c r="J50" s="90"/>
      <c r="K50" s="90"/>
      <c r="L50" s="90"/>
      <c r="M50" s="105"/>
      <c r="N50" s="106"/>
      <c r="O50" s="106"/>
    </row>
    <row r="51" spans="1:15" ht="11.25" customHeight="1" x14ac:dyDescent="0.2">
      <c r="A51" s="51"/>
      <c r="B51" s="19"/>
      <c r="C51" s="9"/>
      <c r="D51" s="9"/>
      <c r="E51" s="9"/>
      <c r="F51" s="9"/>
      <c r="G51" s="9"/>
      <c r="H51" s="49"/>
      <c r="I51" s="49"/>
      <c r="J51" s="49"/>
      <c r="K51" s="49"/>
      <c r="L51" s="50"/>
      <c r="M51" s="15"/>
      <c r="N51" s="13"/>
      <c r="O51" s="13"/>
    </row>
    <row r="52" spans="1:15" x14ac:dyDescent="0.2">
      <c r="B52" s="1"/>
      <c r="C52" s="1"/>
      <c r="D52" s="1"/>
      <c r="E52" s="1"/>
      <c r="F52" s="1"/>
      <c r="G52" s="1"/>
      <c r="N52" s="1"/>
      <c r="O52" s="1"/>
    </row>
    <row r="53" spans="1:15" x14ac:dyDescent="0.2">
      <c r="B53" s="1"/>
      <c r="C53" s="1"/>
      <c r="D53" s="1"/>
      <c r="E53" s="1"/>
      <c r="F53" s="1"/>
      <c r="G53" s="1"/>
      <c r="N53" s="1"/>
      <c r="O53" s="1"/>
    </row>
    <row r="54" spans="1:15" x14ac:dyDescent="0.2">
      <c r="B54" s="1"/>
      <c r="C54" s="1"/>
      <c r="D54" s="1"/>
      <c r="E54" s="1"/>
      <c r="F54" s="1"/>
      <c r="G54" s="1"/>
      <c r="M54" s="17"/>
      <c r="N54" s="1"/>
      <c r="O54" s="1"/>
    </row>
    <row r="55" spans="1:15" ht="14.25" x14ac:dyDescent="0.2">
      <c r="B55" s="1"/>
      <c r="C55" s="9"/>
      <c r="D55" s="9"/>
      <c r="E55" s="9"/>
      <c r="F55" s="9"/>
      <c r="G55" s="9"/>
      <c r="H55" s="49"/>
      <c r="I55" s="49"/>
      <c r="J55" s="49"/>
      <c r="K55" s="49"/>
      <c r="L55" s="50"/>
      <c r="M55" s="14"/>
      <c r="N55" s="2"/>
      <c r="O55" s="2"/>
    </row>
  </sheetData>
  <sheetProtection algorithmName="SHA-512" hashValue="IYSxeVJLto99EWYFq9MCXJ5Eppnur3z1dT4UFQTsn8pAvKfeM949TsgqzzY9SXIxUJWDoKlxTJOT0AAiKvHAew==" saltValue="wnpE3jrNd66ikwlo5LMpvg==" spinCount="100000" sheet="1" objects="1" scenarios="1"/>
  <mergeCells count="14">
    <mergeCell ref="B40:O40"/>
    <mergeCell ref="B41:O41"/>
    <mergeCell ref="A2:A39"/>
    <mergeCell ref="B2:L2"/>
    <mergeCell ref="B3:L3"/>
    <mergeCell ref="B5:B10"/>
    <mergeCell ref="C5:L6"/>
    <mergeCell ref="B35:G36"/>
    <mergeCell ref="H35:L36"/>
    <mergeCell ref="B38:C39"/>
    <mergeCell ref="L8:L9"/>
    <mergeCell ref="J8:J9"/>
    <mergeCell ref="H8:H9"/>
    <mergeCell ref="C8:C9"/>
  </mergeCells>
  <pageMargins left="0.39370078740157483" right="0.39370078740157483" top="0.39370078740157483" bottom="0.39370078740157483" header="0.31496062992125984" footer="0.31496062992125984"/>
  <pageSetup paperSize="9" scale="80"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40">
    <tabColor theme="9" tint="0.39997558519241921"/>
  </sheetPr>
  <dimension ref="A2:S55"/>
  <sheetViews>
    <sheetView view="pageBreakPreview" zoomScale="80" zoomScaleNormal="85" zoomScaleSheetLayoutView="80" workbookViewId="0">
      <selection activeCell="B37" sqref="A37:XFD37"/>
    </sheetView>
  </sheetViews>
  <sheetFormatPr defaultColWidth="20.7109375" defaultRowHeight="12.75" x14ac:dyDescent="0.2"/>
  <cols>
    <col min="1" max="1" width="2.7109375" style="10" customWidth="1"/>
    <col min="2" max="2" width="35" style="7" customWidth="1"/>
    <col min="3" max="7" width="13.28515625" style="7" customWidth="1"/>
    <col min="8" max="8" width="6.7109375" style="7" customWidth="1"/>
    <col min="9" max="13" width="13.28515625" style="8" customWidth="1"/>
    <col min="14" max="14" width="15.7109375" style="16" customWidth="1"/>
    <col min="15" max="15" width="15.7109375" style="8" customWidth="1"/>
    <col min="16" max="16" width="5.7109375" style="8" customWidth="1"/>
    <col min="17" max="16384" width="20.7109375" style="1"/>
  </cols>
  <sheetData>
    <row r="2" spans="1:19" s="337" customFormat="1" ht="15" customHeight="1" x14ac:dyDescent="0.2">
      <c r="A2" s="807"/>
      <c r="B2" s="808" t="s">
        <v>217</v>
      </c>
      <c r="C2" s="826"/>
      <c r="D2" s="826"/>
      <c r="E2" s="826"/>
      <c r="F2" s="826"/>
      <c r="G2" s="826"/>
      <c r="H2" s="826"/>
      <c r="I2" s="826"/>
      <c r="J2" s="826"/>
      <c r="K2" s="826"/>
      <c r="L2" s="826"/>
      <c r="M2" s="826"/>
      <c r="N2" s="150"/>
      <c r="O2" s="150"/>
      <c r="P2" s="150"/>
    </row>
    <row r="3" spans="1:19" s="69" customFormat="1" ht="15" customHeight="1" x14ac:dyDescent="0.2">
      <c r="A3" s="807"/>
      <c r="B3" s="827" t="s">
        <v>218</v>
      </c>
      <c r="C3" s="827"/>
      <c r="D3" s="827"/>
      <c r="E3" s="827"/>
      <c r="F3" s="827"/>
      <c r="G3" s="827"/>
      <c r="H3" s="827"/>
      <c r="I3" s="827"/>
      <c r="J3" s="827"/>
      <c r="K3" s="827"/>
      <c r="L3" s="827"/>
      <c r="M3" s="827"/>
      <c r="N3" s="152"/>
      <c r="O3" s="152"/>
      <c r="P3" s="152"/>
    </row>
    <row r="4" spans="1:19" s="69" customFormat="1" ht="12" customHeight="1" thickBot="1" x14ac:dyDescent="0.25">
      <c r="A4" s="807"/>
      <c r="B4" s="151"/>
      <c r="C4" s="151"/>
      <c r="D4" s="151"/>
      <c r="E4" s="151"/>
      <c r="F4" s="151"/>
      <c r="G4" s="151"/>
      <c r="H4" s="151"/>
      <c r="I4" s="235"/>
      <c r="J4" s="235"/>
      <c r="K4" s="235"/>
      <c r="L4" s="235"/>
      <c r="M4" s="235"/>
      <c r="N4" s="151"/>
      <c r="O4" s="151"/>
      <c r="P4" s="151"/>
    </row>
    <row r="5" spans="1:19" s="69" customFormat="1" ht="15" customHeight="1" x14ac:dyDescent="0.2">
      <c r="A5" s="807"/>
      <c r="B5" s="810" t="s">
        <v>33</v>
      </c>
      <c r="C5" s="735">
        <v>2023</v>
      </c>
      <c r="D5" s="735"/>
      <c r="E5" s="735"/>
      <c r="F5" s="735"/>
      <c r="G5" s="735"/>
      <c r="H5" s="375"/>
      <c r="I5" s="733">
        <v>2024</v>
      </c>
      <c r="J5" s="733"/>
      <c r="K5" s="733"/>
      <c r="L5" s="733"/>
      <c r="M5" s="733"/>
      <c r="N5" s="236"/>
      <c r="O5" s="236"/>
      <c r="P5" s="151"/>
      <c r="Q5" s="193"/>
      <c r="R5" s="194"/>
      <c r="S5" s="194"/>
    </row>
    <row r="6" spans="1:19" s="69" customFormat="1" ht="15" customHeight="1" x14ac:dyDescent="0.2">
      <c r="A6" s="807"/>
      <c r="B6" s="812"/>
      <c r="C6" s="736"/>
      <c r="D6" s="736"/>
      <c r="E6" s="736"/>
      <c r="F6" s="736"/>
      <c r="G6" s="736"/>
      <c r="H6" s="157"/>
      <c r="I6" s="734"/>
      <c r="J6" s="734"/>
      <c r="K6" s="734"/>
      <c r="L6" s="734"/>
      <c r="M6" s="734"/>
      <c r="N6" s="236"/>
      <c r="O6" s="236"/>
      <c r="P6" s="151"/>
      <c r="Q6" s="193"/>
      <c r="R6" s="194"/>
      <c r="S6" s="194"/>
    </row>
    <row r="7" spans="1:19" s="69" customFormat="1" ht="5.0999999999999996" customHeight="1" x14ac:dyDescent="0.2">
      <c r="A7" s="807"/>
      <c r="B7" s="812"/>
      <c r="C7" s="392"/>
      <c r="D7" s="392"/>
      <c r="E7" s="392"/>
      <c r="F7" s="392"/>
      <c r="G7" s="392"/>
      <c r="H7" s="157"/>
      <c r="I7" s="275"/>
      <c r="J7" s="275"/>
      <c r="K7" s="275"/>
      <c r="L7" s="275"/>
      <c r="M7" s="275"/>
      <c r="N7" s="236"/>
      <c r="O7" s="236"/>
      <c r="P7" s="151"/>
      <c r="Q7" s="193"/>
      <c r="R7" s="194"/>
      <c r="S7" s="194"/>
    </row>
    <row r="8" spans="1:19" s="194" customFormat="1" ht="19.899999999999999" customHeight="1" x14ac:dyDescent="0.2">
      <c r="A8" s="807"/>
      <c r="B8" s="812"/>
      <c r="C8" s="743" t="s">
        <v>36</v>
      </c>
      <c r="D8" s="654" t="s">
        <v>19</v>
      </c>
      <c r="E8" s="743" t="s">
        <v>37</v>
      </c>
      <c r="F8" s="743" t="s">
        <v>141</v>
      </c>
      <c r="G8" s="743" t="s">
        <v>167</v>
      </c>
      <c r="H8" s="261"/>
      <c r="I8" s="743" t="s">
        <v>36</v>
      </c>
      <c r="J8" s="654" t="s">
        <v>19</v>
      </c>
      <c r="K8" s="743" t="s">
        <v>37</v>
      </c>
      <c r="L8" s="743" t="s">
        <v>141</v>
      </c>
      <c r="M8" s="743" t="s">
        <v>167</v>
      </c>
      <c r="N8" s="236"/>
      <c r="O8" s="236"/>
      <c r="P8" s="335"/>
    </row>
    <row r="9" spans="1:19" s="194" customFormat="1" ht="19.899999999999999" customHeight="1" x14ac:dyDescent="0.2">
      <c r="A9" s="807"/>
      <c r="B9" s="812"/>
      <c r="C9" s="743"/>
      <c r="D9" s="658"/>
      <c r="E9" s="743"/>
      <c r="F9" s="743"/>
      <c r="G9" s="743"/>
      <c r="H9" s="261"/>
      <c r="I9" s="743"/>
      <c r="J9" s="658"/>
      <c r="K9" s="743"/>
      <c r="L9" s="743"/>
      <c r="M9" s="743"/>
      <c r="N9" s="236"/>
      <c r="O9" s="236"/>
      <c r="P9" s="335"/>
    </row>
    <row r="10" spans="1:19" s="337" customFormat="1" ht="5.0999999999999996" customHeight="1" thickBot="1" x14ac:dyDescent="0.25">
      <c r="A10" s="807"/>
      <c r="B10" s="813"/>
      <c r="C10" s="659"/>
      <c r="D10" s="659"/>
      <c r="E10" s="659"/>
      <c r="F10" s="659"/>
      <c r="G10" s="659"/>
      <c r="H10" s="380"/>
      <c r="I10" s="659"/>
      <c r="J10" s="659"/>
      <c r="K10" s="659"/>
      <c r="L10" s="659"/>
      <c r="M10" s="659"/>
      <c r="N10" s="161"/>
      <c r="O10" s="151"/>
      <c r="P10" s="160"/>
    </row>
    <row r="11" spans="1:19" s="69" customFormat="1" ht="10.15" customHeight="1" x14ac:dyDescent="0.2">
      <c r="A11" s="807"/>
      <c r="B11" s="176"/>
      <c r="C11" s="187"/>
      <c r="D11" s="187"/>
      <c r="E11" s="187"/>
      <c r="F11" s="187"/>
      <c r="G11" s="187"/>
      <c r="H11" s="187"/>
      <c r="I11" s="159"/>
      <c r="J11" s="159"/>
      <c r="K11" s="159"/>
      <c r="L11" s="159"/>
      <c r="M11" s="159"/>
      <c r="N11" s="187"/>
      <c r="O11" s="187"/>
      <c r="P11" s="187"/>
    </row>
    <row r="12" spans="1:19" s="65" customFormat="1" ht="20.100000000000001" customHeight="1" x14ac:dyDescent="0.2">
      <c r="A12" s="807"/>
      <c r="B12" s="176" t="s">
        <v>136</v>
      </c>
      <c r="C12" s="195">
        <f>SUM(C15+C32)</f>
        <v>105</v>
      </c>
      <c r="D12" s="195">
        <f>SUM(D15+D32)</f>
        <v>0</v>
      </c>
      <c r="E12" s="195">
        <f>SUM(E15+E32)</f>
        <v>0</v>
      </c>
      <c r="F12" s="195">
        <f>SUM(F15+F32)</f>
        <v>1</v>
      </c>
      <c r="G12" s="195">
        <f>SUM(G15+G32)</f>
        <v>104</v>
      </c>
      <c r="H12" s="195"/>
      <c r="I12" s="195">
        <f>SUM(I15+I32)</f>
        <v>103</v>
      </c>
      <c r="J12" s="195">
        <f>SUM(J15+J32)</f>
        <v>0</v>
      </c>
      <c r="K12" s="195">
        <f>SUM(K15+K32)</f>
        <v>0</v>
      </c>
      <c r="L12" s="195">
        <f>SUM(L15+L32)</f>
        <v>1</v>
      </c>
      <c r="M12" s="195">
        <f>SUM(M15+M32)</f>
        <v>102</v>
      </c>
      <c r="N12" s="238"/>
      <c r="O12" s="238"/>
      <c r="P12" s="238"/>
    </row>
    <row r="13" spans="1:19" s="65" customFormat="1" ht="10.15" customHeight="1" x14ac:dyDescent="0.2">
      <c r="A13" s="807"/>
      <c r="B13" s="387"/>
      <c r="C13" s="388"/>
      <c r="D13" s="388"/>
      <c r="E13" s="388"/>
      <c r="F13" s="388"/>
      <c r="G13" s="388"/>
      <c r="H13" s="429"/>
      <c r="I13" s="388"/>
      <c r="J13" s="388"/>
      <c r="K13" s="388"/>
      <c r="L13" s="388"/>
      <c r="M13" s="388"/>
      <c r="N13" s="238"/>
      <c r="O13" s="238"/>
      <c r="P13" s="238"/>
    </row>
    <row r="14" spans="1:19" s="65" customFormat="1" ht="10.15" customHeight="1" x14ac:dyDescent="0.2">
      <c r="A14" s="807"/>
      <c r="B14" s="176"/>
      <c r="C14" s="195"/>
      <c r="D14" s="195"/>
      <c r="E14" s="195"/>
      <c r="F14" s="195"/>
      <c r="G14" s="195"/>
      <c r="H14" s="222"/>
      <c r="I14" s="237"/>
      <c r="J14" s="237"/>
      <c r="K14" s="237"/>
      <c r="L14" s="237"/>
      <c r="M14" s="237"/>
      <c r="N14" s="238"/>
      <c r="O14" s="238"/>
      <c r="P14" s="238"/>
    </row>
    <row r="15" spans="1:19" s="65" customFormat="1" ht="18.95" customHeight="1" x14ac:dyDescent="0.2">
      <c r="A15" s="807"/>
      <c r="B15" s="176" t="s">
        <v>0</v>
      </c>
      <c r="C15" s="195">
        <f>SUM(C16:C31)</f>
        <v>97</v>
      </c>
      <c r="D15" s="195">
        <f>SUM(D16:D31)</f>
        <v>0</v>
      </c>
      <c r="E15" s="195">
        <f>SUM(E16:E31)</f>
        <v>0</v>
      </c>
      <c r="F15" s="195">
        <f>SUM(F16:F31)</f>
        <v>1</v>
      </c>
      <c r="G15" s="195">
        <f>SUM(G16:G31)</f>
        <v>96</v>
      </c>
      <c r="H15" s="195"/>
      <c r="I15" s="195">
        <f>SUM(I16:I31)</f>
        <v>96</v>
      </c>
      <c r="J15" s="195">
        <f>SUM(J16:J31)</f>
        <v>0</v>
      </c>
      <c r="K15" s="195">
        <f>SUM(K16:K31)</f>
        <v>0</v>
      </c>
      <c r="L15" s="195">
        <f>SUM(L16:L31)</f>
        <v>1</v>
      </c>
      <c r="M15" s="195">
        <f>SUM(M16:M31)</f>
        <v>95</v>
      </c>
      <c r="N15" s="238"/>
      <c r="O15" s="238"/>
      <c r="P15" s="238"/>
    </row>
    <row r="16" spans="1:19" s="65" customFormat="1" ht="18.95" customHeight="1" x14ac:dyDescent="0.2">
      <c r="A16" s="807"/>
      <c r="B16" s="239" t="s">
        <v>1</v>
      </c>
      <c r="C16" s="240">
        <v>0</v>
      </c>
      <c r="D16" s="240">
        <v>0</v>
      </c>
      <c r="E16" s="240">
        <v>0</v>
      </c>
      <c r="F16" s="240">
        <v>0</v>
      </c>
      <c r="G16" s="240">
        <v>0</v>
      </c>
      <c r="H16" s="221"/>
      <c r="I16" s="241">
        <v>0</v>
      </c>
      <c r="J16" s="241">
        <v>0</v>
      </c>
      <c r="K16" s="241">
        <v>0</v>
      </c>
      <c r="L16" s="241">
        <v>0</v>
      </c>
      <c r="M16" s="241">
        <v>0</v>
      </c>
      <c r="N16" s="238"/>
      <c r="O16" s="238"/>
      <c r="P16" s="238"/>
    </row>
    <row r="17" spans="1:16" s="65" customFormat="1" ht="18.95" customHeight="1" x14ac:dyDescent="0.2">
      <c r="A17" s="807"/>
      <c r="B17" s="239" t="s">
        <v>2</v>
      </c>
      <c r="C17" s="240">
        <v>0</v>
      </c>
      <c r="D17" s="240">
        <v>0</v>
      </c>
      <c r="E17" s="240">
        <v>0</v>
      </c>
      <c r="F17" s="240">
        <v>0</v>
      </c>
      <c r="G17" s="240">
        <v>0</v>
      </c>
      <c r="H17" s="221"/>
      <c r="I17" s="241">
        <v>0</v>
      </c>
      <c r="J17" s="241">
        <v>0</v>
      </c>
      <c r="K17" s="241">
        <v>0</v>
      </c>
      <c r="L17" s="241">
        <v>0</v>
      </c>
      <c r="M17" s="241">
        <v>0</v>
      </c>
    </row>
    <row r="18" spans="1:16" s="65" customFormat="1" ht="18.95" customHeight="1" x14ac:dyDescent="0.2">
      <c r="A18" s="807"/>
      <c r="B18" s="239" t="s">
        <v>3</v>
      </c>
      <c r="C18" s="240">
        <v>0</v>
      </c>
      <c r="D18" s="240">
        <v>0</v>
      </c>
      <c r="E18" s="240">
        <v>0</v>
      </c>
      <c r="F18" s="240">
        <v>0</v>
      </c>
      <c r="G18" s="240">
        <v>0</v>
      </c>
      <c r="H18" s="159"/>
      <c r="I18" s="241">
        <v>0</v>
      </c>
      <c r="J18" s="241">
        <v>0</v>
      </c>
      <c r="K18" s="241">
        <v>0</v>
      </c>
      <c r="L18" s="241">
        <v>0</v>
      </c>
      <c r="M18" s="241">
        <v>0</v>
      </c>
      <c r="N18" s="242"/>
      <c r="O18" s="242"/>
      <c r="P18" s="242"/>
    </row>
    <row r="19" spans="1:16" s="65" customFormat="1" ht="18.95" customHeight="1" x14ac:dyDescent="0.2">
      <c r="A19" s="807"/>
      <c r="B19" s="239" t="s">
        <v>4</v>
      </c>
      <c r="C19" s="240">
        <v>0</v>
      </c>
      <c r="D19" s="240">
        <v>0</v>
      </c>
      <c r="E19" s="240">
        <v>0</v>
      </c>
      <c r="F19" s="240">
        <v>0</v>
      </c>
      <c r="G19" s="240">
        <v>0</v>
      </c>
      <c r="H19" s="221"/>
      <c r="I19" s="241">
        <v>0</v>
      </c>
      <c r="J19" s="241">
        <v>0</v>
      </c>
      <c r="K19" s="241">
        <v>0</v>
      </c>
      <c r="L19" s="241">
        <v>0</v>
      </c>
      <c r="M19" s="241">
        <v>0</v>
      </c>
      <c r="N19" s="242"/>
      <c r="O19" s="242"/>
      <c r="P19" s="242"/>
    </row>
    <row r="20" spans="1:16" s="65" customFormat="1" ht="18.95" customHeight="1" x14ac:dyDescent="0.2">
      <c r="A20" s="807"/>
      <c r="B20" s="239" t="s">
        <v>5</v>
      </c>
      <c r="C20" s="240">
        <v>0</v>
      </c>
      <c r="D20" s="240">
        <v>0</v>
      </c>
      <c r="E20" s="240">
        <v>0</v>
      </c>
      <c r="F20" s="240">
        <v>0</v>
      </c>
      <c r="G20" s="240">
        <v>0</v>
      </c>
      <c r="H20" s="221"/>
      <c r="I20" s="241">
        <v>0</v>
      </c>
      <c r="J20" s="241">
        <v>0</v>
      </c>
      <c r="K20" s="241">
        <v>0</v>
      </c>
      <c r="L20" s="241">
        <v>0</v>
      </c>
      <c r="M20" s="241">
        <v>0</v>
      </c>
      <c r="N20" s="242"/>
      <c r="O20" s="242"/>
      <c r="P20" s="242"/>
    </row>
    <row r="21" spans="1:16" s="65" customFormat="1" ht="18.95" customHeight="1" x14ac:dyDescent="0.2">
      <c r="A21" s="807"/>
      <c r="B21" s="239" t="s">
        <v>6</v>
      </c>
      <c r="C21" s="240">
        <v>0</v>
      </c>
      <c r="D21" s="240">
        <v>0</v>
      </c>
      <c r="E21" s="240">
        <v>0</v>
      </c>
      <c r="F21" s="240">
        <v>0</v>
      </c>
      <c r="G21" s="240">
        <v>0</v>
      </c>
      <c r="H21" s="221"/>
      <c r="I21" s="241">
        <v>0</v>
      </c>
      <c r="J21" s="241">
        <v>0</v>
      </c>
      <c r="K21" s="241">
        <v>0</v>
      </c>
      <c r="L21" s="241">
        <v>0</v>
      </c>
      <c r="M21" s="241">
        <v>0</v>
      </c>
      <c r="N21" s="242"/>
      <c r="O21" s="242"/>
      <c r="P21" s="242"/>
    </row>
    <row r="22" spans="1:16" s="65" customFormat="1" ht="18.95" customHeight="1" x14ac:dyDescent="0.2">
      <c r="A22" s="807"/>
      <c r="B22" s="239" t="s">
        <v>7</v>
      </c>
      <c r="C22" s="240">
        <v>0</v>
      </c>
      <c r="D22" s="240">
        <v>0</v>
      </c>
      <c r="E22" s="240">
        <v>0</v>
      </c>
      <c r="F22" s="240">
        <v>0</v>
      </c>
      <c r="G22" s="240">
        <v>0</v>
      </c>
      <c r="H22" s="221"/>
      <c r="I22" s="241">
        <v>0</v>
      </c>
      <c r="J22" s="241">
        <v>0</v>
      </c>
      <c r="K22" s="241">
        <v>0</v>
      </c>
      <c r="L22" s="241">
        <v>0</v>
      </c>
      <c r="M22" s="241">
        <v>0</v>
      </c>
      <c r="N22" s="242"/>
      <c r="O22" s="242"/>
      <c r="P22" s="242"/>
    </row>
    <row r="23" spans="1:16" s="65" customFormat="1" ht="18.95" customHeight="1" x14ac:dyDescent="0.2">
      <c r="A23" s="807"/>
      <c r="B23" s="239" t="s">
        <v>8</v>
      </c>
      <c r="C23" s="240">
        <v>3</v>
      </c>
      <c r="D23" s="240">
        <v>0</v>
      </c>
      <c r="E23" s="240">
        <v>0</v>
      </c>
      <c r="F23" s="240">
        <v>0</v>
      </c>
      <c r="G23" s="240">
        <v>3</v>
      </c>
      <c r="H23" s="221"/>
      <c r="I23" s="241">
        <v>5</v>
      </c>
      <c r="J23" s="241">
        <v>0</v>
      </c>
      <c r="K23" s="241">
        <v>0</v>
      </c>
      <c r="L23" s="241">
        <v>0</v>
      </c>
      <c r="M23" s="241">
        <v>5</v>
      </c>
    </row>
    <row r="24" spans="1:16" s="65" customFormat="1" ht="18.95" customHeight="1" x14ac:dyDescent="0.2">
      <c r="A24" s="807"/>
      <c r="B24" s="239" t="s">
        <v>9</v>
      </c>
      <c r="C24" s="240">
        <v>0</v>
      </c>
      <c r="D24" s="240">
        <v>0</v>
      </c>
      <c r="E24" s="240">
        <v>0</v>
      </c>
      <c r="F24" s="240">
        <v>0</v>
      </c>
      <c r="G24" s="240">
        <v>0</v>
      </c>
      <c r="H24" s="221"/>
      <c r="I24" s="241">
        <v>0</v>
      </c>
      <c r="J24" s="241">
        <v>0</v>
      </c>
      <c r="K24" s="241">
        <v>0</v>
      </c>
      <c r="L24" s="241">
        <v>0</v>
      </c>
      <c r="M24" s="241">
        <v>0</v>
      </c>
      <c r="N24" s="242"/>
      <c r="O24" s="242"/>
      <c r="P24" s="242"/>
    </row>
    <row r="25" spans="1:16" s="65" customFormat="1" ht="18.95" customHeight="1" x14ac:dyDescent="0.2">
      <c r="A25" s="807"/>
      <c r="B25" s="239" t="s">
        <v>10</v>
      </c>
      <c r="C25" s="240">
        <v>4</v>
      </c>
      <c r="D25" s="240">
        <v>0</v>
      </c>
      <c r="E25" s="240">
        <v>0</v>
      </c>
      <c r="F25" s="240">
        <v>0</v>
      </c>
      <c r="G25" s="240">
        <v>4</v>
      </c>
      <c r="H25" s="221"/>
      <c r="I25" s="241">
        <v>3</v>
      </c>
      <c r="J25" s="241">
        <v>0</v>
      </c>
      <c r="K25" s="241">
        <v>0</v>
      </c>
      <c r="L25" s="241">
        <v>0</v>
      </c>
      <c r="M25" s="241">
        <v>3</v>
      </c>
      <c r="N25" s="242"/>
      <c r="O25" s="242"/>
      <c r="P25" s="242"/>
    </row>
    <row r="26" spans="1:16" s="65" customFormat="1" ht="18.95" customHeight="1" x14ac:dyDescent="0.2">
      <c r="A26" s="807"/>
      <c r="B26" s="239" t="s">
        <v>11</v>
      </c>
      <c r="C26" s="240">
        <v>0</v>
      </c>
      <c r="D26" s="240">
        <v>0</v>
      </c>
      <c r="E26" s="240">
        <v>0</v>
      </c>
      <c r="F26" s="240">
        <v>0</v>
      </c>
      <c r="G26" s="240">
        <v>0</v>
      </c>
      <c r="H26" s="221"/>
      <c r="I26" s="241">
        <v>0</v>
      </c>
      <c r="J26" s="241">
        <v>0</v>
      </c>
      <c r="K26" s="241">
        <v>0</v>
      </c>
      <c r="L26" s="241">
        <v>0</v>
      </c>
      <c r="M26" s="241">
        <v>0</v>
      </c>
      <c r="N26" s="242"/>
      <c r="O26" s="242"/>
      <c r="P26" s="242"/>
    </row>
    <row r="27" spans="1:16" s="65" customFormat="1" ht="18.95" customHeight="1" x14ac:dyDescent="0.2">
      <c r="A27" s="807"/>
      <c r="B27" s="239" t="s">
        <v>12</v>
      </c>
      <c r="C27" s="240">
        <v>0</v>
      </c>
      <c r="D27" s="240">
        <v>0</v>
      </c>
      <c r="E27" s="240">
        <v>0</v>
      </c>
      <c r="F27" s="240">
        <v>0</v>
      </c>
      <c r="G27" s="240">
        <v>0</v>
      </c>
      <c r="H27" s="221"/>
      <c r="I27" s="241">
        <v>0</v>
      </c>
      <c r="J27" s="241">
        <v>0</v>
      </c>
      <c r="K27" s="241">
        <v>0</v>
      </c>
      <c r="L27" s="241">
        <v>0</v>
      </c>
      <c r="M27" s="241">
        <v>0</v>
      </c>
    </row>
    <row r="28" spans="1:16" s="69" customFormat="1" ht="18.95" customHeight="1" x14ac:dyDescent="0.2">
      <c r="A28" s="807"/>
      <c r="B28" s="239" t="s">
        <v>13</v>
      </c>
      <c r="C28" s="240">
        <v>12</v>
      </c>
      <c r="D28" s="240">
        <v>0</v>
      </c>
      <c r="E28" s="240">
        <v>0</v>
      </c>
      <c r="F28" s="240">
        <v>0</v>
      </c>
      <c r="G28" s="240">
        <v>12</v>
      </c>
      <c r="H28" s="221"/>
      <c r="I28" s="241">
        <v>12</v>
      </c>
      <c r="J28" s="241">
        <v>0</v>
      </c>
      <c r="K28" s="241">
        <v>0</v>
      </c>
      <c r="L28" s="241">
        <v>0</v>
      </c>
      <c r="M28" s="241">
        <v>12</v>
      </c>
      <c r="N28" s="243"/>
      <c r="O28" s="243"/>
      <c r="P28" s="243"/>
    </row>
    <row r="29" spans="1:16" s="69" customFormat="1" ht="18.95" customHeight="1" x14ac:dyDescent="0.2">
      <c r="A29" s="807"/>
      <c r="B29" s="239" t="s">
        <v>14</v>
      </c>
      <c r="C29" s="240">
        <v>77</v>
      </c>
      <c r="D29" s="240">
        <v>0</v>
      </c>
      <c r="E29" s="240">
        <v>0</v>
      </c>
      <c r="F29" s="240">
        <v>1</v>
      </c>
      <c r="G29" s="240">
        <v>76</v>
      </c>
      <c r="H29" s="221"/>
      <c r="I29" s="241">
        <v>75</v>
      </c>
      <c r="J29" s="241">
        <v>0</v>
      </c>
      <c r="K29" s="241">
        <v>0</v>
      </c>
      <c r="L29" s="241">
        <v>1</v>
      </c>
      <c r="M29" s="241">
        <v>74</v>
      </c>
      <c r="N29" s="243"/>
      <c r="O29" s="243"/>
      <c r="P29" s="243"/>
    </row>
    <row r="30" spans="1:16" s="69" customFormat="1" ht="18.95" customHeight="1" x14ac:dyDescent="0.2">
      <c r="A30" s="807"/>
      <c r="B30" s="239" t="s">
        <v>15</v>
      </c>
      <c r="C30" s="240">
        <v>0</v>
      </c>
      <c r="D30" s="240">
        <v>0</v>
      </c>
      <c r="E30" s="240">
        <v>0</v>
      </c>
      <c r="F30" s="240">
        <v>0</v>
      </c>
      <c r="G30" s="240">
        <v>0</v>
      </c>
      <c r="H30" s="221"/>
      <c r="I30" s="241">
        <v>0</v>
      </c>
      <c r="J30" s="241">
        <v>0</v>
      </c>
      <c r="K30" s="241">
        <v>0</v>
      </c>
      <c r="L30" s="241">
        <v>0</v>
      </c>
      <c r="M30" s="241">
        <v>0</v>
      </c>
      <c r="N30" s="243"/>
      <c r="O30" s="243"/>
      <c r="P30" s="243"/>
    </row>
    <row r="31" spans="1:16" s="69" customFormat="1" ht="18.95" customHeight="1" x14ac:dyDescent="0.2">
      <c r="A31" s="807"/>
      <c r="B31" s="239" t="s">
        <v>16</v>
      </c>
      <c r="C31" s="240">
        <v>1</v>
      </c>
      <c r="D31" s="240">
        <v>0</v>
      </c>
      <c r="E31" s="240">
        <v>0</v>
      </c>
      <c r="F31" s="240">
        <v>0</v>
      </c>
      <c r="G31" s="240">
        <v>1</v>
      </c>
      <c r="H31" s="221"/>
      <c r="I31" s="241">
        <v>1</v>
      </c>
      <c r="J31" s="241">
        <v>0</v>
      </c>
      <c r="K31" s="241">
        <v>0</v>
      </c>
      <c r="L31" s="241">
        <v>0</v>
      </c>
      <c r="M31" s="241">
        <v>1</v>
      </c>
      <c r="N31" s="243"/>
      <c r="O31" s="243"/>
      <c r="P31" s="243"/>
    </row>
    <row r="32" spans="1:16" s="69" customFormat="1" ht="18.95" customHeight="1" x14ac:dyDescent="0.2">
      <c r="A32" s="807"/>
      <c r="B32" s="177" t="s">
        <v>179</v>
      </c>
      <c r="C32" s="158">
        <v>8</v>
      </c>
      <c r="D32" s="158">
        <v>0</v>
      </c>
      <c r="E32" s="158">
        <v>0</v>
      </c>
      <c r="F32" s="158">
        <v>0</v>
      </c>
      <c r="G32" s="158">
        <v>8</v>
      </c>
      <c r="H32" s="158"/>
      <c r="I32" s="158">
        <v>7</v>
      </c>
      <c r="J32" s="158">
        <v>0</v>
      </c>
      <c r="K32" s="158">
        <v>0</v>
      </c>
      <c r="L32" s="158">
        <v>0</v>
      </c>
      <c r="M32" s="158">
        <v>7</v>
      </c>
      <c r="N32" s="243"/>
      <c r="O32" s="243"/>
      <c r="P32" s="243"/>
    </row>
    <row r="33" spans="1:16" s="69" customFormat="1" ht="10.15" customHeight="1" thickBot="1" x14ac:dyDescent="0.25">
      <c r="A33" s="807"/>
      <c r="B33" s="382"/>
      <c r="C33" s="378"/>
      <c r="D33" s="378"/>
      <c r="E33" s="378"/>
      <c r="F33" s="378"/>
      <c r="G33" s="378"/>
      <c r="H33" s="378"/>
      <c r="I33" s="389"/>
      <c r="J33" s="389"/>
      <c r="K33" s="389"/>
      <c r="L33" s="389"/>
      <c r="M33" s="389"/>
      <c r="N33" s="243"/>
      <c r="O33" s="243"/>
      <c r="P33" s="243"/>
    </row>
    <row r="34" spans="1:16" s="69" customFormat="1" ht="10.15" customHeight="1" x14ac:dyDescent="0.2">
      <c r="A34" s="807"/>
      <c r="B34" s="108"/>
      <c r="C34" s="108"/>
      <c r="D34" s="108"/>
      <c r="E34" s="108"/>
      <c r="F34" s="108"/>
      <c r="G34" s="108"/>
      <c r="H34" s="108"/>
      <c r="I34" s="160"/>
      <c r="J34" s="160"/>
      <c r="K34" s="160"/>
      <c r="L34" s="160"/>
      <c r="M34" s="160"/>
      <c r="N34" s="108"/>
      <c r="O34" s="108"/>
      <c r="P34" s="108"/>
    </row>
    <row r="35" spans="1:16" s="69" customFormat="1" ht="27" customHeight="1" x14ac:dyDescent="0.2">
      <c r="A35" s="807"/>
      <c r="B35" s="745" t="s">
        <v>256</v>
      </c>
      <c r="C35" s="745"/>
      <c r="D35" s="745"/>
      <c r="E35" s="745"/>
      <c r="F35" s="745"/>
      <c r="G35" s="745"/>
      <c r="H35" s="745"/>
      <c r="I35" s="745"/>
      <c r="J35" s="745"/>
      <c r="K35" s="745"/>
      <c r="L35" s="108"/>
      <c r="M35" s="108"/>
      <c r="N35" s="108"/>
      <c r="O35" s="108"/>
      <c r="P35" s="108"/>
    </row>
    <row r="36" spans="1:16" s="69" customFormat="1" ht="45" customHeight="1" x14ac:dyDescent="0.2">
      <c r="A36" s="807"/>
      <c r="B36" s="745"/>
      <c r="C36" s="745"/>
      <c r="D36" s="745"/>
      <c r="E36" s="745"/>
      <c r="F36" s="745"/>
      <c r="G36" s="745"/>
      <c r="H36" s="745"/>
      <c r="I36" s="745"/>
      <c r="J36" s="745"/>
      <c r="K36" s="745"/>
      <c r="L36" s="108"/>
      <c r="M36" s="108"/>
      <c r="N36" s="108"/>
      <c r="O36" s="108"/>
      <c r="P36" s="108"/>
    </row>
    <row r="37" spans="1:16" s="69" customFormat="1" ht="8.1" customHeight="1" x14ac:dyDescent="0.2">
      <c r="A37" s="807"/>
      <c r="B37" s="189"/>
      <c r="C37" s="189"/>
      <c r="D37" s="189"/>
      <c r="E37" s="189"/>
      <c r="F37" s="189"/>
      <c r="G37" s="189"/>
      <c r="H37" s="189"/>
      <c r="I37" s="189"/>
      <c r="J37" s="189"/>
      <c r="K37" s="189"/>
      <c r="L37" s="189"/>
      <c r="M37" s="189"/>
      <c r="N37" s="189"/>
      <c r="O37" s="189"/>
      <c r="P37" s="189"/>
    </row>
    <row r="38" spans="1:16" s="69" customFormat="1" ht="30.75" customHeight="1" x14ac:dyDescent="0.2">
      <c r="A38" s="807"/>
      <c r="B38" s="745" t="s">
        <v>45</v>
      </c>
      <c r="C38" s="745"/>
      <c r="D38" s="745"/>
      <c r="E38" s="745"/>
      <c r="F38" s="745"/>
      <c r="G38" s="745"/>
      <c r="H38" s="745"/>
      <c r="I38" s="147"/>
      <c r="J38" s="147"/>
      <c r="K38" s="147"/>
      <c r="L38" s="147"/>
      <c r="M38" s="147"/>
      <c r="N38" s="147"/>
      <c r="O38" s="70"/>
      <c r="P38" s="70"/>
    </row>
    <row r="39" spans="1:16" s="69" customFormat="1" ht="24.95" customHeight="1" x14ac:dyDescent="0.2">
      <c r="A39" s="807"/>
      <c r="B39" s="147"/>
      <c r="C39" s="147"/>
      <c r="D39" s="147"/>
      <c r="E39" s="147"/>
      <c r="F39" s="147"/>
      <c r="G39" s="147"/>
      <c r="H39" s="147"/>
      <c r="I39" s="147"/>
      <c r="J39" s="147"/>
      <c r="K39" s="147"/>
      <c r="L39" s="147"/>
      <c r="M39" s="147"/>
      <c r="N39" s="147"/>
      <c r="O39" s="246"/>
      <c r="P39" s="246"/>
    </row>
    <row r="40" spans="1:16" ht="24.95" customHeight="1" x14ac:dyDescent="0.2">
      <c r="A40" s="113"/>
      <c r="B40" s="746"/>
      <c r="C40" s="746"/>
      <c r="D40" s="746"/>
      <c r="E40" s="746"/>
      <c r="F40" s="746"/>
      <c r="G40" s="746"/>
      <c r="H40" s="746"/>
      <c r="I40" s="746"/>
      <c r="J40" s="746"/>
      <c r="K40" s="746"/>
      <c r="L40" s="746"/>
      <c r="M40" s="746"/>
      <c r="N40" s="746"/>
      <c r="O40" s="746"/>
      <c r="P40" s="746"/>
    </row>
    <row r="41" spans="1:16" ht="24.95" customHeight="1" x14ac:dyDescent="0.2">
      <c r="A41" s="113"/>
      <c r="B41" s="747"/>
      <c r="C41" s="747"/>
      <c r="D41" s="747"/>
      <c r="E41" s="747"/>
      <c r="F41" s="747"/>
      <c r="G41" s="747"/>
      <c r="H41" s="747"/>
      <c r="I41" s="747"/>
      <c r="J41" s="747"/>
      <c r="K41" s="747"/>
      <c r="L41" s="747"/>
      <c r="M41" s="747"/>
      <c r="N41" s="747"/>
      <c r="O41" s="747"/>
      <c r="P41" s="747"/>
    </row>
    <row r="42" spans="1:16" ht="16.5" customHeight="1" x14ac:dyDescent="0.2">
      <c r="A42" s="113"/>
      <c r="B42" s="64"/>
      <c r="C42" s="64"/>
      <c r="D42" s="64"/>
      <c r="E42" s="64"/>
      <c r="F42" s="64"/>
      <c r="G42" s="64"/>
      <c r="H42" s="64"/>
      <c r="I42" s="79"/>
      <c r="J42" s="79"/>
      <c r="K42" s="79"/>
      <c r="L42" s="79"/>
      <c r="M42" s="63"/>
      <c r="N42" s="247"/>
      <c r="O42" s="247"/>
      <c r="P42" s="247"/>
    </row>
    <row r="43" spans="1:16" ht="20.100000000000001" customHeight="1" x14ac:dyDescent="0.2">
      <c r="A43" s="113"/>
      <c r="B43" s="80"/>
      <c r="C43" s="81"/>
      <c r="D43" s="81"/>
      <c r="E43" s="81"/>
      <c r="F43" s="81"/>
      <c r="G43" s="81"/>
      <c r="H43" s="81"/>
      <c r="I43" s="82"/>
      <c r="J43" s="82"/>
      <c r="K43" s="82"/>
      <c r="L43" s="82"/>
      <c r="M43" s="63"/>
      <c r="N43" s="248"/>
      <c r="O43" s="83"/>
      <c r="P43" s="83"/>
    </row>
    <row r="44" spans="1:16" s="4" customFormat="1" ht="12" customHeight="1" x14ac:dyDescent="0.2">
      <c r="A44" s="113"/>
      <c r="B44" s="146"/>
      <c r="C44" s="85"/>
      <c r="D44" s="85"/>
      <c r="E44" s="85"/>
      <c r="F44" s="85"/>
      <c r="G44" s="85"/>
      <c r="H44" s="85"/>
      <c r="I44" s="86"/>
      <c r="J44" s="86"/>
      <c r="K44" s="86"/>
      <c r="L44" s="86"/>
      <c r="M44" s="86"/>
      <c r="N44" s="87"/>
      <c r="O44" s="85"/>
      <c r="P44" s="85"/>
    </row>
    <row r="45" spans="1:16" ht="3.75" customHeight="1" x14ac:dyDescent="0.2">
      <c r="A45" s="113"/>
      <c r="B45" s="71"/>
      <c r="C45" s="71"/>
      <c r="D45" s="71"/>
      <c r="E45" s="71"/>
      <c r="F45" s="71"/>
      <c r="G45" s="71"/>
      <c r="H45" s="71"/>
      <c r="I45" s="72"/>
      <c r="J45" s="72"/>
      <c r="K45" s="72"/>
      <c r="L45" s="72"/>
      <c r="M45" s="72"/>
      <c r="N45" s="73"/>
      <c r="O45" s="72"/>
      <c r="P45" s="72"/>
    </row>
    <row r="46" spans="1:16" ht="15" customHeight="1" x14ac:dyDescent="0.2">
      <c r="A46" s="113"/>
      <c r="B46" s="88"/>
      <c r="C46" s="89"/>
      <c r="D46" s="89"/>
      <c r="E46" s="89"/>
      <c r="F46" s="89"/>
      <c r="G46" s="89"/>
      <c r="H46" s="89"/>
      <c r="I46" s="90"/>
      <c r="J46" s="90"/>
      <c r="K46" s="90"/>
      <c r="L46" s="90"/>
      <c r="M46" s="91"/>
      <c r="N46" s="92"/>
      <c r="O46" s="72"/>
      <c r="P46" s="72"/>
    </row>
    <row r="47" spans="1:16" ht="10.5" customHeight="1" x14ac:dyDescent="0.2">
      <c r="A47" s="113"/>
      <c r="B47" s="93"/>
      <c r="C47" s="89"/>
      <c r="D47" s="89"/>
      <c r="E47" s="89"/>
      <c r="F47" s="89"/>
      <c r="G47" s="89"/>
      <c r="H47" s="89"/>
      <c r="I47" s="90"/>
      <c r="J47" s="90"/>
      <c r="K47" s="90"/>
      <c r="L47" s="90"/>
      <c r="M47" s="91"/>
      <c r="N47" s="92"/>
      <c r="O47" s="72"/>
      <c r="P47" s="72"/>
    </row>
    <row r="48" spans="1:16" ht="12" customHeight="1" x14ac:dyDescent="0.25">
      <c r="A48" s="113"/>
      <c r="B48" s="94"/>
      <c r="C48" s="95"/>
      <c r="D48" s="95"/>
      <c r="E48" s="95"/>
      <c r="F48" s="95"/>
      <c r="G48" s="95"/>
      <c r="H48" s="95"/>
      <c r="I48" s="96"/>
      <c r="J48" s="96"/>
      <c r="K48" s="96"/>
      <c r="L48" s="96"/>
      <c r="M48" s="97"/>
      <c r="N48" s="98"/>
      <c r="O48" s="74"/>
      <c r="P48" s="74"/>
    </row>
    <row r="49" spans="1:16" ht="12" customHeight="1" x14ac:dyDescent="0.25">
      <c r="A49" s="113"/>
      <c r="B49" s="99"/>
      <c r="C49" s="100"/>
      <c r="D49" s="100"/>
      <c r="E49" s="100"/>
      <c r="F49" s="100"/>
      <c r="G49" s="100"/>
      <c r="H49" s="100"/>
      <c r="I49" s="101"/>
      <c r="J49" s="101"/>
      <c r="K49" s="101"/>
      <c r="L49" s="101"/>
      <c r="M49" s="102"/>
      <c r="N49" s="103"/>
      <c r="O49" s="74"/>
      <c r="P49" s="74"/>
    </row>
    <row r="50" spans="1:16" ht="11.25" customHeight="1" x14ac:dyDescent="0.2">
      <c r="A50" s="113"/>
      <c r="B50" s="99"/>
      <c r="C50" s="104"/>
      <c r="D50" s="104"/>
      <c r="E50" s="104"/>
      <c r="F50" s="104"/>
      <c r="G50" s="104"/>
      <c r="H50" s="104"/>
      <c r="I50" s="90"/>
      <c r="J50" s="90"/>
      <c r="K50" s="90"/>
      <c r="L50" s="90"/>
      <c r="M50" s="90"/>
      <c r="N50" s="105"/>
      <c r="O50" s="106"/>
      <c r="P50" s="106"/>
    </row>
    <row r="51" spans="1:16" ht="11.25" customHeight="1" x14ac:dyDescent="0.2">
      <c r="A51" s="51"/>
      <c r="B51" s="19"/>
      <c r="C51" s="9"/>
      <c r="D51" s="9"/>
      <c r="E51" s="9"/>
      <c r="F51" s="9"/>
      <c r="G51" s="9"/>
      <c r="H51" s="9"/>
      <c r="I51" s="49"/>
      <c r="J51" s="49"/>
      <c r="K51" s="49"/>
      <c r="L51" s="49"/>
      <c r="M51" s="50"/>
      <c r="N51" s="15"/>
      <c r="O51" s="13"/>
      <c r="P51" s="13"/>
    </row>
    <row r="52" spans="1:16" x14ac:dyDescent="0.2">
      <c r="B52" s="1"/>
      <c r="C52" s="1"/>
      <c r="D52" s="1"/>
      <c r="E52" s="1"/>
      <c r="F52" s="1"/>
      <c r="G52" s="1"/>
      <c r="H52" s="1"/>
      <c r="O52" s="1"/>
      <c r="P52" s="1"/>
    </row>
    <row r="53" spans="1:16" x14ac:dyDescent="0.2">
      <c r="B53" s="1"/>
      <c r="C53" s="1"/>
      <c r="D53" s="1"/>
      <c r="E53" s="1"/>
      <c r="F53" s="1"/>
      <c r="G53" s="1"/>
      <c r="H53" s="1"/>
      <c r="O53" s="1"/>
      <c r="P53" s="1"/>
    </row>
    <row r="54" spans="1:16" x14ac:dyDescent="0.2">
      <c r="B54" s="1"/>
      <c r="C54" s="1"/>
      <c r="D54" s="1"/>
      <c r="E54" s="1"/>
      <c r="F54" s="1"/>
      <c r="G54" s="1"/>
      <c r="H54" s="1"/>
      <c r="N54" s="17"/>
      <c r="O54" s="1"/>
      <c r="P54" s="1"/>
    </row>
    <row r="55" spans="1:16" ht="14.25" x14ac:dyDescent="0.2">
      <c r="B55" s="1"/>
      <c r="C55" s="9"/>
      <c r="D55" s="9"/>
      <c r="E55" s="9"/>
      <c r="F55" s="9"/>
      <c r="G55" s="9"/>
      <c r="H55" s="9"/>
      <c r="I55" s="49"/>
      <c r="J55" s="49"/>
      <c r="K55" s="49"/>
      <c r="L55" s="49"/>
      <c r="M55" s="50"/>
      <c r="N55" s="14"/>
      <c r="O55" s="2"/>
      <c r="P55" s="2"/>
    </row>
  </sheetData>
  <sheetProtection algorithmName="SHA-512" hashValue="F6WdPNv5tAvbAh19TQF8o84HKI5vv9m38jCS3wwcyOJryax6YI5AAvpMlOBTB9N9rxPUVgJRpnaq+aM995oZGg==" saltValue="XAGWpFV0IwJZhijJUeUn4w==" spinCount="100000" sheet="1" objects="1" scenarios="1"/>
  <mergeCells count="18">
    <mergeCell ref="B41:P41"/>
    <mergeCell ref="B40:P40"/>
    <mergeCell ref="A2:A39"/>
    <mergeCell ref="B2:M2"/>
    <mergeCell ref="B3:M3"/>
    <mergeCell ref="B5:B10"/>
    <mergeCell ref="C5:G6"/>
    <mergeCell ref="I5:M6"/>
    <mergeCell ref="B38:H38"/>
    <mergeCell ref="B35:K36"/>
    <mergeCell ref="M8:M9"/>
    <mergeCell ref="L8:L9"/>
    <mergeCell ref="K8:K9"/>
    <mergeCell ref="I8:I9"/>
    <mergeCell ref="G8:G9"/>
    <mergeCell ref="F8:F9"/>
    <mergeCell ref="E8:E9"/>
    <mergeCell ref="C8:C9"/>
  </mergeCells>
  <pageMargins left="0.39370078740157483" right="0.39370078740157483" top="0.39370078740157483" bottom="0.39370078740157483" header="0.31496062992125984" footer="0.31496062992125984"/>
  <pageSetup paperSize="9" scale="80"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41">
    <tabColor theme="9" tint="0.39997558519241921"/>
  </sheetPr>
  <dimension ref="A2:R56"/>
  <sheetViews>
    <sheetView view="pageBreakPreview" zoomScale="80" zoomScaleNormal="85" zoomScaleSheetLayoutView="80" workbookViewId="0">
      <selection activeCell="C8" sqref="C8:L9"/>
    </sheetView>
  </sheetViews>
  <sheetFormatPr defaultColWidth="20.7109375" defaultRowHeight="12.75" x14ac:dyDescent="0.2"/>
  <cols>
    <col min="1" max="1" width="2.7109375" style="10" customWidth="1"/>
    <col min="2" max="2" width="42" style="7" customWidth="1"/>
    <col min="3" max="4" width="14.7109375" style="7" customWidth="1"/>
    <col min="5" max="7" width="12.7109375" style="7" customWidth="1"/>
    <col min="8" max="11" width="12.7109375" style="8" customWidth="1"/>
    <col min="12" max="12" width="13.85546875" style="8" customWidth="1"/>
    <col min="13" max="13" width="15.7109375" style="16" customWidth="1"/>
    <col min="14" max="14" width="15.7109375" style="8" customWidth="1"/>
    <col min="15" max="15" width="5.7109375" style="8" customWidth="1"/>
    <col min="16" max="16384" width="20.7109375" style="1"/>
  </cols>
  <sheetData>
    <row r="2" spans="1:18" s="336" customFormat="1" ht="15" customHeight="1" x14ac:dyDescent="0.2">
      <c r="A2" s="738"/>
      <c r="B2" s="808" t="s">
        <v>219</v>
      </c>
      <c r="C2" s="826"/>
      <c r="D2" s="826"/>
      <c r="E2" s="826"/>
      <c r="F2" s="826"/>
      <c r="G2" s="826"/>
      <c r="H2" s="826"/>
      <c r="I2" s="826"/>
      <c r="J2" s="826"/>
      <c r="K2" s="826"/>
      <c r="L2" s="826"/>
      <c r="M2" s="150"/>
      <c r="N2" s="150"/>
      <c r="O2" s="150"/>
    </row>
    <row r="3" spans="1:18" ht="15" customHeight="1" x14ac:dyDescent="0.2">
      <c r="A3" s="738"/>
      <c r="B3" s="824" t="s">
        <v>220</v>
      </c>
      <c r="C3" s="824"/>
      <c r="D3" s="824"/>
      <c r="E3" s="824"/>
      <c r="F3" s="824"/>
      <c r="G3" s="824"/>
      <c r="H3" s="824"/>
      <c r="I3" s="824"/>
      <c r="J3" s="824"/>
      <c r="K3" s="824"/>
      <c r="L3" s="824"/>
      <c r="M3" s="152"/>
      <c r="N3" s="152"/>
      <c r="O3" s="152"/>
    </row>
    <row r="4" spans="1:18" ht="12" customHeight="1" thickBot="1" x14ac:dyDescent="0.25">
      <c r="A4" s="738"/>
      <c r="B4" s="151"/>
      <c r="C4" s="151"/>
      <c r="D4" s="151"/>
      <c r="E4" s="151"/>
      <c r="F4" s="151"/>
      <c r="G4" s="151"/>
      <c r="H4" s="235"/>
      <c r="I4" s="235"/>
      <c r="J4" s="235"/>
      <c r="K4" s="235"/>
      <c r="L4" s="235"/>
      <c r="M4" s="151"/>
      <c r="N4" s="151"/>
      <c r="O4" s="151"/>
    </row>
    <row r="5" spans="1:18" ht="14.1" customHeight="1" x14ac:dyDescent="0.2">
      <c r="A5" s="738"/>
      <c r="B5" s="810" t="s">
        <v>33</v>
      </c>
      <c r="C5" s="735">
        <v>2025</v>
      </c>
      <c r="D5" s="735"/>
      <c r="E5" s="735"/>
      <c r="F5" s="735"/>
      <c r="G5" s="735"/>
      <c r="H5" s="735"/>
      <c r="I5" s="735"/>
      <c r="J5" s="735"/>
      <c r="K5" s="735"/>
      <c r="L5" s="735"/>
      <c r="M5" s="236"/>
      <c r="N5" s="236"/>
      <c r="O5" s="151"/>
      <c r="P5" s="156"/>
      <c r="Q5" s="10"/>
      <c r="R5" s="10"/>
    </row>
    <row r="6" spans="1:18" ht="14.1" customHeight="1" x14ac:dyDescent="0.2">
      <c r="A6" s="738"/>
      <c r="B6" s="812"/>
      <c r="C6" s="736"/>
      <c r="D6" s="736"/>
      <c r="E6" s="736"/>
      <c r="F6" s="736"/>
      <c r="G6" s="736"/>
      <c r="H6" s="736"/>
      <c r="I6" s="736"/>
      <c r="J6" s="736"/>
      <c r="K6" s="736"/>
      <c r="L6" s="736"/>
      <c r="M6" s="236"/>
      <c r="N6" s="236"/>
      <c r="O6" s="151"/>
      <c r="P6" s="156"/>
      <c r="Q6" s="10"/>
      <c r="R6" s="10"/>
    </row>
    <row r="7" spans="1:18" ht="5.0999999999999996" customHeight="1" x14ac:dyDescent="0.2">
      <c r="A7" s="738"/>
      <c r="B7" s="812"/>
      <c r="C7" s="392"/>
      <c r="D7" s="392"/>
      <c r="E7" s="392"/>
      <c r="F7" s="392"/>
      <c r="G7" s="392"/>
      <c r="H7" s="392"/>
      <c r="I7" s="392"/>
      <c r="J7" s="392"/>
      <c r="K7" s="392"/>
      <c r="L7" s="392"/>
      <c r="M7" s="236"/>
      <c r="N7" s="236"/>
      <c r="O7" s="151"/>
      <c r="P7" s="156"/>
      <c r="Q7" s="10"/>
      <c r="R7" s="10"/>
    </row>
    <row r="8" spans="1:18" s="10" customFormat="1" ht="15" customHeight="1" x14ac:dyDescent="0.2">
      <c r="A8" s="738"/>
      <c r="B8" s="812"/>
      <c r="C8" s="793" t="s">
        <v>36</v>
      </c>
      <c r="D8" s="158"/>
      <c r="E8" s="158"/>
      <c r="F8" s="216" t="s">
        <v>19</v>
      </c>
      <c r="G8" s="642"/>
      <c r="H8" s="793" t="s">
        <v>37</v>
      </c>
      <c r="I8" s="158"/>
      <c r="J8" s="744" t="s">
        <v>141</v>
      </c>
      <c r="K8" s="158"/>
      <c r="L8" s="744" t="s">
        <v>167</v>
      </c>
      <c r="M8" s="236"/>
      <c r="N8" s="236"/>
      <c r="O8" s="335"/>
    </row>
    <row r="9" spans="1:18" s="10" customFormat="1" ht="15" customHeight="1" x14ac:dyDescent="0.2">
      <c r="A9" s="738"/>
      <c r="B9" s="812"/>
      <c r="C9" s="793"/>
      <c r="D9" s="158"/>
      <c r="E9" s="384"/>
      <c r="F9" s="384"/>
      <c r="G9" s="185"/>
      <c r="H9" s="793"/>
      <c r="I9" s="158"/>
      <c r="J9" s="744"/>
      <c r="K9" s="384"/>
      <c r="L9" s="744"/>
      <c r="M9" s="236"/>
      <c r="N9" s="236"/>
      <c r="O9" s="335"/>
    </row>
    <row r="10" spans="1:18" s="336" customFormat="1" ht="5.0999999999999996" customHeight="1" thickBot="1" x14ac:dyDescent="0.25">
      <c r="A10" s="738"/>
      <c r="B10" s="813"/>
      <c r="C10" s="385"/>
      <c r="D10" s="379"/>
      <c r="E10" s="386"/>
      <c r="F10" s="386"/>
      <c r="G10" s="380"/>
      <c r="H10" s="385"/>
      <c r="I10" s="381"/>
      <c r="J10" s="380"/>
      <c r="K10" s="386"/>
      <c r="L10" s="380"/>
      <c r="M10" s="161"/>
      <c r="N10" s="151"/>
      <c r="O10" s="160"/>
    </row>
    <row r="11" spans="1:18" ht="10.15" customHeight="1" x14ac:dyDescent="0.2">
      <c r="A11" s="738"/>
      <c r="B11" s="176"/>
      <c r="C11" s="187"/>
      <c r="D11" s="187"/>
      <c r="E11" s="187"/>
      <c r="F11" s="187"/>
      <c r="G11" s="187"/>
      <c r="H11" s="159"/>
      <c r="I11" s="159"/>
      <c r="J11" s="159"/>
      <c r="K11" s="159"/>
      <c r="L11" s="159"/>
      <c r="M11" s="187"/>
      <c r="N11" s="187"/>
      <c r="O11" s="187"/>
    </row>
    <row r="12" spans="1:18" s="32" customFormat="1" ht="15.95" customHeight="1" x14ac:dyDescent="0.2">
      <c r="A12" s="738"/>
      <c r="B12" s="176" t="s">
        <v>136</v>
      </c>
      <c r="C12" s="237">
        <f>SUM(C15+C32)</f>
        <v>86</v>
      </c>
      <c r="D12" s="237"/>
      <c r="E12" s="237"/>
      <c r="F12" s="237">
        <f t="shared" ref="F12:J12" si="0">SUM(F15+F31)</f>
        <v>0</v>
      </c>
      <c r="G12" s="237"/>
      <c r="H12" s="237">
        <f t="shared" si="0"/>
        <v>0</v>
      </c>
      <c r="I12" s="237"/>
      <c r="J12" s="237">
        <f t="shared" si="0"/>
        <v>1</v>
      </c>
      <c r="K12" s="237"/>
      <c r="L12" s="237">
        <f>SUM(L15+L32)</f>
        <v>72</v>
      </c>
      <c r="M12" s="238"/>
      <c r="N12" s="238"/>
      <c r="O12" s="238"/>
    </row>
    <row r="13" spans="1:18" s="32" customFormat="1" ht="10.15" customHeight="1" x14ac:dyDescent="0.2">
      <c r="A13" s="738"/>
      <c r="B13" s="387"/>
      <c r="C13" s="388"/>
      <c r="D13" s="388"/>
      <c r="E13" s="388"/>
      <c r="F13" s="388"/>
      <c r="G13" s="388"/>
      <c r="H13" s="388"/>
      <c r="I13" s="388"/>
      <c r="J13" s="388"/>
      <c r="K13" s="388"/>
      <c r="L13" s="388"/>
      <c r="M13" s="238"/>
      <c r="N13" s="238"/>
      <c r="O13" s="238"/>
    </row>
    <row r="14" spans="1:18" s="32" customFormat="1" ht="10.15" customHeight="1" x14ac:dyDescent="0.2">
      <c r="A14" s="738"/>
      <c r="B14" s="249"/>
      <c r="C14" s="237"/>
      <c r="D14" s="237"/>
      <c r="E14" s="237"/>
      <c r="F14" s="237"/>
      <c r="G14" s="237"/>
      <c r="H14" s="237"/>
      <c r="I14" s="237"/>
      <c r="J14" s="237"/>
      <c r="K14" s="237"/>
      <c r="L14" s="237"/>
      <c r="M14" s="238"/>
      <c r="N14" s="238"/>
      <c r="O14" s="238"/>
    </row>
    <row r="15" spans="1:18" s="32" customFormat="1" ht="18.95" customHeight="1" x14ac:dyDescent="0.2">
      <c r="A15" s="738"/>
      <c r="B15" s="249" t="s">
        <v>0</v>
      </c>
      <c r="C15" s="237">
        <f>SUM(C16:C31)</f>
        <v>72</v>
      </c>
      <c r="D15" s="237"/>
      <c r="E15" s="237"/>
      <c r="F15" s="237">
        <f t="shared" ref="F15:L15" si="1">SUM(F16:F31)</f>
        <v>0</v>
      </c>
      <c r="G15" s="237"/>
      <c r="H15" s="237">
        <f t="shared" si="1"/>
        <v>0</v>
      </c>
      <c r="I15" s="237"/>
      <c r="J15" s="237">
        <f t="shared" si="1"/>
        <v>1</v>
      </c>
      <c r="K15" s="237"/>
      <c r="L15" s="237">
        <f t="shared" si="1"/>
        <v>71</v>
      </c>
      <c r="M15" s="238"/>
      <c r="N15" s="238"/>
      <c r="O15" s="238"/>
    </row>
    <row r="16" spans="1:18" s="32" customFormat="1" ht="18.95" customHeight="1" x14ac:dyDescent="0.2">
      <c r="A16" s="738"/>
      <c r="B16" s="250" t="s">
        <v>1</v>
      </c>
      <c r="C16" s="241">
        <v>0</v>
      </c>
      <c r="D16" s="241"/>
      <c r="E16" s="241"/>
      <c r="F16" s="241">
        <v>0</v>
      </c>
      <c r="G16" s="241"/>
      <c r="H16" s="241">
        <v>0</v>
      </c>
      <c r="I16" s="241"/>
      <c r="J16" s="241">
        <v>0</v>
      </c>
      <c r="K16" s="241"/>
      <c r="L16" s="241">
        <v>0</v>
      </c>
      <c r="M16" s="238"/>
      <c r="N16" s="238"/>
      <c r="O16" s="238"/>
    </row>
    <row r="17" spans="1:15" s="32" customFormat="1" ht="18.95" customHeight="1" x14ac:dyDescent="0.2">
      <c r="A17" s="738"/>
      <c r="B17" s="250" t="s">
        <v>2</v>
      </c>
      <c r="C17" s="241">
        <v>0</v>
      </c>
      <c r="D17" s="241"/>
      <c r="E17" s="241"/>
      <c r="F17" s="241">
        <v>0</v>
      </c>
      <c r="G17" s="241"/>
      <c r="H17" s="241">
        <v>0</v>
      </c>
      <c r="I17" s="241"/>
      <c r="J17" s="241">
        <v>0</v>
      </c>
      <c r="K17" s="241"/>
      <c r="L17" s="241">
        <v>0</v>
      </c>
      <c r="M17" s="65"/>
      <c r="N17" s="65"/>
      <c r="O17" s="65"/>
    </row>
    <row r="18" spans="1:15" s="32" customFormat="1" ht="18.95" customHeight="1" x14ac:dyDescent="0.2">
      <c r="A18" s="738"/>
      <c r="B18" s="250" t="s">
        <v>3</v>
      </c>
      <c r="C18" s="241">
        <v>0</v>
      </c>
      <c r="D18" s="241"/>
      <c r="E18" s="241"/>
      <c r="F18" s="241">
        <v>0</v>
      </c>
      <c r="G18" s="241"/>
      <c r="H18" s="241">
        <v>0</v>
      </c>
      <c r="I18" s="241"/>
      <c r="J18" s="241">
        <v>0</v>
      </c>
      <c r="K18" s="241"/>
      <c r="L18" s="241">
        <v>0</v>
      </c>
      <c r="M18" s="242"/>
      <c r="N18" s="242"/>
      <c r="O18" s="242"/>
    </row>
    <row r="19" spans="1:15" s="32" customFormat="1" ht="18.95" customHeight="1" x14ac:dyDescent="0.2">
      <c r="A19" s="738"/>
      <c r="B19" s="250" t="s">
        <v>4</v>
      </c>
      <c r="C19" s="241">
        <v>0</v>
      </c>
      <c r="D19" s="241"/>
      <c r="E19" s="241"/>
      <c r="F19" s="241">
        <v>0</v>
      </c>
      <c r="G19" s="241"/>
      <c r="H19" s="241">
        <v>0</v>
      </c>
      <c r="I19" s="241"/>
      <c r="J19" s="241">
        <v>0</v>
      </c>
      <c r="K19" s="241"/>
      <c r="L19" s="241">
        <v>0</v>
      </c>
      <c r="M19" s="242"/>
      <c r="N19" s="242"/>
      <c r="O19" s="242"/>
    </row>
    <row r="20" spans="1:15" s="32" customFormat="1" ht="18.95" customHeight="1" x14ac:dyDescent="0.2">
      <c r="A20" s="738"/>
      <c r="B20" s="250" t="s">
        <v>5</v>
      </c>
      <c r="C20" s="241">
        <v>0</v>
      </c>
      <c r="D20" s="241"/>
      <c r="E20" s="241"/>
      <c r="F20" s="241">
        <v>0</v>
      </c>
      <c r="G20" s="241"/>
      <c r="H20" s="241">
        <v>0</v>
      </c>
      <c r="I20" s="241"/>
      <c r="J20" s="241">
        <v>0</v>
      </c>
      <c r="K20" s="241"/>
      <c r="L20" s="241">
        <v>0</v>
      </c>
      <c r="M20" s="242"/>
      <c r="N20" s="242"/>
      <c r="O20" s="242"/>
    </row>
    <row r="21" spans="1:15" s="32" customFormat="1" ht="18.95" customHeight="1" x14ac:dyDescent="0.2">
      <c r="A21" s="738"/>
      <c r="B21" s="250" t="s">
        <v>6</v>
      </c>
      <c r="C21" s="241">
        <v>1</v>
      </c>
      <c r="D21" s="241"/>
      <c r="E21" s="241"/>
      <c r="F21" s="241">
        <v>0</v>
      </c>
      <c r="G21" s="241"/>
      <c r="H21" s="241">
        <v>0</v>
      </c>
      <c r="I21" s="241"/>
      <c r="J21" s="241">
        <v>0</v>
      </c>
      <c r="K21" s="241"/>
      <c r="L21" s="241">
        <v>1</v>
      </c>
      <c r="M21" s="242"/>
      <c r="N21" s="242"/>
      <c r="O21" s="242"/>
    </row>
    <row r="22" spans="1:15" s="32" customFormat="1" ht="18.95" customHeight="1" x14ac:dyDescent="0.2">
      <c r="A22" s="738"/>
      <c r="B22" s="250" t="s">
        <v>7</v>
      </c>
      <c r="C22" s="241">
        <v>0</v>
      </c>
      <c r="D22" s="241"/>
      <c r="E22" s="241"/>
      <c r="F22" s="241">
        <v>0</v>
      </c>
      <c r="G22" s="241"/>
      <c r="H22" s="241">
        <v>0</v>
      </c>
      <c r="I22" s="241"/>
      <c r="J22" s="241">
        <v>0</v>
      </c>
      <c r="K22" s="241"/>
      <c r="L22" s="241">
        <v>0</v>
      </c>
      <c r="M22" s="242"/>
      <c r="N22" s="242"/>
      <c r="O22" s="242"/>
    </row>
    <row r="23" spans="1:15" s="32" customFormat="1" ht="18.95" customHeight="1" x14ac:dyDescent="0.2">
      <c r="A23" s="738"/>
      <c r="B23" s="250" t="s">
        <v>8</v>
      </c>
      <c r="C23" s="241">
        <v>4</v>
      </c>
      <c r="D23" s="241"/>
      <c r="E23" s="241"/>
      <c r="F23" s="241">
        <v>0</v>
      </c>
      <c r="G23" s="241"/>
      <c r="H23" s="241">
        <v>0</v>
      </c>
      <c r="I23" s="241"/>
      <c r="J23" s="241">
        <v>0</v>
      </c>
      <c r="K23" s="241"/>
      <c r="L23" s="241">
        <v>4</v>
      </c>
      <c r="M23" s="65"/>
      <c r="N23" s="65"/>
      <c r="O23" s="65"/>
    </row>
    <row r="24" spans="1:15" s="32" customFormat="1" ht="18.95" customHeight="1" x14ac:dyDescent="0.2">
      <c r="A24" s="738"/>
      <c r="B24" s="250" t="s">
        <v>9</v>
      </c>
      <c r="C24" s="241">
        <v>0</v>
      </c>
      <c r="D24" s="241"/>
      <c r="E24" s="241"/>
      <c r="F24" s="241">
        <v>0</v>
      </c>
      <c r="G24" s="241"/>
      <c r="H24" s="241">
        <v>0</v>
      </c>
      <c r="I24" s="241"/>
      <c r="J24" s="241">
        <v>0</v>
      </c>
      <c r="K24" s="241"/>
      <c r="L24" s="241">
        <v>0</v>
      </c>
      <c r="M24" s="242"/>
      <c r="N24" s="242"/>
      <c r="O24" s="242"/>
    </row>
    <row r="25" spans="1:15" s="32" customFormat="1" ht="18.95" customHeight="1" x14ac:dyDescent="0.2">
      <c r="A25" s="738"/>
      <c r="B25" s="250" t="s">
        <v>10</v>
      </c>
      <c r="C25" s="241">
        <v>2</v>
      </c>
      <c r="D25" s="241"/>
      <c r="E25" s="241"/>
      <c r="F25" s="241">
        <v>0</v>
      </c>
      <c r="G25" s="241"/>
      <c r="H25" s="241">
        <v>0</v>
      </c>
      <c r="I25" s="241"/>
      <c r="J25" s="241">
        <v>0</v>
      </c>
      <c r="K25" s="241"/>
      <c r="L25" s="241">
        <v>2</v>
      </c>
      <c r="M25" s="242"/>
      <c r="N25" s="242"/>
      <c r="O25" s="242"/>
    </row>
    <row r="26" spans="1:15" s="32" customFormat="1" ht="18.95" customHeight="1" x14ac:dyDescent="0.2">
      <c r="A26" s="738"/>
      <c r="B26" s="250" t="s">
        <v>11</v>
      </c>
      <c r="C26" s="241">
        <v>0</v>
      </c>
      <c r="D26" s="241"/>
      <c r="E26" s="241"/>
      <c r="F26" s="241">
        <v>0</v>
      </c>
      <c r="G26" s="241"/>
      <c r="H26" s="241">
        <v>0</v>
      </c>
      <c r="I26" s="241"/>
      <c r="J26" s="241">
        <v>0</v>
      </c>
      <c r="K26" s="241"/>
      <c r="L26" s="241">
        <v>0</v>
      </c>
      <c r="M26" s="242"/>
      <c r="N26" s="242"/>
      <c r="O26" s="242"/>
    </row>
    <row r="27" spans="1:15" s="32" customFormat="1" ht="18.95" customHeight="1" x14ac:dyDescent="0.2">
      <c r="A27" s="738"/>
      <c r="B27" s="250" t="s">
        <v>12</v>
      </c>
      <c r="C27" s="241">
        <v>1</v>
      </c>
      <c r="D27" s="241"/>
      <c r="E27" s="241"/>
      <c r="F27" s="241">
        <v>0</v>
      </c>
      <c r="G27" s="241"/>
      <c r="H27" s="241">
        <v>0</v>
      </c>
      <c r="I27" s="241"/>
      <c r="J27" s="241">
        <v>0</v>
      </c>
      <c r="K27" s="241"/>
      <c r="L27" s="241">
        <v>1</v>
      </c>
      <c r="M27" s="65"/>
      <c r="N27" s="65"/>
      <c r="O27" s="65"/>
    </row>
    <row r="28" spans="1:15" ht="18.95" customHeight="1" x14ac:dyDescent="0.2">
      <c r="A28" s="738"/>
      <c r="B28" s="250" t="s">
        <v>13</v>
      </c>
      <c r="C28" s="241">
        <v>11</v>
      </c>
      <c r="D28" s="241"/>
      <c r="E28" s="241"/>
      <c r="F28" s="241">
        <v>0</v>
      </c>
      <c r="G28" s="241"/>
      <c r="H28" s="241">
        <v>0</v>
      </c>
      <c r="I28" s="241"/>
      <c r="J28" s="241">
        <v>0</v>
      </c>
      <c r="K28" s="241"/>
      <c r="L28" s="241">
        <v>11</v>
      </c>
      <c r="M28" s="243"/>
      <c r="N28" s="243"/>
      <c r="O28" s="243"/>
    </row>
    <row r="29" spans="1:15" ht="18.95" customHeight="1" x14ac:dyDescent="0.2">
      <c r="A29" s="738"/>
      <c r="B29" s="250" t="s">
        <v>14</v>
      </c>
      <c r="C29" s="241">
        <v>52</v>
      </c>
      <c r="D29" s="241"/>
      <c r="E29" s="241"/>
      <c r="F29" s="241">
        <v>0</v>
      </c>
      <c r="G29" s="241"/>
      <c r="H29" s="241">
        <v>0</v>
      </c>
      <c r="I29" s="241"/>
      <c r="J29" s="241">
        <v>1</v>
      </c>
      <c r="K29" s="241"/>
      <c r="L29" s="241">
        <v>51</v>
      </c>
      <c r="M29" s="243"/>
      <c r="N29" s="243"/>
      <c r="O29" s="243"/>
    </row>
    <row r="30" spans="1:15" ht="18.95" customHeight="1" x14ac:dyDescent="0.2">
      <c r="A30" s="738"/>
      <c r="B30" s="250" t="s">
        <v>15</v>
      </c>
      <c r="C30" s="241">
        <v>0</v>
      </c>
      <c r="D30" s="241"/>
      <c r="E30" s="241"/>
      <c r="F30" s="241">
        <v>0</v>
      </c>
      <c r="G30" s="241"/>
      <c r="H30" s="241">
        <v>0</v>
      </c>
      <c r="I30" s="241"/>
      <c r="J30" s="241">
        <v>0</v>
      </c>
      <c r="K30" s="241"/>
      <c r="L30" s="241">
        <v>0</v>
      </c>
      <c r="M30" s="243"/>
      <c r="N30" s="243"/>
      <c r="O30" s="243"/>
    </row>
    <row r="31" spans="1:15" ht="18.95" customHeight="1" x14ac:dyDescent="0.2">
      <c r="A31" s="738"/>
      <c r="B31" s="250" t="s">
        <v>16</v>
      </c>
      <c r="C31" s="241">
        <v>1</v>
      </c>
      <c r="D31" s="241"/>
      <c r="E31" s="241"/>
      <c r="F31" s="241">
        <v>0</v>
      </c>
      <c r="G31" s="241"/>
      <c r="H31" s="241">
        <v>0</v>
      </c>
      <c r="I31" s="241"/>
      <c r="J31" s="241">
        <v>0</v>
      </c>
      <c r="K31" s="241"/>
      <c r="L31" s="241">
        <v>1</v>
      </c>
      <c r="M31" s="243"/>
      <c r="N31" s="243"/>
      <c r="O31" s="243"/>
    </row>
    <row r="32" spans="1:15" ht="18.95" customHeight="1" x14ac:dyDescent="0.2">
      <c r="A32" s="738"/>
      <c r="B32" s="177" t="s">
        <v>179</v>
      </c>
      <c r="C32" s="158">
        <v>14</v>
      </c>
      <c r="D32" s="158"/>
      <c r="E32" s="158"/>
      <c r="F32" s="158">
        <v>0</v>
      </c>
      <c r="G32" s="158"/>
      <c r="H32" s="158">
        <v>0</v>
      </c>
      <c r="I32" s="158"/>
      <c r="J32" s="158">
        <v>0</v>
      </c>
      <c r="K32" s="158"/>
      <c r="L32" s="158">
        <v>1</v>
      </c>
      <c r="M32" s="243"/>
      <c r="N32" s="243"/>
      <c r="O32" s="243"/>
    </row>
    <row r="33" spans="1:15" ht="10.15" customHeight="1" thickBot="1" x14ac:dyDescent="0.25">
      <c r="A33" s="738"/>
      <c r="B33" s="382"/>
      <c r="C33" s="378"/>
      <c r="D33" s="378"/>
      <c r="E33" s="378"/>
      <c r="F33" s="378"/>
      <c r="G33" s="378"/>
      <c r="H33" s="389"/>
      <c r="I33" s="389"/>
      <c r="J33" s="389"/>
      <c r="K33" s="389"/>
      <c r="L33" s="389"/>
      <c r="M33" s="243"/>
      <c r="N33" s="243"/>
      <c r="O33" s="243"/>
    </row>
    <row r="34" spans="1:15" ht="10.15" customHeight="1" x14ac:dyDescent="0.2">
      <c r="A34" s="738"/>
      <c r="B34" s="108"/>
      <c r="C34" s="108"/>
      <c r="D34" s="108"/>
      <c r="E34" s="108"/>
      <c r="F34" s="108"/>
      <c r="G34" s="108"/>
      <c r="H34" s="391"/>
      <c r="I34" s="391"/>
      <c r="J34" s="391"/>
      <c r="K34" s="391"/>
      <c r="L34" s="391"/>
      <c r="M34" s="108"/>
      <c r="N34" s="108"/>
      <c r="O34" s="108"/>
    </row>
    <row r="35" spans="1:15" ht="24.95" customHeight="1" x14ac:dyDescent="0.2">
      <c r="A35" s="738"/>
      <c r="B35" s="745" t="s">
        <v>257</v>
      </c>
      <c r="C35" s="745"/>
      <c r="D35" s="745"/>
      <c r="E35" s="745"/>
      <c r="F35" s="745"/>
      <c r="G35" s="745"/>
      <c r="H35" s="778"/>
      <c r="I35" s="778"/>
      <c r="J35" s="778"/>
      <c r="K35" s="778"/>
      <c r="L35" s="778"/>
      <c r="M35" s="108"/>
      <c r="N35" s="108"/>
      <c r="O35" s="108"/>
    </row>
    <row r="36" spans="1:15" ht="72" customHeight="1" x14ac:dyDescent="0.2">
      <c r="A36" s="738"/>
      <c r="B36" s="745"/>
      <c r="C36" s="745"/>
      <c r="D36" s="745"/>
      <c r="E36" s="745"/>
      <c r="F36" s="745"/>
      <c r="G36" s="745"/>
      <c r="H36" s="778"/>
      <c r="I36" s="778"/>
      <c r="J36" s="778"/>
      <c r="K36" s="778"/>
      <c r="L36" s="778"/>
      <c r="M36" s="108"/>
      <c r="N36" s="108"/>
      <c r="O36" s="108"/>
    </row>
    <row r="37" spans="1:15" ht="10.5" customHeight="1" x14ac:dyDescent="0.2">
      <c r="A37" s="738"/>
      <c r="B37" s="482"/>
      <c r="C37" s="482"/>
      <c r="D37" s="482"/>
      <c r="E37" s="482"/>
      <c r="F37" s="482"/>
      <c r="G37" s="482"/>
      <c r="H37" s="483"/>
      <c r="I37" s="483"/>
      <c r="J37" s="483"/>
      <c r="K37" s="483"/>
      <c r="L37" s="483"/>
      <c r="M37" s="108"/>
      <c r="N37" s="108"/>
      <c r="O37" s="108"/>
    </row>
    <row r="38" spans="1:15" ht="10.5" customHeight="1" x14ac:dyDescent="0.2">
      <c r="A38" s="738"/>
      <c r="B38" s="745" t="s">
        <v>45</v>
      </c>
      <c r="C38" s="745"/>
      <c r="D38" s="745"/>
      <c r="E38" s="189"/>
      <c r="F38" s="189"/>
      <c r="G38" s="189"/>
      <c r="H38" s="189"/>
      <c r="I38" s="189"/>
      <c r="J38" s="189"/>
      <c r="K38" s="189"/>
      <c r="L38" s="189"/>
      <c r="M38" s="189"/>
      <c r="N38" s="189"/>
      <c r="O38" s="189"/>
    </row>
    <row r="39" spans="1:15" ht="24.95" customHeight="1" x14ac:dyDescent="0.2">
      <c r="A39" s="738"/>
      <c r="B39" s="745"/>
      <c r="C39" s="745"/>
      <c r="D39" s="745"/>
      <c r="E39" s="147"/>
      <c r="F39" s="147"/>
      <c r="G39" s="147"/>
      <c r="H39" s="147"/>
      <c r="I39" s="147"/>
      <c r="J39" s="147"/>
      <c r="K39" s="147"/>
      <c r="L39" s="147"/>
      <c r="M39" s="147"/>
      <c r="N39" s="70"/>
      <c r="O39" s="70"/>
    </row>
    <row r="40" spans="1:15" ht="24.95" customHeight="1" x14ac:dyDescent="0.2">
      <c r="A40" s="738"/>
      <c r="B40" s="147"/>
      <c r="C40" s="147"/>
      <c r="D40" s="147"/>
      <c r="E40" s="147"/>
      <c r="F40" s="147"/>
      <c r="G40" s="147"/>
      <c r="H40" s="147"/>
      <c r="I40" s="147"/>
      <c r="J40" s="147"/>
      <c r="K40" s="147"/>
      <c r="L40" s="147"/>
      <c r="M40" s="147"/>
      <c r="N40" s="243"/>
      <c r="O40" s="243"/>
    </row>
    <row r="41" spans="1:15" ht="24.95" customHeight="1" x14ac:dyDescent="0.2">
      <c r="A41" s="113"/>
      <c r="B41" s="746"/>
      <c r="C41" s="746"/>
      <c r="D41" s="746"/>
      <c r="E41" s="746"/>
      <c r="F41" s="746"/>
      <c r="G41" s="746"/>
      <c r="H41" s="746"/>
      <c r="I41" s="746"/>
      <c r="J41" s="746"/>
      <c r="K41" s="746"/>
      <c r="L41" s="746"/>
      <c r="M41" s="746"/>
      <c r="N41" s="746"/>
      <c r="O41" s="746"/>
    </row>
    <row r="42" spans="1:15" ht="24.95" customHeight="1" x14ac:dyDescent="0.2">
      <c r="A42" s="113"/>
      <c r="B42" s="747"/>
      <c r="C42" s="747"/>
      <c r="D42" s="747"/>
      <c r="E42" s="747"/>
      <c r="F42" s="747"/>
      <c r="G42" s="747"/>
      <c r="H42" s="747"/>
      <c r="I42" s="747"/>
      <c r="J42" s="747"/>
      <c r="K42" s="747"/>
      <c r="L42" s="747"/>
      <c r="M42" s="747"/>
      <c r="N42" s="747"/>
      <c r="O42" s="747"/>
    </row>
    <row r="43" spans="1:15" ht="16.5" customHeight="1" x14ac:dyDescent="0.2">
      <c r="A43" s="113"/>
      <c r="B43" s="64"/>
      <c r="C43" s="64"/>
      <c r="D43" s="64"/>
      <c r="E43" s="64"/>
      <c r="F43" s="64"/>
      <c r="G43" s="64"/>
      <c r="H43" s="79"/>
      <c r="I43" s="79"/>
      <c r="J43" s="79"/>
      <c r="K43" s="79"/>
      <c r="L43" s="63"/>
      <c r="M43" s="247"/>
      <c r="N43" s="247"/>
      <c r="O43" s="247"/>
    </row>
    <row r="44" spans="1:15" ht="20.100000000000001" customHeight="1" x14ac:dyDescent="0.2">
      <c r="A44" s="113"/>
      <c r="B44" s="80"/>
      <c r="C44" s="81"/>
      <c r="D44" s="81"/>
      <c r="E44" s="81"/>
      <c r="F44" s="81"/>
      <c r="G44" s="81"/>
      <c r="H44" s="82"/>
      <c r="I44" s="82"/>
      <c r="J44" s="82"/>
      <c r="K44" s="82"/>
      <c r="L44" s="63"/>
      <c r="M44" s="248"/>
      <c r="N44" s="83"/>
      <c r="O44" s="83"/>
    </row>
    <row r="45" spans="1:15" s="4" customFormat="1" ht="12" customHeight="1" x14ac:dyDescent="0.2">
      <c r="A45" s="113"/>
      <c r="B45" s="146"/>
      <c r="C45" s="85"/>
      <c r="D45" s="85"/>
      <c r="E45" s="85"/>
      <c r="F45" s="85"/>
      <c r="G45" s="85"/>
      <c r="H45" s="86"/>
      <c r="I45" s="86"/>
      <c r="J45" s="86"/>
      <c r="K45" s="86"/>
      <c r="L45" s="86"/>
      <c r="M45" s="87"/>
      <c r="N45" s="85"/>
      <c r="O45" s="85"/>
    </row>
    <row r="46" spans="1:15" ht="3.75" customHeight="1" x14ac:dyDescent="0.2">
      <c r="A46" s="113"/>
      <c r="B46" s="71"/>
      <c r="C46" s="71"/>
      <c r="D46" s="71"/>
      <c r="E46" s="71"/>
      <c r="F46" s="71"/>
      <c r="G46" s="71"/>
      <c r="H46" s="72"/>
      <c r="I46" s="72"/>
      <c r="J46" s="72"/>
      <c r="K46" s="72"/>
      <c r="L46" s="72"/>
      <c r="M46" s="73"/>
      <c r="N46" s="72"/>
      <c r="O46" s="72"/>
    </row>
    <row r="47" spans="1:15" ht="15" customHeight="1" x14ac:dyDescent="0.2">
      <c r="A47" s="113"/>
      <c r="B47" s="88"/>
      <c r="C47" s="89"/>
      <c r="D47" s="89"/>
      <c r="E47" s="89"/>
      <c r="F47" s="89"/>
      <c r="G47" s="89"/>
      <c r="H47" s="90"/>
      <c r="I47" s="90"/>
      <c r="J47" s="90"/>
      <c r="K47" s="90"/>
      <c r="L47" s="91"/>
      <c r="M47" s="92"/>
      <c r="N47" s="72"/>
      <c r="O47" s="72"/>
    </row>
    <row r="48" spans="1:15" ht="10.5" customHeight="1" x14ac:dyDescent="0.2">
      <c r="A48" s="113"/>
      <c r="B48" s="93"/>
      <c r="C48" s="89"/>
      <c r="D48" s="89"/>
      <c r="E48" s="89"/>
      <c r="F48" s="89"/>
      <c r="G48" s="89"/>
      <c r="H48" s="90"/>
      <c r="I48" s="90"/>
      <c r="J48" s="90"/>
      <c r="K48" s="90"/>
      <c r="L48" s="91"/>
      <c r="M48" s="92"/>
      <c r="N48" s="72"/>
      <c r="O48" s="72"/>
    </row>
    <row r="49" spans="1:15" ht="12" customHeight="1" x14ac:dyDescent="0.25">
      <c r="A49" s="113"/>
      <c r="B49" s="94"/>
      <c r="C49" s="95"/>
      <c r="D49" s="95"/>
      <c r="E49" s="95"/>
      <c r="F49" s="95"/>
      <c r="G49" s="95"/>
      <c r="H49" s="96"/>
      <c r="I49" s="96"/>
      <c r="J49" s="96"/>
      <c r="K49" s="96"/>
      <c r="L49" s="97"/>
      <c r="M49" s="98"/>
      <c r="N49" s="74"/>
      <c r="O49" s="74"/>
    </row>
    <row r="50" spans="1:15" ht="12" customHeight="1" x14ac:dyDescent="0.25">
      <c r="A50" s="113"/>
      <c r="B50" s="99"/>
      <c r="C50" s="100"/>
      <c r="D50" s="100"/>
      <c r="E50" s="100"/>
      <c r="F50" s="100"/>
      <c r="G50" s="100"/>
      <c r="H50" s="101"/>
      <c r="I50" s="101"/>
      <c r="J50" s="101"/>
      <c r="K50" s="101"/>
      <c r="L50" s="102"/>
      <c r="M50" s="103"/>
      <c r="N50" s="74"/>
      <c r="O50" s="74"/>
    </row>
    <row r="51" spans="1:15" ht="11.25" customHeight="1" x14ac:dyDescent="0.2">
      <c r="A51" s="113"/>
      <c r="B51" s="99"/>
      <c r="C51" s="104"/>
      <c r="D51" s="104"/>
      <c r="E51" s="104"/>
      <c r="F51" s="104"/>
      <c r="G51" s="104"/>
      <c r="H51" s="90"/>
      <c r="I51" s="90"/>
      <c r="J51" s="90"/>
      <c r="K51" s="90"/>
      <c r="L51" s="90"/>
      <c r="M51" s="105"/>
      <c r="N51" s="106"/>
      <c r="O51" s="106"/>
    </row>
    <row r="52" spans="1:15" ht="11.25" customHeight="1" x14ac:dyDescent="0.2">
      <c r="A52" s="51"/>
      <c r="B52" s="19"/>
      <c r="C52" s="9"/>
      <c r="D52" s="9"/>
      <c r="E52" s="9"/>
      <c r="F52" s="9"/>
      <c r="G52" s="9"/>
      <c r="H52" s="49"/>
      <c r="I52" s="49"/>
      <c r="J52" s="49"/>
      <c r="K52" s="49"/>
      <c r="L52" s="50"/>
      <c r="M52" s="15"/>
      <c r="N52" s="13"/>
      <c r="O52" s="13"/>
    </row>
    <row r="53" spans="1:15" x14ac:dyDescent="0.2">
      <c r="B53" s="1"/>
      <c r="C53" s="1"/>
      <c r="D53" s="1"/>
      <c r="E53" s="1"/>
      <c r="F53" s="1"/>
      <c r="G53" s="1"/>
      <c r="N53" s="1"/>
      <c r="O53" s="1"/>
    </row>
    <row r="54" spans="1:15" x14ac:dyDescent="0.2">
      <c r="B54" s="1"/>
      <c r="C54" s="1"/>
      <c r="D54" s="1"/>
      <c r="E54" s="1"/>
      <c r="F54" s="1"/>
      <c r="G54" s="1"/>
      <c r="N54" s="1"/>
      <c r="O54" s="1"/>
    </row>
    <row r="55" spans="1:15" x14ac:dyDescent="0.2">
      <c r="B55" s="1"/>
      <c r="C55" s="1"/>
      <c r="D55" s="1"/>
      <c r="E55" s="1"/>
      <c r="F55" s="1"/>
      <c r="G55" s="1"/>
      <c r="M55" s="17"/>
      <c r="N55" s="1"/>
      <c r="O55" s="1"/>
    </row>
    <row r="56" spans="1:15" ht="14.25" x14ac:dyDescent="0.2">
      <c r="B56" s="1"/>
      <c r="C56" s="9"/>
      <c r="D56" s="9"/>
      <c r="E56" s="9"/>
      <c r="F56" s="9"/>
      <c r="G56" s="9"/>
      <c r="H56" s="49"/>
      <c r="I56" s="49"/>
      <c r="J56" s="49"/>
      <c r="K56" s="49"/>
      <c r="L56" s="50"/>
      <c r="M56" s="14"/>
      <c r="N56" s="2"/>
      <c r="O56" s="2"/>
    </row>
  </sheetData>
  <sheetProtection algorithmName="SHA-512" hashValue="stgqv84jkfGhbsKpFS4MVihHr7K1a7CXDYjl9+MWblAoUKcodxjmo1DBryZwPD9q89GOcE4X898OYvl7SmBFug==" saltValue="Dc+8zecE+z+x7AT0ljsYEg==" spinCount="100000" sheet="1" objects="1" scenarios="1"/>
  <mergeCells count="14">
    <mergeCell ref="B41:O41"/>
    <mergeCell ref="B42:O42"/>
    <mergeCell ref="A2:A40"/>
    <mergeCell ref="B2:L2"/>
    <mergeCell ref="B3:L3"/>
    <mergeCell ref="B5:B10"/>
    <mergeCell ref="C5:L6"/>
    <mergeCell ref="H35:L36"/>
    <mergeCell ref="B35:G36"/>
    <mergeCell ref="B38:D39"/>
    <mergeCell ref="C8:C9"/>
    <mergeCell ref="H8:H9"/>
    <mergeCell ref="J8:J9"/>
    <mergeCell ref="L8:L9"/>
  </mergeCells>
  <pageMargins left="0.39370078740157483" right="0.39370078740157483" top="0.39370078740157483" bottom="0.39370078740157483" header="0.31496062992125984" footer="0.31496062992125984"/>
  <pageSetup paperSize="9" scale="80"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2">
    <tabColor theme="5" tint="-0.249977111117893"/>
    <pageSetUpPr fitToPage="1"/>
  </sheetPr>
  <dimension ref="A2:S55"/>
  <sheetViews>
    <sheetView view="pageBreakPreview" zoomScale="80" zoomScaleNormal="85" zoomScaleSheetLayoutView="80" workbookViewId="0">
      <selection activeCell="C8" sqref="C8:M9"/>
    </sheetView>
  </sheetViews>
  <sheetFormatPr defaultColWidth="20.7109375" defaultRowHeight="12.75" x14ac:dyDescent="0.2"/>
  <cols>
    <col min="1" max="1" width="2.7109375" style="10" customWidth="1"/>
    <col min="2" max="2" width="42" style="7" customWidth="1"/>
    <col min="3" max="7" width="12.7109375" style="7" customWidth="1"/>
    <col min="8" max="8" width="7.7109375" style="7" customWidth="1"/>
    <col min="9" max="13" width="12.7109375" style="8" customWidth="1"/>
    <col min="14" max="14" width="15.7109375" style="16" customWidth="1"/>
    <col min="15" max="15" width="15.7109375" style="8" customWidth="1"/>
    <col min="16" max="16" width="5.7109375" style="8" customWidth="1"/>
    <col min="17" max="16384" width="20.7109375" style="1"/>
  </cols>
  <sheetData>
    <row r="2" spans="1:19" ht="15" customHeight="1" x14ac:dyDescent="0.2">
      <c r="A2" s="113"/>
      <c r="B2" s="808" t="s">
        <v>221</v>
      </c>
      <c r="C2" s="808"/>
      <c r="D2" s="808"/>
      <c r="E2" s="808"/>
      <c r="F2" s="808"/>
      <c r="G2" s="808"/>
      <c r="H2" s="808"/>
      <c r="I2" s="808"/>
      <c r="J2" s="808"/>
      <c r="K2" s="808"/>
      <c r="L2" s="808"/>
      <c r="M2" s="808"/>
      <c r="N2" s="152"/>
      <c r="O2" s="152"/>
      <c r="P2" s="152"/>
    </row>
    <row r="3" spans="1:19" ht="15" customHeight="1" x14ac:dyDescent="0.2">
      <c r="A3" s="113"/>
      <c r="B3" s="809" t="s">
        <v>222</v>
      </c>
      <c r="C3" s="809"/>
      <c r="D3" s="809"/>
      <c r="E3" s="809"/>
      <c r="F3" s="809"/>
      <c r="G3" s="809"/>
      <c r="H3" s="809"/>
      <c r="I3" s="809"/>
      <c r="J3" s="809"/>
      <c r="K3" s="809"/>
      <c r="L3" s="809"/>
      <c r="M3" s="809"/>
      <c r="N3" s="152"/>
      <c r="O3" s="152"/>
      <c r="P3" s="152"/>
    </row>
    <row r="4" spans="1:19" ht="12" customHeight="1" thickBot="1" x14ac:dyDescent="0.25">
      <c r="A4" s="113"/>
      <c r="B4" s="151"/>
      <c r="C4" s="151"/>
      <c r="D4" s="151"/>
      <c r="E4" s="151"/>
      <c r="F4" s="151"/>
      <c r="G4" s="151"/>
      <c r="H4" s="151"/>
      <c r="I4" s="235"/>
      <c r="J4" s="235"/>
      <c r="K4" s="235"/>
      <c r="L4" s="235"/>
      <c r="M4" s="235"/>
      <c r="N4" s="151"/>
      <c r="O4" s="151"/>
      <c r="P4" s="151"/>
    </row>
    <row r="5" spans="1:19" ht="15" customHeight="1" x14ac:dyDescent="0.2">
      <c r="A5" s="113"/>
      <c r="B5" s="810" t="s">
        <v>33</v>
      </c>
      <c r="C5" s="735">
        <v>2023</v>
      </c>
      <c r="D5" s="735"/>
      <c r="E5" s="735"/>
      <c r="F5" s="735"/>
      <c r="G5" s="735"/>
      <c r="H5" s="375"/>
      <c r="I5" s="733">
        <v>2024</v>
      </c>
      <c r="J5" s="733"/>
      <c r="K5" s="733"/>
      <c r="L5" s="733"/>
      <c r="M5" s="733"/>
      <c r="N5" s="236"/>
      <c r="O5" s="236"/>
      <c r="P5" s="151"/>
      <c r="Q5" s="37"/>
      <c r="R5" s="36"/>
      <c r="S5" s="36"/>
    </row>
    <row r="6" spans="1:19" ht="15" customHeight="1" x14ac:dyDescent="0.2">
      <c r="A6" s="113"/>
      <c r="B6" s="812"/>
      <c r="C6" s="736"/>
      <c r="D6" s="736"/>
      <c r="E6" s="736"/>
      <c r="F6" s="736"/>
      <c r="G6" s="736"/>
      <c r="H6" s="157"/>
      <c r="I6" s="734"/>
      <c r="J6" s="734"/>
      <c r="K6" s="734"/>
      <c r="L6" s="734"/>
      <c r="M6" s="734"/>
      <c r="N6" s="236"/>
      <c r="O6" s="236"/>
      <c r="P6" s="151"/>
      <c r="Q6" s="37"/>
      <c r="R6" s="36"/>
      <c r="S6" s="36"/>
    </row>
    <row r="7" spans="1:19" ht="5.0999999999999996" customHeight="1" x14ac:dyDescent="0.2">
      <c r="A7" s="113"/>
      <c r="B7" s="812"/>
      <c r="C7" s="476"/>
      <c r="D7" s="476"/>
      <c r="E7" s="476"/>
      <c r="F7" s="476"/>
      <c r="G7" s="476"/>
      <c r="H7" s="157"/>
      <c r="I7" s="275"/>
      <c r="J7" s="275"/>
      <c r="K7" s="275"/>
      <c r="L7" s="275"/>
      <c r="M7" s="275"/>
      <c r="N7" s="236"/>
      <c r="O7" s="236"/>
      <c r="P7" s="151"/>
      <c r="Q7" s="37"/>
      <c r="R7" s="36"/>
      <c r="S7" s="36"/>
    </row>
    <row r="8" spans="1:19" s="5" customFormat="1" ht="20.100000000000001" customHeight="1" x14ac:dyDescent="0.2">
      <c r="A8" s="113"/>
      <c r="B8" s="812"/>
      <c r="C8" s="743" t="s">
        <v>36</v>
      </c>
      <c r="D8" s="654" t="s">
        <v>19</v>
      </c>
      <c r="E8" s="743" t="s">
        <v>37</v>
      </c>
      <c r="F8" s="743" t="s">
        <v>141</v>
      </c>
      <c r="G8" s="743" t="s">
        <v>167</v>
      </c>
      <c r="H8" s="261"/>
      <c r="I8" s="743" t="s">
        <v>36</v>
      </c>
      <c r="J8" s="654" t="s">
        <v>19</v>
      </c>
      <c r="K8" s="743" t="s">
        <v>37</v>
      </c>
      <c r="L8" s="743" t="s">
        <v>141</v>
      </c>
      <c r="M8" s="743" t="s">
        <v>167</v>
      </c>
      <c r="N8" s="236"/>
      <c r="O8" s="236"/>
      <c r="P8" s="475"/>
      <c r="Q8" s="36"/>
      <c r="R8" s="36"/>
      <c r="S8" s="36"/>
    </row>
    <row r="9" spans="1:19" s="5" customFormat="1" ht="20.100000000000001" customHeight="1" x14ac:dyDescent="0.2">
      <c r="A9" s="113"/>
      <c r="B9" s="812"/>
      <c r="C9" s="743"/>
      <c r="D9" s="658"/>
      <c r="E9" s="743"/>
      <c r="F9" s="743"/>
      <c r="G9" s="743"/>
      <c r="H9" s="261"/>
      <c r="I9" s="743"/>
      <c r="J9" s="658"/>
      <c r="K9" s="743"/>
      <c r="L9" s="743"/>
      <c r="M9" s="743"/>
      <c r="N9" s="236"/>
      <c r="O9" s="236"/>
      <c r="P9" s="637"/>
      <c r="Q9" s="36"/>
      <c r="R9" s="36"/>
      <c r="S9" s="36"/>
    </row>
    <row r="10" spans="1:19" s="334" customFormat="1" ht="5.0999999999999996" customHeight="1" thickBot="1" x14ac:dyDescent="0.25">
      <c r="A10" s="113"/>
      <c r="B10" s="813"/>
      <c r="C10" s="659"/>
      <c r="D10" s="659"/>
      <c r="E10" s="659"/>
      <c r="F10" s="659"/>
      <c r="G10" s="659"/>
      <c r="H10" s="380"/>
      <c r="I10" s="659"/>
      <c r="J10" s="659"/>
      <c r="K10" s="659"/>
      <c r="L10" s="659"/>
      <c r="M10" s="659"/>
      <c r="N10" s="161"/>
      <c r="O10" s="151"/>
      <c r="P10" s="475"/>
    </row>
    <row r="11" spans="1:19" s="5" customFormat="1" ht="10.15" customHeight="1" x14ac:dyDescent="0.2">
      <c r="A11" s="113"/>
      <c r="B11" s="176"/>
      <c r="C11" s="275"/>
      <c r="D11" s="275"/>
      <c r="E11" s="275"/>
      <c r="F11" s="275"/>
      <c r="G11" s="275"/>
      <c r="H11" s="275"/>
      <c r="I11" s="479"/>
      <c r="J11" s="479"/>
      <c r="K11" s="479"/>
      <c r="L11" s="479"/>
      <c r="M11" s="479"/>
      <c r="N11" s="275"/>
      <c r="O11" s="275"/>
      <c r="P11" s="275"/>
    </row>
    <row r="12" spans="1:19" s="32" customFormat="1" ht="20.100000000000001" customHeight="1" x14ac:dyDescent="0.2">
      <c r="A12" s="113"/>
      <c r="B12" s="176" t="s">
        <v>136</v>
      </c>
      <c r="C12" s="195">
        <f>SUM(C15+C32)</f>
        <v>1507</v>
      </c>
      <c r="D12" s="195">
        <f>SUM(D15+D32)</f>
        <v>942</v>
      </c>
      <c r="E12" s="195">
        <f>SUM(E15+E32)</f>
        <v>222</v>
      </c>
      <c r="F12" s="195">
        <f>SUM(F15+F32)</f>
        <v>38</v>
      </c>
      <c r="G12" s="195">
        <f>SUM(G15+G32)</f>
        <v>305</v>
      </c>
      <c r="H12" s="195"/>
      <c r="I12" s="195">
        <f>SUM(I15+I32)</f>
        <v>997</v>
      </c>
      <c r="J12" s="195">
        <f>SUM(J15+J32)</f>
        <v>681</v>
      </c>
      <c r="K12" s="195">
        <f>SUM(K15+K32)</f>
        <v>176</v>
      </c>
      <c r="L12" s="195">
        <f>SUM(L15+L32)</f>
        <v>24</v>
      </c>
      <c r="M12" s="195">
        <f>SUM(M15+M32)</f>
        <v>116</v>
      </c>
      <c r="N12" s="238"/>
      <c r="O12" s="238"/>
      <c r="P12" s="238"/>
    </row>
    <row r="13" spans="1:19" s="32" customFormat="1" ht="10.15" customHeight="1" x14ac:dyDescent="0.2">
      <c r="A13" s="113"/>
      <c r="B13" s="387"/>
      <c r="C13" s="388"/>
      <c r="D13" s="388"/>
      <c r="E13" s="388"/>
      <c r="F13" s="388"/>
      <c r="G13" s="388"/>
      <c r="H13" s="388"/>
      <c r="I13" s="388"/>
      <c r="J13" s="388"/>
      <c r="K13" s="388"/>
      <c r="L13" s="388"/>
      <c r="M13" s="388"/>
      <c r="N13" s="238"/>
      <c r="O13" s="238"/>
      <c r="P13" s="238"/>
    </row>
    <row r="14" spans="1:19" s="32" customFormat="1" ht="10.15" customHeight="1" x14ac:dyDescent="0.2">
      <c r="A14" s="113"/>
      <c r="B14" s="249"/>
      <c r="C14" s="237"/>
      <c r="D14" s="237"/>
      <c r="E14" s="237"/>
      <c r="F14" s="237"/>
      <c r="G14" s="237"/>
      <c r="H14" s="237"/>
      <c r="I14" s="237"/>
      <c r="J14" s="237"/>
      <c r="K14" s="237"/>
      <c r="L14" s="237"/>
      <c r="M14" s="237"/>
      <c r="N14" s="238"/>
      <c r="O14" s="238"/>
      <c r="P14" s="238"/>
    </row>
    <row r="15" spans="1:19" s="32" customFormat="1" ht="19.899999999999999" customHeight="1" x14ac:dyDescent="0.2">
      <c r="A15" s="113"/>
      <c r="B15" s="176" t="s">
        <v>0</v>
      </c>
      <c r="C15" s="237">
        <f>SUM(C16:C31)</f>
        <v>1498</v>
      </c>
      <c r="D15" s="237">
        <f t="shared" ref="D15:M15" si="0">SUM(D16:D31)</f>
        <v>942</v>
      </c>
      <c r="E15" s="237">
        <f t="shared" si="0"/>
        <v>222</v>
      </c>
      <c r="F15" s="237">
        <f t="shared" si="0"/>
        <v>38</v>
      </c>
      <c r="G15" s="237">
        <f t="shared" si="0"/>
        <v>296</v>
      </c>
      <c r="H15" s="237"/>
      <c r="I15" s="237">
        <f t="shared" si="0"/>
        <v>995</v>
      </c>
      <c r="J15" s="237">
        <f t="shared" si="0"/>
        <v>681</v>
      </c>
      <c r="K15" s="237">
        <f t="shared" si="0"/>
        <v>175</v>
      </c>
      <c r="L15" s="237">
        <f t="shared" si="0"/>
        <v>23</v>
      </c>
      <c r="M15" s="237">
        <f t="shared" si="0"/>
        <v>116</v>
      </c>
      <c r="N15" s="238"/>
      <c r="O15" s="238"/>
      <c r="P15" s="238"/>
    </row>
    <row r="16" spans="1:19" s="32" customFormat="1" ht="20.100000000000001" customHeight="1" x14ac:dyDescent="0.2">
      <c r="A16" s="113"/>
      <c r="B16" s="250" t="s">
        <v>1</v>
      </c>
      <c r="C16" s="256">
        <v>34</v>
      </c>
      <c r="D16" s="256">
        <v>27</v>
      </c>
      <c r="E16" s="256">
        <v>7</v>
      </c>
      <c r="F16" s="256">
        <v>0</v>
      </c>
      <c r="G16" s="256">
        <v>0</v>
      </c>
      <c r="H16" s="256"/>
      <c r="I16" s="256">
        <v>24</v>
      </c>
      <c r="J16" s="256">
        <v>21</v>
      </c>
      <c r="K16" s="256">
        <v>3</v>
      </c>
      <c r="L16" s="256">
        <v>0</v>
      </c>
      <c r="M16" s="256">
        <v>0</v>
      </c>
      <c r="N16" s="238"/>
      <c r="O16" s="238"/>
      <c r="P16" s="238"/>
    </row>
    <row r="17" spans="1:16" s="32" customFormat="1" ht="20.100000000000001" customHeight="1" x14ac:dyDescent="0.2">
      <c r="A17" s="113"/>
      <c r="B17" s="250" t="s">
        <v>2</v>
      </c>
      <c r="C17" s="256">
        <v>40</v>
      </c>
      <c r="D17" s="256">
        <v>36</v>
      </c>
      <c r="E17" s="256">
        <v>2</v>
      </c>
      <c r="F17" s="256">
        <v>2</v>
      </c>
      <c r="G17" s="256">
        <v>0</v>
      </c>
      <c r="H17" s="256"/>
      <c r="I17" s="256">
        <v>15</v>
      </c>
      <c r="J17" s="256">
        <v>13</v>
      </c>
      <c r="K17" s="256">
        <v>2</v>
      </c>
      <c r="L17" s="256">
        <v>0</v>
      </c>
      <c r="M17" s="256">
        <v>0</v>
      </c>
      <c r="N17" s="65"/>
      <c r="O17" s="65"/>
      <c r="P17" s="65"/>
    </row>
    <row r="18" spans="1:16" s="32" customFormat="1" ht="20.100000000000001" customHeight="1" x14ac:dyDescent="0.2">
      <c r="A18" s="113"/>
      <c r="B18" s="250" t="s">
        <v>3</v>
      </c>
      <c r="C18" s="256">
        <v>41</v>
      </c>
      <c r="D18" s="256">
        <v>39</v>
      </c>
      <c r="E18" s="256">
        <v>1</v>
      </c>
      <c r="F18" s="256">
        <v>0</v>
      </c>
      <c r="G18" s="256">
        <v>1</v>
      </c>
      <c r="H18" s="256"/>
      <c r="I18" s="256">
        <v>23</v>
      </c>
      <c r="J18" s="256">
        <v>23</v>
      </c>
      <c r="K18" s="256">
        <v>0</v>
      </c>
      <c r="L18" s="256">
        <v>0</v>
      </c>
      <c r="M18" s="256">
        <v>0</v>
      </c>
      <c r="N18" s="242"/>
      <c r="O18" s="242"/>
      <c r="P18" s="242"/>
    </row>
    <row r="19" spans="1:16" s="32" customFormat="1" ht="20.100000000000001" customHeight="1" x14ac:dyDescent="0.2">
      <c r="A19" s="113"/>
      <c r="B19" s="250" t="s">
        <v>4</v>
      </c>
      <c r="C19" s="256">
        <v>10</v>
      </c>
      <c r="D19" s="256">
        <v>7</v>
      </c>
      <c r="E19" s="256">
        <v>3</v>
      </c>
      <c r="F19" s="256">
        <v>0</v>
      </c>
      <c r="G19" s="256">
        <v>0</v>
      </c>
      <c r="H19" s="256"/>
      <c r="I19" s="256">
        <v>2</v>
      </c>
      <c r="J19" s="256">
        <v>1</v>
      </c>
      <c r="K19" s="256">
        <v>1</v>
      </c>
      <c r="L19" s="256">
        <v>0</v>
      </c>
      <c r="M19" s="256">
        <v>0</v>
      </c>
      <c r="N19" s="242"/>
      <c r="O19" s="242"/>
      <c r="P19" s="242"/>
    </row>
    <row r="20" spans="1:16" s="32" customFormat="1" ht="20.100000000000001" customHeight="1" x14ac:dyDescent="0.2">
      <c r="A20" s="113"/>
      <c r="B20" s="250" t="s">
        <v>5</v>
      </c>
      <c r="C20" s="256">
        <v>47</v>
      </c>
      <c r="D20" s="256">
        <v>43</v>
      </c>
      <c r="E20" s="256">
        <v>2</v>
      </c>
      <c r="F20" s="256">
        <v>1</v>
      </c>
      <c r="G20" s="256">
        <v>1</v>
      </c>
      <c r="H20" s="256"/>
      <c r="I20" s="256">
        <v>41</v>
      </c>
      <c r="J20" s="256">
        <v>38</v>
      </c>
      <c r="K20" s="256">
        <v>1</v>
      </c>
      <c r="L20" s="256">
        <v>1</v>
      </c>
      <c r="M20" s="256">
        <v>1</v>
      </c>
      <c r="N20" s="242"/>
      <c r="O20" s="242"/>
      <c r="P20" s="242"/>
    </row>
    <row r="21" spans="1:16" s="32" customFormat="1" ht="20.100000000000001" customHeight="1" x14ac:dyDescent="0.2">
      <c r="A21" s="113"/>
      <c r="B21" s="250" t="s">
        <v>6</v>
      </c>
      <c r="C21" s="256">
        <v>35</v>
      </c>
      <c r="D21" s="256">
        <v>31</v>
      </c>
      <c r="E21" s="256">
        <v>2</v>
      </c>
      <c r="F21" s="256">
        <v>1</v>
      </c>
      <c r="G21" s="256">
        <v>1</v>
      </c>
      <c r="H21" s="256"/>
      <c r="I21" s="256">
        <v>18</v>
      </c>
      <c r="J21" s="256">
        <v>17</v>
      </c>
      <c r="K21" s="256">
        <v>1</v>
      </c>
      <c r="L21" s="256">
        <v>0</v>
      </c>
      <c r="M21" s="256">
        <v>0</v>
      </c>
      <c r="N21" s="242"/>
      <c r="O21" s="242"/>
      <c r="P21" s="242"/>
    </row>
    <row r="22" spans="1:16" s="32" customFormat="1" ht="20.100000000000001" customHeight="1" x14ac:dyDescent="0.2">
      <c r="A22" s="113"/>
      <c r="B22" s="250" t="s">
        <v>7</v>
      </c>
      <c r="C22" s="256">
        <v>28</v>
      </c>
      <c r="D22" s="256">
        <v>15</v>
      </c>
      <c r="E22" s="256">
        <v>7</v>
      </c>
      <c r="F22" s="256">
        <v>3</v>
      </c>
      <c r="G22" s="256">
        <v>3</v>
      </c>
      <c r="H22" s="256"/>
      <c r="I22" s="256">
        <v>25</v>
      </c>
      <c r="J22" s="256">
        <v>16</v>
      </c>
      <c r="K22" s="256">
        <v>6</v>
      </c>
      <c r="L22" s="256">
        <v>1</v>
      </c>
      <c r="M22" s="256">
        <v>2</v>
      </c>
      <c r="N22" s="242"/>
      <c r="O22" s="242"/>
      <c r="P22" s="242"/>
    </row>
    <row r="23" spans="1:16" s="32" customFormat="1" ht="20.100000000000001" customHeight="1" x14ac:dyDescent="0.2">
      <c r="A23" s="113"/>
      <c r="B23" s="250" t="s">
        <v>8</v>
      </c>
      <c r="C23" s="256">
        <v>81</v>
      </c>
      <c r="D23" s="256">
        <v>71</v>
      </c>
      <c r="E23" s="256">
        <v>4</v>
      </c>
      <c r="F23" s="256">
        <v>3</v>
      </c>
      <c r="G23" s="256">
        <v>3</v>
      </c>
      <c r="H23" s="256"/>
      <c r="I23" s="256">
        <v>49</v>
      </c>
      <c r="J23" s="256">
        <v>46</v>
      </c>
      <c r="K23" s="256">
        <v>2</v>
      </c>
      <c r="L23" s="256">
        <v>1</v>
      </c>
      <c r="M23" s="256">
        <v>0</v>
      </c>
      <c r="N23" s="65"/>
      <c r="O23" s="65"/>
      <c r="P23" s="65"/>
    </row>
    <row r="24" spans="1:16" s="32" customFormat="1" ht="20.100000000000001" customHeight="1" x14ac:dyDescent="0.2">
      <c r="A24" s="113"/>
      <c r="B24" s="250" t="s">
        <v>9</v>
      </c>
      <c r="C24" s="256">
        <v>4</v>
      </c>
      <c r="D24" s="256">
        <v>4</v>
      </c>
      <c r="E24" s="256">
        <v>0</v>
      </c>
      <c r="F24" s="256">
        <v>0</v>
      </c>
      <c r="G24" s="256">
        <v>0</v>
      </c>
      <c r="H24" s="256"/>
      <c r="I24" s="256">
        <v>1</v>
      </c>
      <c r="J24" s="256">
        <v>1</v>
      </c>
      <c r="K24" s="256">
        <v>0</v>
      </c>
      <c r="L24" s="256">
        <v>0</v>
      </c>
      <c r="M24" s="256">
        <v>0</v>
      </c>
      <c r="N24" s="242"/>
      <c r="O24" s="242"/>
      <c r="P24" s="242"/>
    </row>
    <row r="25" spans="1:16" s="32" customFormat="1" ht="20.100000000000001" customHeight="1" x14ac:dyDescent="0.2">
      <c r="A25" s="113"/>
      <c r="B25" s="250" t="s">
        <v>10</v>
      </c>
      <c r="C25" s="256">
        <v>444</v>
      </c>
      <c r="D25" s="256">
        <v>335</v>
      </c>
      <c r="E25" s="256">
        <v>73</v>
      </c>
      <c r="F25" s="256">
        <v>15</v>
      </c>
      <c r="G25" s="256">
        <v>21</v>
      </c>
      <c r="H25" s="256"/>
      <c r="I25" s="256">
        <v>340</v>
      </c>
      <c r="J25" s="256">
        <v>261</v>
      </c>
      <c r="K25" s="256">
        <v>54</v>
      </c>
      <c r="L25" s="256">
        <v>12</v>
      </c>
      <c r="M25" s="256">
        <v>13</v>
      </c>
      <c r="N25" s="242"/>
      <c r="O25" s="242"/>
      <c r="P25" s="242"/>
    </row>
    <row r="26" spans="1:16" s="32" customFormat="1" ht="20.100000000000001" customHeight="1" x14ac:dyDescent="0.2">
      <c r="A26" s="113"/>
      <c r="B26" s="250" t="s">
        <v>11</v>
      </c>
      <c r="C26" s="256">
        <v>24</v>
      </c>
      <c r="D26" s="256">
        <v>23</v>
      </c>
      <c r="E26" s="256">
        <v>0</v>
      </c>
      <c r="F26" s="256">
        <v>0</v>
      </c>
      <c r="G26" s="256">
        <v>1</v>
      </c>
      <c r="H26" s="256"/>
      <c r="I26" s="256">
        <v>14</v>
      </c>
      <c r="J26" s="256">
        <v>13</v>
      </c>
      <c r="K26" s="256">
        <v>0</v>
      </c>
      <c r="L26" s="256">
        <v>0</v>
      </c>
      <c r="M26" s="256">
        <v>1</v>
      </c>
      <c r="N26" s="242"/>
      <c r="O26" s="242"/>
      <c r="P26" s="242"/>
    </row>
    <row r="27" spans="1:16" s="32" customFormat="1" ht="20.100000000000001" customHeight="1" x14ac:dyDescent="0.2">
      <c r="A27" s="113"/>
      <c r="B27" s="250" t="s">
        <v>12</v>
      </c>
      <c r="C27" s="256">
        <v>95</v>
      </c>
      <c r="D27" s="256">
        <v>19</v>
      </c>
      <c r="E27" s="256">
        <v>10</v>
      </c>
      <c r="F27" s="256">
        <v>0</v>
      </c>
      <c r="G27" s="256">
        <v>66</v>
      </c>
      <c r="H27" s="256"/>
      <c r="I27" s="256">
        <v>63</v>
      </c>
      <c r="J27" s="256">
        <v>13</v>
      </c>
      <c r="K27" s="256">
        <v>10</v>
      </c>
      <c r="L27" s="256">
        <v>0</v>
      </c>
      <c r="M27" s="256">
        <v>40</v>
      </c>
      <c r="N27" s="65"/>
      <c r="O27" s="65"/>
      <c r="P27" s="65"/>
    </row>
    <row r="28" spans="1:16" ht="20.100000000000001" customHeight="1" x14ac:dyDescent="0.2">
      <c r="A28" s="113"/>
      <c r="B28" s="250" t="s">
        <v>13</v>
      </c>
      <c r="C28" s="256">
        <v>170</v>
      </c>
      <c r="D28" s="256">
        <v>35</v>
      </c>
      <c r="E28" s="256">
        <v>47</v>
      </c>
      <c r="F28" s="256">
        <v>1</v>
      </c>
      <c r="G28" s="256">
        <v>87</v>
      </c>
      <c r="H28" s="256"/>
      <c r="I28" s="256">
        <v>92</v>
      </c>
      <c r="J28" s="256">
        <v>21</v>
      </c>
      <c r="K28" s="256">
        <v>31</v>
      </c>
      <c r="L28" s="256">
        <v>1</v>
      </c>
      <c r="M28" s="256">
        <v>39</v>
      </c>
      <c r="N28" s="243"/>
      <c r="O28" s="243"/>
      <c r="P28" s="243"/>
    </row>
    <row r="29" spans="1:16" ht="20.100000000000001" customHeight="1" x14ac:dyDescent="0.2">
      <c r="A29" s="113"/>
      <c r="B29" s="250" t="s">
        <v>14</v>
      </c>
      <c r="C29" s="256">
        <v>403</v>
      </c>
      <c r="D29" s="256">
        <v>220</v>
      </c>
      <c r="E29" s="256">
        <v>63</v>
      </c>
      <c r="F29" s="256">
        <v>12</v>
      </c>
      <c r="G29" s="256">
        <v>108</v>
      </c>
      <c r="H29" s="256"/>
      <c r="I29" s="256">
        <v>255</v>
      </c>
      <c r="J29" s="256">
        <v>167</v>
      </c>
      <c r="K29" s="256">
        <v>63</v>
      </c>
      <c r="L29" s="256">
        <v>7</v>
      </c>
      <c r="M29" s="256">
        <v>18</v>
      </c>
      <c r="N29" s="243"/>
      <c r="O29" s="243"/>
      <c r="P29" s="243"/>
    </row>
    <row r="30" spans="1:16" ht="20.100000000000001" customHeight="1" x14ac:dyDescent="0.2">
      <c r="A30" s="113"/>
      <c r="B30" s="250" t="s">
        <v>15</v>
      </c>
      <c r="C30" s="256">
        <v>1</v>
      </c>
      <c r="D30" s="256">
        <v>0</v>
      </c>
      <c r="E30" s="256">
        <v>0</v>
      </c>
      <c r="F30" s="256">
        <v>0</v>
      </c>
      <c r="G30" s="256">
        <v>1</v>
      </c>
      <c r="H30" s="256"/>
      <c r="I30" s="256">
        <v>0</v>
      </c>
      <c r="J30" s="256">
        <v>0</v>
      </c>
      <c r="K30" s="256">
        <v>0</v>
      </c>
      <c r="L30" s="256">
        <v>0</v>
      </c>
      <c r="M30" s="256">
        <v>0</v>
      </c>
      <c r="N30" s="243"/>
      <c r="O30" s="243"/>
      <c r="P30" s="243"/>
    </row>
    <row r="31" spans="1:16" ht="20.100000000000001" customHeight="1" x14ac:dyDescent="0.2">
      <c r="A31" s="113"/>
      <c r="B31" s="239" t="s">
        <v>16</v>
      </c>
      <c r="C31" s="257">
        <v>41</v>
      </c>
      <c r="D31" s="257">
        <v>37</v>
      </c>
      <c r="E31" s="257">
        <v>1</v>
      </c>
      <c r="F31" s="257">
        <v>0</v>
      </c>
      <c r="G31" s="257">
        <v>3</v>
      </c>
      <c r="H31" s="257"/>
      <c r="I31" s="257">
        <v>33</v>
      </c>
      <c r="J31" s="257">
        <v>30</v>
      </c>
      <c r="K31" s="257">
        <v>1</v>
      </c>
      <c r="L31" s="257">
        <v>0</v>
      </c>
      <c r="M31" s="257">
        <v>2</v>
      </c>
      <c r="N31" s="243"/>
      <c r="O31" s="243"/>
      <c r="P31" s="243"/>
    </row>
    <row r="32" spans="1:16" ht="20.100000000000001" customHeight="1" x14ac:dyDescent="0.2">
      <c r="A32" s="113"/>
      <c r="B32" s="177" t="s">
        <v>179</v>
      </c>
      <c r="C32" s="184">
        <v>9</v>
      </c>
      <c r="D32" s="184">
        <v>0</v>
      </c>
      <c r="E32" s="184">
        <v>0</v>
      </c>
      <c r="F32" s="184">
        <v>0</v>
      </c>
      <c r="G32" s="184">
        <v>9</v>
      </c>
      <c r="H32" s="184"/>
      <c r="I32" s="184">
        <v>2</v>
      </c>
      <c r="J32" s="184">
        <v>0</v>
      </c>
      <c r="K32" s="184">
        <v>1</v>
      </c>
      <c r="L32" s="184">
        <v>1</v>
      </c>
      <c r="M32" s="184">
        <v>0</v>
      </c>
      <c r="N32" s="243"/>
      <c r="O32" s="243"/>
      <c r="P32" s="243"/>
    </row>
    <row r="33" spans="1:16" ht="10.15" customHeight="1" thickBot="1" x14ac:dyDescent="0.25">
      <c r="A33" s="113"/>
      <c r="B33" s="382"/>
      <c r="C33" s="378"/>
      <c r="D33" s="378"/>
      <c r="E33" s="378"/>
      <c r="F33" s="378"/>
      <c r="G33" s="378"/>
      <c r="H33" s="378"/>
      <c r="I33" s="389"/>
      <c r="J33" s="389"/>
      <c r="K33" s="389"/>
      <c r="L33" s="389"/>
      <c r="M33" s="389"/>
      <c r="N33" s="243"/>
      <c r="O33" s="243"/>
      <c r="P33" s="243"/>
    </row>
    <row r="34" spans="1:16" ht="10.15" customHeight="1" x14ac:dyDescent="0.2">
      <c r="A34" s="113"/>
      <c r="B34" s="108"/>
      <c r="C34" s="108"/>
      <c r="D34" s="108"/>
      <c r="E34" s="108"/>
      <c r="F34" s="108"/>
      <c r="G34" s="108"/>
      <c r="H34" s="108"/>
      <c r="I34" s="475"/>
      <c r="J34" s="475"/>
      <c r="K34" s="475"/>
      <c r="L34" s="475"/>
      <c r="M34" s="475"/>
      <c r="N34" s="108"/>
      <c r="O34" s="108"/>
      <c r="P34" s="108"/>
    </row>
    <row r="35" spans="1:16" ht="27" customHeight="1" x14ac:dyDescent="0.2">
      <c r="A35" s="113"/>
      <c r="B35" s="745" t="s">
        <v>258</v>
      </c>
      <c r="C35" s="745"/>
      <c r="D35" s="745"/>
      <c r="E35" s="745"/>
      <c r="F35" s="745"/>
      <c r="G35" s="745"/>
      <c r="H35" s="745"/>
      <c r="I35" s="745"/>
      <c r="J35" s="745"/>
      <c r="K35" s="745"/>
      <c r="L35" s="745"/>
      <c r="M35" s="108"/>
      <c r="N35" s="108"/>
      <c r="O35" s="108"/>
      <c r="P35" s="108"/>
    </row>
    <row r="36" spans="1:16" ht="45" customHeight="1" x14ac:dyDescent="0.2">
      <c r="A36" s="113"/>
      <c r="B36" s="745"/>
      <c r="C36" s="745"/>
      <c r="D36" s="745"/>
      <c r="E36" s="745"/>
      <c r="F36" s="745"/>
      <c r="G36" s="745"/>
      <c r="H36" s="745"/>
      <c r="I36" s="745"/>
      <c r="J36" s="745"/>
      <c r="K36" s="745"/>
      <c r="L36" s="745"/>
      <c r="M36" s="108"/>
      <c r="N36" s="108"/>
      <c r="O36" s="108"/>
      <c r="P36" s="108"/>
    </row>
    <row r="37" spans="1:16" ht="10.5" customHeight="1" x14ac:dyDescent="0.2">
      <c r="A37" s="113"/>
      <c r="B37" s="331"/>
      <c r="C37" s="331"/>
      <c r="D37" s="331"/>
      <c r="E37" s="331"/>
      <c r="F37" s="331"/>
      <c r="G37" s="331"/>
      <c r="H37" s="331"/>
      <c r="I37" s="331"/>
      <c r="J37" s="331"/>
      <c r="K37" s="331"/>
      <c r="L37" s="331"/>
      <c r="M37" s="331"/>
      <c r="N37" s="189"/>
      <c r="O37" s="189"/>
      <c r="P37" s="189"/>
    </row>
    <row r="38" spans="1:16" ht="29.25" customHeight="1" x14ac:dyDescent="0.2">
      <c r="A38" s="113"/>
      <c r="B38" s="753" t="s">
        <v>46</v>
      </c>
      <c r="C38" s="753"/>
      <c r="D38" s="753"/>
      <c r="E38" s="753"/>
      <c r="F38" s="753"/>
      <c r="G38" s="753"/>
      <c r="H38" s="753"/>
      <c r="I38" s="753"/>
      <c r="J38" s="753"/>
      <c r="K38" s="753"/>
      <c r="L38" s="753"/>
      <c r="M38" s="147"/>
      <c r="N38" s="147"/>
      <c r="O38" s="70"/>
      <c r="P38" s="70"/>
    </row>
    <row r="39" spans="1:16" ht="24.95" customHeight="1" x14ac:dyDescent="0.2">
      <c r="A39" s="113"/>
      <c r="B39" s="147"/>
      <c r="C39" s="147"/>
      <c r="D39" s="147"/>
      <c r="E39" s="147"/>
      <c r="F39" s="147"/>
      <c r="G39" s="147"/>
      <c r="H39" s="147"/>
      <c r="I39" s="147"/>
      <c r="J39" s="147"/>
      <c r="K39" s="147"/>
      <c r="L39" s="147"/>
      <c r="M39" s="147"/>
      <c r="N39" s="147"/>
      <c r="O39" s="243"/>
      <c r="P39" s="243"/>
    </row>
    <row r="40" spans="1:16" ht="24.95" customHeight="1" x14ac:dyDescent="0.2">
      <c r="A40" s="113"/>
      <c r="B40" s="746"/>
      <c r="C40" s="746"/>
      <c r="D40" s="746"/>
      <c r="E40" s="746"/>
      <c r="F40" s="746"/>
      <c r="G40" s="746"/>
      <c r="H40" s="746"/>
      <c r="I40" s="746"/>
      <c r="J40" s="746"/>
      <c r="K40" s="746"/>
      <c r="L40" s="746"/>
      <c r="M40" s="746"/>
      <c r="N40" s="746"/>
      <c r="O40" s="746"/>
      <c r="P40" s="746"/>
    </row>
    <row r="41" spans="1:16" ht="24.95" customHeight="1" x14ac:dyDescent="0.2">
      <c r="A41" s="113"/>
      <c r="B41" s="747"/>
      <c r="C41" s="747"/>
      <c r="D41" s="747"/>
      <c r="E41" s="747"/>
      <c r="F41" s="747"/>
      <c r="G41" s="747"/>
      <c r="H41" s="747"/>
      <c r="I41" s="747"/>
      <c r="J41" s="747"/>
      <c r="K41" s="747"/>
      <c r="L41" s="747"/>
      <c r="M41" s="747"/>
      <c r="N41" s="747"/>
      <c r="O41" s="747"/>
      <c r="P41" s="747"/>
    </row>
    <row r="42" spans="1:16" ht="16.5" customHeight="1" x14ac:dyDescent="0.2">
      <c r="A42" s="113"/>
      <c r="B42" s="220"/>
      <c r="C42" s="220"/>
      <c r="D42" s="220"/>
      <c r="E42" s="220"/>
      <c r="F42" s="220"/>
      <c r="G42" s="220"/>
      <c r="H42" s="220"/>
      <c r="I42" s="221"/>
      <c r="J42" s="221"/>
      <c r="K42" s="221"/>
      <c r="L42" s="221"/>
      <c r="M42" s="222"/>
      <c r="N42" s="247"/>
      <c r="O42" s="247"/>
      <c r="P42" s="247"/>
    </row>
    <row r="43" spans="1:16" ht="20.100000000000001" customHeight="1" x14ac:dyDescent="0.2">
      <c r="A43" s="113"/>
      <c r="B43" s="224"/>
      <c r="C43" s="225"/>
      <c r="D43" s="225"/>
      <c r="E43" s="225"/>
      <c r="F43" s="225"/>
      <c r="G43" s="225"/>
      <c r="H43" s="225"/>
      <c r="I43" s="226"/>
      <c r="J43" s="226"/>
      <c r="K43" s="226"/>
      <c r="L43" s="226"/>
      <c r="M43" s="222"/>
      <c r="N43" s="248"/>
      <c r="O43" s="83"/>
      <c r="P43" s="83"/>
    </row>
    <row r="44" spans="1:16" s="4" customFormat="1" ht="12" customHeight="1" x14ac:dyDescent="0.2">
      <c r="A44" s="113"/>
      <c r="B44" s="259"/>
      <c r="C44" s="109"/>
      <c r="D44" s="109"/>
      <c r="E44" s="109"/>
      <c r="F44" s="109"/>
      <c r="G44" s="109"/>
      <c r="H44" s="109"/>
      <c r="I44" s="143"/>
      <c r="J44" s="143"/>
      <c r="K44" s="143"/>
      <c r="L44" s="143"/>
      <c r="M44" s="143"/>
      <c r="N44" s="87"/>
      <c r="O44" s="85"/>
      <c r="P44" s="85"/>
    </row>
    <row r="45" spans="1:16" ht="3.75" customHeight="1" x14ac:dyDescent="0.2">
      <c r="A45" s="113"/>
      <c r="B45" s="178"/>
      <c r="C45" s="178"/>
      <c r="D45" s="178"/>
      <c r="E45" s="178"/>
      <c r="F45" s="178"/>
      <c r="G45" s="178"/>
      <c r="H45" s="178"/>
      <c r="I45" s="70"/>
      <c r="J45" s="70"/>
      <c r="K45" s="70"/>
      <c r="L45" s="70"/>
      <c r="M45" s="70"/>
      <c r="N45" s="73"/>
      <c r="O45" s="72"/>
      <c r="P45" s="72"/>
    </row>
    <row r="46" spans="1:16" ht="15" customHeight="1" x14ac:dyDescent="0.2">
      <c r="A46" s="113"/>
      <c r="B46" s="88"/>
      <c r="C46" s="213"/>
      <c r="D46" s="213"/>
      <c r="E46" s="213"/>
      <c r="F46" s="213"/>
      <c r="G46" s="213"/>
      <c r="H46" s="213"/>
      <c r="I46" s="204"/>
      <c r="J46" s="204"/>
      <c r="K46" s="204"/>
      <c r="L46" s="204"/>
      <c r="M46" s="204"/>
      <c r="N46" s="92"/>
      <c r="O46" s="72"/>
      <c r="P46" s="72"/>
    </row>
    <row r="47" spans="1:16" ht="10.5" customHeight="1" x14ac:dyDescent="0.2">
      <c r="A47" s="113"/>
      <c r="B47" s="93"/>
      <c r="C47" s="213"/>
      <c r="D47" s="213"/>
      <c r="E47" s="213"/>
      <c r="F47" s="213"/>
      <c r="G47" s="213"/>
      <c r="H47" s="213"/>
      <c r="I47" s="204"/>
      <c r="J47" s="204"/>
      <c r="K47" s="204"/>
      <c r="L47" s="204"/>
      <c r="M47" s="204"/>
      <c r="N47" s="92"/>
      <c r="O47" s="72"/>
      <c r="P47" s="72"/>
    </row>
    <row r="48" spans="1:16" ht="12" customHeight="1" x14ac:dyDescent="0.25">
      <c r="A48" s="113"/>
      <c r="B48" s="214"/>
      <c r="C48" s="95"/>
      <c r="D48" s="95"/>
      <c r="E48" s="95"/>
      <c r="F48" s="95"/>
      <c r="G48" s="95"/>
      <c r="H48" s="95"/>
      <c r="I48" s="96"/>
      <c r="J48" s="96"/>
      <c r="K48" s="96"/>
      <c r="L48" s="96"/>
      <c r="M48" s="96"/>
      <c r="N48" s="98"/>
      <c r="O48" s="74"/>
      <c r="P48" s="74"/>
    </row>
    <row r="49" spans="1:16" ht="12" customHeight="1" x14ac:dyDescent="0.25">
      <c r="A49" s="113"/>
      <c r="B49" s="99"/>
      <c r="C49" s="100"/>
      <c r="D49" s="100"/>
      <c r="E49" s="100"/>
      <c r="F49" s="100"/>
      <c r="G49" s="100"/>
      <c r="H49" s="100"/>
      <c r="I49" s="101"/>
      <c r="J49" s="101"/>
      <c r="K49" s="101"/>
      <c r="L49" s="101"/>
      <c r="M49" s="101"/>
      <c r="N49" s="103"/>
      <c r="O49" s="74"/>
      <c r="P49" s="74"/>
    </row>
    <row r="50" spans="1:16" ht="11.25" customHeight="1" x14ac:dyDescent="0.2">
      <c r="A50" s="113"/>
      <c r="B50" s="99"/>
      <c r="C50" s="200"/>
      <c r="D50" s="200"/>
      <c r="E50" s="200"/>
      <c r="F50" s="200"/>
      <c r="G50" s="200"/>
      <c r="H50" s="200"/>
      <c r="I50" s="204"/>
      <c r="J50" s="204"/>
      <c r="K50" s="204"/>
      <c r="L50" s="204"/>
      <c r="M50" s="204"/>
      <c r="N50" s="105"/>
      <c r="O50" s="106"/>
      <c r="P50" s="106"/>
    </row>
    <row r="51" spans="1:16" ht="11.25" customHeight="1" x14ac:dyDescent="0.2">
      <c r="A51" s="51"/>
      <c r="B51" s="19"/>
      <c r="C51" s="9"/>
      <c r="D51" s="9"/>
      <c r="E51" s="9"/>
      <c r="F51" s="9"/>
      <c r="G51" s="9"/>
      <c r="H51" s="9"/>
      <c r="I51" s="49"/>
      <c r="J51" s="49"/>
      <c r="K51" s="49"/>
      <c r="L51" s="49"/>
      <c r="M51" s="49"/>
      <c r="N51" s="15"/>
      <c r="O51" s="13"/>
      <c r="P51" s="13"/>
    </row>
    <row r="52" spans="1:16" x14ac:dyDescent="0.2">
      <c r="B52" s="1"/>
      <c r="C52" s="1"/>
      <c r="D52" s="1"/>
      <c r="E52" s="1"/>
      <c r="F52" s="1"/>
      <c r="G52" s="1"/>
      <c r="H52" s="1"/>
      <c r="O52" s="1"/>
      <c r="P52" s="1"/>
    </row>
    <row r="53" spans="1:16" x14ac:dyDescent="0.2">
      <c r="B53" s="1"/>
      <c r="C53" s="1"/>
      <c r="D53" s="1"/>
      <c r="E53" s="1"/>
      <c r="F53" s="1"/>
      <c r="G53" s="1"/>
      <c r="H53" s="1"/>
      <c r="O53" s="1"/>
      <c r="P53" s="1"/>
    </row>
    <row r="54" spans="1:16" x14ac:dyDescent="0.2">
      <c r="B54" s="1"/>
      <c r="C54" s="1"/>
      <c r="D54" s="1"/>
      <c r="E54" s="1"/>
      <c r="F54" s="1"/>
      <c r="G54" s="1"/>
      <c r="H54" s="1"/>
      <c r="N54" s="17"/>
      <c r="O54" s="1"/>
      <c r="P54" s="1"/>
    </row>
    <row r="55" spans="1:16" ht="14.25" x14ac:dyDescent="0.2">
      <c r="B55" s="1"/>
      <c r="C55" s="9"/>
      <c r="D55" s="9"/>
      <c r="E55" s="9"/>
      <c r="F55" s="9"/>
      <c r="G55" s="9"/>
      <c r="H55" s="9"/>
      <c r="I55" s="49"/>
      <c r="J55" s="49"/>
      <c r="K55" s="49"/>
      <c r="L55" s="49"/>
      <c r="M55" s="49"/>
      <c r="N55" s="14"/>
      <c r="O55" s="2"/>
      <c r="P55" s="2"/>
    </row>
  </sheetData>
  <sheetProtection algorithmName="SHA-512" hashValue="gGX+pISOFDxjh1B9xfc3CywqZfjM6nCTi3bYDQLXYUmIM3pvkpkSrDSmLAfWtVwWz4BYIPsPAy5tAwia2gDrFA==" saltValue="SmrjNjJ5EHwtc0q3O2PmBA==" spinCount="100000" sheet="1" objects="1" scenarios="1"/>
  <mergeCells count="17">
    <mergeCell ref="B35:L36"/>
    <mergeCell ref="B40:P40"/>
    <mergeCell ref="B41:P41"/>
    <mergeCell ref="B38:L38"/>
    <mergeCell ref="G8:G9"/>
    <mergeCell ref="I8:I9"/>
    <mergeCell ref="K8:K9"/>
    <mergeCell ref="L8:L9"/>
    <mergeCell ref="M8:M9"/>
    <mergeCell ref="B2:M2"/>
    <mergeCell ref="B3:M3"/>
    <mergeCell ref="B5:B10"/>
    <mergeCell ref="C5:G6"/>
    <mergeCell ref="I5:M6"/>
    <mergeCell ref="C8:C9"/>
    <mergeCell ref="E8:E9"/>
    <mergeCell ref="F8:F9"/>
  </mergeCells>
  <pageMargins left="0.39370078740157483" right="0.39370078740157483" top="0.39370078740157483" bottom="0.39370078740157483" header="0.31496062992125984" footer="0.31496062992125984"/>
  <pageSetup paperSize="9" scale="79"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3">
    <tabColor theme="5" tint="-0.249977111117893"/>
  </sheetPr>
  <dimension ref="A2:R55"/>
  <sheetViews>
    <sheetView zoomScale="85" zoomScaleNormal="85" zoomScaleSheetLayoutView="80" workbookViewId="0">
      <selection activeCell="C8" sqref="C8:L9"/>
    </sheetView>
  </sheetViews>
  <sheetFormatPr defaultColWidth="20.7109375" defaultRowHeight="12.75" x14ac:dyDescent="0.2"/>
  <cols>
    <col min="1" max="1" width="2.7109375" style="10" customWidth="1"/>
    <col min="2" max="2" width="40.42578125" style="7" customWidth="1"/>
    <col min="3" max="4" width="15.7109375" style="7" customWidth="1"/>
    <col min="5" max="7" width="12.7109375" style="7" customWidth="1"/>
    <col min="8" max="11" width="12.7109375" style="8" customWidth="1"/>
    <col min="12" max="12" width="13.85546875" style="8" customWidth="1"/>
    <col min="13" max="13" width="15.7109375" style="16" customWidth="1"/>
    <col min="14" max="14" width="15.7109375" style="8" customWidth="1"/>
    <col min="15" max="15" width="5.7109375" style="8" customWidth="1"/>
    <col min="16" max="16384" width="20.7109375" style="1"/>
  </cols>
  <sheetData>
    <row r="2" spans="1:18" ht="15" customHeight="1" x14ac:dyDescent="0.2">
      <c r="A2" s="738"/>
      <c r="B2" s="808" t="s">
        <v>223</v>
      </c>
      <c r="C2" s="808"/>
      <c r="D2" s="808"/>
      <c r="E2" s="808"/>
      <c r="F2" s="808"/>
      <c r="G2" s="808"/>
      <c r="H2" s="808"/>
      <c r="I2" s="808"/>
      <c r="J2" s="808"/>
      <c r="K2" s="808"/>
      <c r="L2" s="808"/>
      <c r="M2" s="152"/>
      <c r="N2" s="152"/>
      <c r="O2" s="152"/>
    </row>
    <row r="3" spans="1:18" ht="15" customHeight="1" x14ac:dyDescent="0.2">
      <c r="A3" s="738"/>
      <c r="B3" s="824" t="s">
        <v>224</v>
      </c>
      <c r="C3" s="824"/>
      <c r="D3" s="824"/>
      <c r="E3" s="824"/>
      <c r="F3" s="824"/>
      <c r="G3" s="824"/>
      <c r="H3" s="824"/>
      <c r="I3" s="824"/>
      <c r="J3" s="824"/>
      <c r="K3" s="824"/>
      <c r="L3" s="824"/>
      <c r="M3" s="152"/>
      <c r="N3" s="152"/>
      <c r="O3" s="152"/>
    </row>
    <row r="4" spans="1:18" ht="12" customHeight="1" thickBot="1" x14ac:dyDescent="0.25">
      <c r="A4" s="738"/>
      <c r="B4" s="151"/>
      <c r="C4" s="151"/>
      <c r="D4" s="151"/>
      <c r="E4" s="151"/>
      <c r="F4" s="151"/>
      <c r="G4" s="151"/>
      <c r="H4" s="235"/>
      <c r="I4" s="235"/>
      <c r="J4" s="235"/>
      <c r="K4" s="235"/>
      <c r="L4" s="235"/>
      <c r="M4" s="151"/>
      <c r="N4" s="151"/>
      <c r="O4" s="151"/>
    </row>
    <row r="5" spans="1:18" ht="13.5" customHeight="1" x14ac:dyDescent="0.2">
      <c r="A5" s="738"/>
      <c r="B5" s="810" t="s">
        <v>33</v>
      </c>
      <c r="C5" s="735">
        <v>2025</v>
      </c>
      <c r="D5" s="735"/>
      <c r="E5" s="735"/>
      <c r="F5" s="735"/>
      <c r="G5" s="735"/>
      <c r="H5" s="735"/>
      <c r="I5" s="735"/>
      <c r="J5" s="735"/>
      <c r="K5" s="735"/>
      <c r="L5" s="735"/>
      <c r="M5" s="236"/>
      <c r="N5" s="236"/>
      <c r="O5" s="151"/>
      <c r="P5" s="156"/>
      <c r="Q5" s="10"/>
      <c r="R5" s="10"/>
    </row>
    <row r="6" spans="1:18" ht="13.5" customHeight="1" x14ac:dyDescent="0.2">
      <c r="A6" s="738"/>
      <c r="B6" s="812"/>
      <c r="C6" s="736"/>
      <c r="D6" s="736"/>
      <c r="E6" s="736"/>
      <c r="F6" s="736"/>
      <c r="G6" s="736"/>
      <c r="H6" s="736"/>
      <c r="I6" s="736"/>
      <c r="J6" s="736"/>
      <c r="K6" s="736"/>
      <c r="L6" s="736"/>
      <c r="M6" s="236"/>
      <c r="N6" s="236"/>
      <c r="O6" s="151"/>
      <c r="P6" s="156"/>
      <c r="Q6" s="10"/>
      <c r="R6" s="10"/>
    </row>
    <row r="7" spans="1:18" ht="5.0999999999999996" customHeight="1" x14ac:dyDescent="0.2">
      <c r="A7" s="738"/>
      <c r="B7" s="812"/>
      <c r="C7" s="638"/>
      <c r="D7" s="638"/>
      <c r="E7" s="638"/>
      <c r="F7" s="638"/>
      <c r="G7" s="638"/>
      <c r="H7" s="638"/>
      <c r="I7" s="638"/>
      <c r="J7" s="638"/>
      <c r="K7" s="638"/>
      <c r="L7" s="638"/>
      <c r="M7" s="236"/>
      <c r="N7" s="236"/>
      <c r="O7" s="151"/>
      <c r="P7" s="156"/>
      <c r="Q7" s="10"/>
      <c r="R7" s="10"/>
    </row>
    <row r="8" spans="1:18" ht="18" customHeight="1" x14ac:dyDescent="0.2">
      <c r="A8" s="738"/>
      <c r="B8" s="812"/>
      <c r="C8" s="793" t="s">
        <v>36</v>
      </c>
      <c r="D8" s="158"/>
      <c r="E8" s="158"/>
      <c r="F8" s="216" t="s">
        <v>19</v>
      </c>
      <c r="G8" s="642"/>
      <c r="H8" s="793" t="s">
        <v>37</v>
      </c>
      <c r="I8" s="158"/>
      <c r="J8" s="744" t="s">
        <v>141</v>
      </c>
      <c r="K8" s="158"/>
      <c r="L8" s="744" t="s">
        <v>167</v>
      </c>
      <c r="M8" s="236"/>
      <c r="N8" s="236"/>
      <c r="O8" s="160"/>
      <c r="P8" s="10"/>
      <c r="Q8" s="10"/>
      <c r="R8" s="10"/>
    </row>
    <row r="9" spans="1:18" ht="18" customHeight="1" x14ac:dyDescent="0.2">
      <c r="A9" s="738"/>
      <c r="B9" s="812"/>
      <c r="C9" s="793"/>
      <c r="D9" s="158"/>
      <c r="E9" s="384"/>
      <c r="F9" s="384"/>
      <c r="G9" s="185"/>
      <c r="H9" s="793"/>
      <c r="I9" s="158"/>
      <c r="J9" s="744"/>
      <c r="K9" s="384"/>
      <c r="L9" s="744"/>
      <c r="M9" s="236"/>
      <c r="N9" s="236"/>
      <c r="O9" s="637"/>
      <c r="P9" s="10"/>
      <c r="Q9" s="10"/>
      <c r="R9" s="10"/>
    </row>
    <row r="10" spans="1:18" ht="5.0999999999999996" customHeight="1" thickBot="1" x14ac:dyDescent="0.25">
      <c r="A10" s="738"/>
      <c r="B10" s="813"/>
      <c r="C10" s="385"/>
      <c r="D10" s="379"/>
      <c r="E10" s="386"/>
      <c r="F10" s="386"/>
      <c r="G10" s="380"/>
      <c r="H10" s="385"/>
      <c r="I10" s="381"/>
      <c r="J10" s="386"/>
      <c r="K10" s="386"/>
      <c r="L10" s="380"/>
      <c r="M10" s="161"/>
      <c r="N10" s="236"/>
      <c r="O10" s="160"/>
      <c r="P10" s="10"/>
      <c r="Q10" s="10"/>
      <c r="R10" s="10"/>
    </row>
    <row r="11" spans="1:18" ht="10.15" customHeight="1" x14ac:dyDescent="0.2">
      <c r="A11" s="738"/>
      <c r="B11" s="176"/>
      <c r="C11" s="275"/>
      <c r="D11" s="275"/>
      <c r="E11" s="275"/>
      <c r="F11" s="275"/>
      <c r="G11" s="275"/>
      <c r="H11" s="479"/>
      <c r="I11" s="479"/>
      <c r="J11" s="479"/>
      <c r="K11" s="479"/>
      <c r="L11" s="479"/>
      <c r="M11" s="187"/>
      <c r="N11" s="187"/>
      <c r="O11" s="187"/>
    </row>
    <row r="12" spans="1:18" s="32" customFormat="1" ht="20.100000000000001" customHeight="1" x14ac:dyDescent="0.2">
      <c r="A12" s="738"/>
      <c r="B12" s="176" t="s">
        <v>99</v>
      </c>
      <c r="C12" s="195">
        <f>SUM(C15+C32)</f>
        <v>824</v>
      </c>
      <c r="D12" s="195"/>
      <c r="E12" s="195"/>
      <c r="F12" s="195">
        <f>SUM(F15+F32)</f>
        <v>551</v>
      </c>
      <c r="G12" s="195"/>
      <c r="H12" s="195">
        <f>SUM(H15+H32)</f>
        <v>151</v>
      </c>
      <c r="I12" s="195"/>
      <c r="J12" s="195">
        <f>SUM(J15+J32)</f>
        <v>22</v>
      </c>
      <c r="K12" s="195"/>
      <c r="L12" s="195">
        <f>SUM(L15+L32)</f>
        <v>100</v>
      </c>
      <c r="M12" s="238"/>
      <c r="N12" s="238"/>
      <c r="O12" s="238"/>
    </row>
    <row r="13" spans="1:18" s="32" customFormat="1" ht="10.15" customHeight="1" x14ac:dyDescent="0.2">
      <c r="A13" s="738"/>
      <c r="B13" s="387"/>
      <c r="C13" s="388"/>
      <c r="D13" s="426"/>
      <c r="E13" s="388"/>
      <c r="F13" s="426"/>
      <c r="G13" s="426"/>
      <c r="H13" s="388"/>
      <c r="I13" s="426"/>
      <c r="J13" s="388"/>
      <c r="K13" s="426"/>
      <c r="L13" s="426"/>
      <c r="M13" s="238"/>
      <c r="N13" s="238"/>
      <c r="O13" s="238"/>
    </row>
    <row r="14" spans="1:18" s="32" customFormat="1" ht="10.15" customHeight="1" x14ac:dyDescent="0.2">
      <c r="A14" s="738"/>
      <c r="B14" s="249"/>
      <c r="C14" s="237"/>
      <c r="D14" s="245"/>
      <c r="E14" s="237"/>
      <c r="F14" s="245"/>
      <c r="G14" s="245"/>
      <c r="H14" s="237"/>
      <c r="I14" s="245"/>
      <c r="J14" s="237"/>
      <c r="K14" s="245"/>
      <c r="L14" s="245"/>
      <c r="M14" s="238"/>
      <c r="N14" s="238"/>
      <c r="O14" s="238"/>
    </row>
    <row r="15" spans="1:18" s="32" customFormat="1" ht="18" customHeight="1" x14ac:dyDescent="0.2">
      <c r="A15" s="738"/>
      <c r="B15" s="176" t="s">
        <v>0</v>
      </c>
      <c r="C15" s="237">
        <f>SUM(C16:C31)</f>
        <v>822</v>
      </c>
      <c r="D15" s="237"/>
      <c r="E15" s="237"/>
      <c r="F15" s="237">
        <f t="shared" ref="F15:L15" si="0">SUM(F16:F31)</f>
        <v>551</v>
      </c>
      <c r="G15" s="237"/>
      <c r="H15" s="237">
        <f t="shared" si="0"/>
        <v>150</v>
      </c>
      <c r="I15" s="237"/>
      <c r="J15" s="237">
        <f t="shared" si="0"/>
        <v>21</v>
      </c>
      <c r="K15" s="237"/>
      <c r="L15" s="237">
        <f t="shared" si="0"/>
        <v>100</v>
      </c>
      <c r="M15" s="238"/>
      <c r="N15" s="238"/>
      <c r="O15" s="238"/>
    </row>
    <row r="16" spans="1:18" s="32" customFormat="1" ht="18" customHeight="1" x14ac:dyDescent="0.2">
      <c r="A16" s="738"/>
      <c r="B16" s="250" t="s">
        <v>1</v>
      </c>
      <c r="C16" s="241">
        <v>19</v>
      </c>
      <c r="D16" s="241"/>
      <c r="E16" s="241"/>
      <c r="F16" s="241">
        <v>17</v>
      </c>
      <c r="G16" s="241"/>
      <c r="H16" s="241">
        <v>2</v>
      </c>
      <c r="I16" s="241"/>
      <c r="J16" s="241">
        <v>0</v>
      </c>
      <c r="K16" s="241"/>
      <c r="L16" s="241">
        <v>0</v>
      </c>
      <c r="M16" s="238"/>
      <c r="N16" s="238"/>
      <c r="O16" s="238"/>
    </row>
    <row r="17" spans="1:15" s="32" customFormat="1" ht="18" customHeight="1" x14ac:dyDescent="0.2">
      <c r="A17" s="738"/>
      <c r="B17" s="250" t="s">
        <v>2</v>
      </c>
      <c r="C17" s="241">
        <v>14</v>
      </c>
      <c r="D17" s="241"/>
      <c r="E17" s="241"/>
      <c r="F17" s="241">
        <v>12</v>
      </c>
      <c r="G17" s="241"/>
      <c r="H17" s="241">
        <v>2</v>
      </c>
      <c r="I17" s="241"/>
      <c r="J17" s="241">
        <v>0</v>
      </c>
      <c r="K17" s="241"/>
      <c r="L17" s="241">
        <v>0</v>
      </c>
      <c r="M17" s="65"/>
      <c r="N17" s="65"/>
      <c r="O17" s="65"/>
    </row>
    <row r="18" spans="1:15" s="32" customFormat="1" ht="18" customHeight="1" x14ac:dyDescent="0.2">
      <c r="A18" s="738"/>
      <c r="B18" s="250" t="s">
        <v>3</v>
      </c>
      <c r="C18" s="241">
        <v>18</v>
      </c>
      <c r="D18" s="241"/>
      <c r="E18" s="241"/>
      <c r="F18" s="241">
        <v>18</v>
      </c>
      <c r="G18" s="241"/>
      <c r="H18" s="241">
        <v>0</v>
      </c>
      <c r="I18" s="241"/>
      <c r="J18" s="241">
        <v>0</v>
      </c>
      <c r="K18" s="241"/>
      <c r="L18" s="241">
        <v>0</v>
      </c>
      <c r="M18" s="242"/>
      <c r="N18" s="242"/>
      <c r="O18" s="242"/>
    </row>
    <row r="19" spans="1:15" s="32" customFormat="1" ht="18" customHeight="1" x14ac:dyDescent="0.2">
      <c r="A19" s="738"/>
      <c r="B19" s="250" t="s">
        <v>4</v>
      </c>
      <c r="C19" s="241">
        <v>1</v>
      </c>
      <c r="D19" s="241"/>
      <c r="E19" s="241"/>
      <c r="F19" s="241">
        <v>1</v>
      </c>
      <c r="G19" s="241"/>
      <c r="H19" s="241">
        <v>0</v>
      </c>
      <c r="I19" s="241"/>
      <c r="J19" s="241">
        <v>0</v>
      </c>
      <c r="K19" s="241"/>
      <c r="L19" s="241">
        <v>0</v>
      </c>
      <c r="M19" s="242"/>
      <c r="N19" s="242"/>
      <c r="O19" s="242"/>
    </row>
    <row r="20" spans="1:15" s="32" customFormat="1" ht="18" customHeight="1" x14ac:dyDescent="0.2">
      <c r="A20" s="738"/>
      <c r="B20" s="250" t="s">
        <v>5</v>
      </c>
      <c r="C20" s="241">
        <v>30</v>
      </c>
      <c r="D20" s="241"/>
      <c r="E20" s="241"/>
      <c r="F20" s="241">
        <v>28</v>
      </c>
      <c r="G20" s="241"/>
      <c r="H20" s="241">
        <v>0</v>
      </c>
      <c r="I20" s="241"/>
      <c r="J20" s="241">
        <v>1</v>
      </c>
      <c r="K20" s="241"/>
      <c r="L20" s="241">
        <v>1</v>
      </c>
      <c r="M20" s="242"/>
      <c r="N20" s="242"/>
      <c r="O20" s="242"/>
    </row>
    <row r="21" spans="1:15" s="32" customFormat="1" ht="18" customHeight="1" x14ac:dyDescent="0.2">
      <c r="A21" s="738"/>
      <c r="B21" s="250" t="s">
        <v>6</v>
      </c>
      <c r="C21" s="241">
        <v>18</v>
      </c>
      <c r="D21" s="241"/>
      <c r="E21" s="241"/>
      <c r="F21" s="241">
        <v>17</v>
      </c>
      <c r="G21" s="241"/>
      <c r="H21" s="241">
        <v>1</v>
      </c>
      <c r="I21" s="241"/>
      <c r="J21" s="241">
        <v>0</v>
      </c>
      <c r="K21" s="241"/>
      <c r="L21" s="241">
        <v>0</v>
      </c>
      <c r="M21" s="242"/>
      <c r="N21" s="242"/>
      <c r="O21" s="242"/>
    </row>
    <row r="22" spans="1:15" s="32" customFormat="1" ht="18" customHeight="1" x14ac:dyDescent="0.2">
      <c r="A22" s="738"/>
      <c r="B22" s="250" t="s">
        <v>7</v>
      </c>
      <c r="C22" s="241">
        <v>20</v>
      </c>
      <c r="D22" s="241"/>
      <c r="E22" s="241"/>
      <c r="F22" s="241">
        <v>12</v>
      </c>
      <c r="G22" s="241"/>
      <c r="H22" s="241">
        <v>5</v>
      </c>
      <c r="I22" s="241"/>
      <c r="J22" s="241">
        <v>1</v>
      </c>
      <c r="K22" s="241"/>
      <c r="L22" s="241">
        <v>2</v>
      </c>
      <c r="M22" s="242"/>
      <c r="N22" s="242"/>
      <c r="O22" s="242"/>
    </row>
    <row r="23" spans="1:15" s="32" customFormat="1" ht="18" customHeight="1" x14ac:dyDescent="0.2">
      <c r="A23" s="738"/>
      <c r="B23" s="250" t="s">
        <v>8</v>
      </c>
      <c r="C23" s="241">
        <v>43</v>
      </c>
      <c r="D23" s="241"/>
      <c r="E23" s="241"/>
      <c r="F23" s="241">
        <v>40</v>
      </c>
      <c r="G23" s="241"/>
      <c r="H23" s="241">
        <v>2</v>
      </c>
      <c r="I23" s="241"/>
      <c r="J23" s="241">
        <v>1</v>
      </c>
      <c r="K23" s="241"/>
      <c r="L23" s="241">
        <v>0</v>
      </c>
      <c r="M23" s="65"/>
      <c r="N23" s="65"/>
      <c r="O23" s="65"/>
    </row>
    <row r="24" spans="1:15" s="32" customFormat="1" ht="18" customHeight="1" x14ac:dyDescent="0.2">
      <c r="A24" s="738"/>
      <c r="B24" s="250" t="s">
        <v>9</v>
      </c>
      <c r="C24" s="241">
        <v>1</v>
      </c>
      <c r="D24" s="241"/>
      <c r="E24" s="241"/>
      <c r="F24" s="241">
        <v>1</v>
      </c>
      <c r="G24" s="241"/>
      <c r="H24" s="241">
        <v>0</v>
      </c>
      <c r="I24" s="241"/>
      <c r="J24" s="241">
        <v>0</v>
      </c>
      <c r="K24" s="241"/>
      <c r="L24" s="241">
        <v>0</v>
      </c>
      <c r="M24" s="242"/>
      <c r="N24" s="242"/>
      <c r="O24" s="242"/>
    </row>
    <row r="25" spans="1:15" s="32" customFormat="1" ht="18" customHeight="1" x14ac:dyDescent="0.2">
      <c r="A25" s="738"/>
      <c r="B25" s="250" t="s">
        <v>10</v>
      </c>
      <c r="C25" s="241">
        <v>287</v>
      </c>
      <c r="D25" s="241"/>
      <c r="E25" s="241"/>
      <c r="F25" s="241">
        <v>217</v>
      </c>
      <c r="G25" s="241"/>
      <c r="H25" s="241">
        <v>49</v>
      </c>
      <c r="I25" s="241"/>
      <c r="J25" s="241">
        <v>9</v>
      </c>
      <c r="K25" s="241"/>
      <c r="L25" s="241">
        <v>12</v>
      </c>
      <c r="M25" s="242"/>
      <c r="N25" s="242"/>
      <c r="O25" s="242"/>
    </row>
    <row r="26" spans="1:15" s="32" customFormat="1" ht="18" customHeight="1" x14ac:dyDescent="0.2">
      <c r="A26" s="738"/>
      <c r="B26" s="250" t="s">
        <v>11</v>
      </c>
      <c r="C26" s="241">
        <v>10</v>
      </c>
      <c r="D26" s="241"/>
      <c r="E26" s="241"/>
      <c r="F26" s="241">
        <v>9</v>
      </c>
      <c r="G26" s="241"/>
      <c r="H26" s="241">
        <v>0</v>
      </c>
      <c r="I26" s="241"/>
      <c r="J26" s="241">
        <v>0</v>
      </c>
      <c r="K26" s="241"/>
      <c r="L26" s="241">
        <v>1</v>
      </c>
      <c r="M26" s="242"/>
      <c r="N26" s="242"/>
      <c r="O26" s="242"/>
    </row>
    <row r="27" spans="1:15" s="32" customFormat="1" ht="18" customHeight="1" x14ac:dyDescent="0.2">
      <c r="A27" s="738"/>
      <c r="B27" s="250" t="s">
        <v>12</v>
      </c>
      <c r="C27" s="241">
        <v>55</v>
      </c>
      <c r="D27" s="241"/>
      <c r="E27" s="241"/>
      <c r="F27" s="241">
        <v>11</v>
      </c>
      <c r="G27" s="241"/>
      <c r="H27" s="241">
        <v>10</v>
      </c>
      <c r="I27" s="241"/>
      <c r="J27" s="241">
        <v>0</v>
      </c>
      <c r="K27" s="241"/>
      <c r="L27" s="241">
        <v>34</v>
      </c>
      <c r="M27" s="65"/>
      <c r="N27" s="65"/>
      <c r="O27" s="65"/>
    </row>
    <row r="28" spans="1:15" ht="18" customHeight="1" x14ac:dyDescent="0.2">
      <c r="A28" s="738"/>
      <c r="B28" s="250" t="s">
        <v>13</v>
      </c>
      <c r="C28" s="241">
        <v>83</v>
      </c>
      <c r="D28" s="241"/>
      <c r="E28" s="241"/>
      <c r="F28" s="241">
        <v>19</v>
      </c>
      <c r="G28" s="241"/>
      <c r="H28" s="241">
        <v>29</v>
      </c>
      <c r="I28" s="241"/>
      <c r="J28" s="241">
        <v>1</v>
      </c>
      <c r="K28" s="241"/>
      <c r="L28" s="241">
        <v>34</v>
      </c>
      <c r="M28" s="243"/>
      <c r="N28" s="243"/>
      <c r="O28" s="243"/>
    </row>
    <row r="29" spans="1:15" ht="18" customHeight="1" x14ac:dyDescent="0.2">
      <c r="A29" s="738"/>
      <c r="B29" s="250" t="s">
        <v>14</v>
      </c>
      <c r="C29" s="241">
        <v>199</v>
      </c>
      <c r="D29" s="241"/>
      <c r="E29" s="241"/>
      <c r="F29" s="241">
        <v>127</v>
      </c>
      <c r="G29" s="241"/>
      <c r="H29" s="241">
        <v>49</v>
      </c>
      <c r="I29" s="241"/>
      <c r="J29" s="241">
        <v>8</v>
      </c>
      <c r="K29" s="241"/>
      <c r="L29" s="241">
        <v>15</v>
      </c>
      <c r="M29" s="243"/>
      <c r="N29" s="243"/>
      <c r="O29" s="243"/>
    </row>
    <row r="30" spans="1:15" ht="18" customHeight="1" x14ac:dyDescent="0.2">
      <c r="A30" s="738"/>
      <c r="B30" s="250" t="s">
        <v>15</v>
      </c>
      <c r="C30" s="241">
        <v>0</v>
      </c>
      <c r="D30" s="241"/>
      <c r="E30" s="241"/>
      <c r="F30" s="241">
        <v>0</v>
      </c>
      <c r="G30" s="241"/>
      <c r="H30" s="241">
        <v>0</v>
      </c>
      <c r="I30" s="241"/>
      <c r="J30" s="241">
        <v>0</v>
      </c>
      <c r="K30" s="241"/>
      <c r="L30" s="241">
        <v>0</v>
      </c>
      <c r="M30" s="243"/>
      <c r="N30" s="243"/>
      <c r="O30" s="243"/>
    </row>
    <row r="31" spans="1:15" ht="18" customHeight="1" x14ac:dyDescent="0.2">
      <c r="A31" s="738"/>
      <c r="B31" s="250" t="s">
        <v>16</v>
      </c>
      <c r="C31" s="241">
        <v>24</v>
      </c>
      <c r="D31" s="241"/>
      <c r="E31" s="241"/>
      <c r="F31" s="241">
        <v>22</v>
      </c>
      <c r="G31" s="241"/>
      <c r="H31" s="241">
        <v>1</v>
      </c>
      <c r="I31" s="241"/>
      <c r="J31" s="241">
        <v>0</v>
      </c>
      <c r="K31" s="241"/>
      <c r="L31" s="241">
        <v>1</v>
      </c>
      <c r="M31" s="243"/>
      <c r="N31" s="243"/>
      <c r="O31" s="243"/>
    </row>
    <row r="32" spans="1:15" ht="18" customHeight="1" x14ac:dyDescent="0.2">
      <c r="A32" s="738"/>
      <c r="B32" s="252" t="s">
        <v>179</v>
      </c>
      <c r="C32" s="158">
        <v>2</v>
      </c>
      <c r="D32" s="158"/>
      <c r="E32" s="158"/>
      <c r="F32" s="158">
        <v>0</v>
      </c>
      <c r="G32" s="158"/>
      <c r="H32" s="158">
        <v>1</v>
      </c>
      <c r="I32" s="158"/>
      <c r="J32" s="158">
        <v>1</v>
      </c>
      <c r="K32" s="158"/>
      <c r="L32" s="158">
        <v>0</v>
      </c>
      <c r="M32" s="243"/>
      <c r="N32" s="243"/>
      <c r="O32" s="243"/>
    </row>
    <row r="33" spans="1:15" ht="10.15" customHeight="1" thickBot="1" x14ac:dyDescent="0.25">
      <c r="A33" s="738"/>
      <c r="B33" s="382"/>
      <c r="C33" s="378"/>
      <c r="D33" s="378"/>
      <c r="E33" s="378"/>
      <c r="F33" s="378"/>
      <c r="G33" s="378"/>
      <c r="H33" s="389"/>
      <c r="I33" s="389"/>
      <c r="J33" s="389"/>
      <c r="K33" s="389"/>
      <c r="L33" s="389"/>
      <c r="M33" s="243"/>
      <c r="N33" s="243"/>
      <c r="O33" s="243"/>
    </row>
    <row r="34" spans="1:15" ht="10.15" customHeight="1" x14ac:dyDescent="0.2">
      <c r="A34" s="738"/>
      <c r="B34" s="108"/>
      <c r="C34" s="108"/>
      <c r="D34" s="108"/>
      <c r="E34" s="108"/>
      <c r="F34" s="108"/>
      <c r="G34" s="108"/>
      <c r="H34" s="475"/>
      <c r="I34" s="475"/>
      <c r="J34" s="475"/>
      <c r="K34" s="475"/>
      <c r="L34" s="475"/>
      <c r="M34" s="108"/>
      <c r="N34" s="108"/>
      <c r="O34" s="108"/>
    </row>
    <row r="35" spans="1:15" ht="24.95" customHeight="1" x14ac:dyDescent="0.2">
      <c r="A35" s="738"/>
      <c r="B35" s="745" t="s">
        <v>184</v>
      </c>
      <c r="C35" s="745"/>
      <c r="D35" s="745"/>
      <c r="E35" s="745"/>
      <c r="F35" s="745"/>
      <c r="G35" s="745"/>
      <c r="H35" s="778"/>
      <c r="I35" s="778"/>
      <c r="J35" s="778"/>
      <c r="K35" s="778"/>
      <c r="L35" s="778"/>
      <c r="M35" s="108"/>
      <c r="N35" s="108"/>
      <c r="O35" s="108"/>
    </row>
    <row r="36" spans="1:15" ht="70.5" customHeight="1" x14ac:dyDescent="0.2">
      <c r="A36" s="738"/>
      <c r="B36" s="745"/>
      <c r="C36" s="745"/>
      <c r="D36" s="745"/>
      <c r="E36" s="745"/>
      <c r="F36" s="745"/>
      <c r="G36" s="745"/>
      <c r="H36" s="778"/>
      <c r="I36" s="778"/>
      <c r="J36" s="778"/>
      <c r="K36" s="778"/>
      <c r="L36" s="778"/>
      <c r="M36" s="108"/>
      <c r="N36" s="108"/>
      <c r="O36" s="108"/>
    </row>
    <row r="37" spans="1:15" ht="10.5" customHeight="1" x14ac:dyDescent="0.2">
      <c r="A37" s="738"/>
      <c r="B37" s="189"/>
      <c r="C37" s="189"/>
      <c r="D37" s="189"/>
      <c r="E37" s="189"/>
      <c r="F37" s="189"/>
      <c r="G37" s="189"/>
      <c r="H37" s="189"/>
      <c r="I37" s="189"/>
      <c r="J37" s="189"/>
      <c r="K37" s="189"/>
      <c r="L37" s="189"/>
      <c r="M37" s="189"/>
      <c r="N37" s="189"/>
      <c r="O37" s="189"/>
    </row>
    <row r="38" spans="1:15" ht="24.95" customHeight="1" x14ac:dyDescent="0.2">
      <c r="A38" s="738"/>
      <c r="B38" s="753" t="s">
        <v>183</v>
      </c>
      <c r="C38" s="753"/>
      <c r="D38" s="147"/>
      <c r="E38" s="147"/>
      <c r="F38" s="147"/>
      <c r="G38" s="147"/>
      <c r="H38" s="147"/>
      <c r="I38" s="147"/>
      <c r="J38" s="147"/>
      <c r="K38" s="147"/>
      <c r="L38" s="147"/>
      <c r="M38" s="147"/>
      <c r="N38" s="70"/>
      <c r="O38" s="70"/>
    </row>
    <row r="39" spans="1:15" ht="24.95" customHeight="1" x14ac:dyDescent="0.2">
      <c r="A39" s="738"/>
      <c r="B39" s="147"/>
      <c r="C39" s="147"/>
      <c r="D39" s="147"/>
      <c r="E39" s="147"/>
      <c r="F39" s="147"/>
      <c r="G39" s="147"/>
      <c r="H39" s="147"/>
      <c r="I39" s="147"/>
      <c r="J39" s="147"/>
      <c r="K39" s="147"/>
      <c r="L39" s="147"/>
      <c r="M39" s="147"/>
      <c r="N39" s="243"/>
      <c r="O39" s="243"/>
    </row>
    <row r="40" spans="1:15" ht="24.95" customHeight="1" x14ac:dyDescent="0.2">
      <c r="A40" s="113"/>
      <c r="B40" s="746"/>
      <c r="C40" s="746"/>
      <c r="D40" s="746"/>
      <c r="E40" s="746"/>
      <c r="F40" s="746"/>
      <c r="G40" s="746"/>
      <c r="H40" s="746"/>
      <c r="I40" s="746"/>
      <c r="J40" s="746"/>
      <c r="K40" s="746"/>
      <c r="L40" s="746"/>
      <c r="M40" s="746"/>
      <c r="N40" s="746"/>
      <c r="O40" s="746"/>
    </row>
    <row r="41" spans="1:15" ht="24.95" customHeight="1" x14ac:dyDescent="0.2">
      <c r="A41" s="113"/>
      <c r="B41" s="747"/>
      <c r="C41" s="747"/>
      <c r="D41" s="747"/>
      <c r="E41" s="747"/>
      <c r="F41" s="747"/>
      <c r="G41" s="747"/>
      <c r="H41" s="747"/>
      <c r="I41" s="747"/>
      <c r="J41" s="747"/>
      <c r="K41" s="747"/>
      <c r="L41" s="747"/>
      <c r="M41" s="747"/>
      <c r="N41" s="747"/>
      <c r="O41" s="747"/>
    </row>
    <row r="42" spans="1:15" ht="16.5" customHeight="1" x14ac:dyDescent="0.2">
      <c r="A42" s="113"/>
      <c r="B42" s="64"/>
      <c r="C42" s="64"/>
      <c r="D42" s="64"/>
      <c r="E42" s="64"/>
      <c r="F42" s="64"/>
      <c r="G42" s="64"/>
      <c r="H42" s="79"/>
      <c r="I42" s="79"/>
      <c r="J42" s="79"/>
      <c r="K42" s="79"/>
      <c r="L42" s="63"/>
      <c r="M42" s="247"/>
      <c r="N42" s="247"/>
      <c r="O42" s="247"/>
    </row>
    <row r="43" spans="1:15" ht="20.100000000000001" customHeight="1" x14ac:dyDescent="0.2">
      <c r="A43" s="113"/>
      <c r="B43" s="80"/>
      <c r="C43" s="81"/>
      <c r="D43" s="81"/>
      <c r="E43" s="81"/>
      <c r="F43" s="81"/>
      <c r="G43" s="81"/>
      <c r="H43" s="82"/>
      <c r="I43" s="82"/>
      <c r="J43" s="82"/>
      <c r="K43" s="82"/>
      <c r="L43" s="63"/>
      <c r="M43" s="248"/>
      <c r="N43" s="83"/>
      <c r="O43" s="83"/>
    </row>
    <row r="44" spans="1:15" s="4" customFormat="1" ht="12" customHeight="1" x14ac:dyDescent="0.2">
      <c r="A44" s="113"/>
      <c r="B44" s="146"/>
      <c r="C44" s="85"/>
      <c r="D44" s="85"/>
      <c r="E44" s="85"/>
      <c r="F44" s="85"/>
      <c r="G44" s="85"/>
      <c r="H44" s="86"/>
      <c r="I44" s="86"/>
      <c r="J44" s="86"/>
      <c r="K44" s="86"/>
      <c r="L44" s="86"/>
      <c r="M44" s="87"/>
      <c r="N44" s="85"/>
      <c r="O44" s="85"/>
    </row>
    <row r="45" spans="1:15" ht="3.75" customHeight="1" x14ac:dyDescent="0.2">
      <c r="A45" s="113"/>
      <c r="B45" s="71"/>
      <c r="C45" s="71"/>
      <c r="D45" s="71"/>
      <c r="E45" s="71"/>
      <c r="F45" s="71"/>
      <c r="G45" s="71"/>
      <c r="H45" s="72"/>
      <c r="I45" s="72"/>
      <c r="J45" s="72"/>
      <c r="K45" s="72"/>
      <c r="L45" s="72"/>
      <c r="M45" s="73"/>
      <c r="N45" s="72"/>
      <c r="O45" s="72"/>
    </row>
    <row r="46" spans="1:15" ht="15" customHeight="1" x14ac:dyDescent="0.2">
      <c r="A46" s="113"/>
      <c r="B46" s="88"/>
      <c r="C46" s="89"/>
      <c r="D46" s="89"/>
      <c r="E46" s="89"/>
      <c r="F46" s="89"/>
      <c r="G46" s="89"/>
      <c r="H46" s="90"/>
      <c r="I46" s="90"/>
      <c r="J46" s="90"/>
      <c r="K46" s="90"/>
      <c r="L46" s="91"/>
      <c r="M46" s="92"/>
      <c r="N46" s="72"/>
      <c r="O46" s="72"/>
    </row>
    <row r="47" spans="1:15" ht="10.5" customHeight="1" x14ac:dyDescent="0.2">
      <c r="A47" s="113"/>
      <c r="B47" s="93"/>
      <c r="C47" s="89"/>
      <c r="D47" s="89"/>
      <c r="E47" s="89"/>
      <c r="F47" s="89"/>
      <c r="G47" s="89"/>
      <c r="H47" s="90"/>
      <c r="I47" s="90"/>
      <c r="J47" s="90"/>
      <c r="K47" s="90"/>
      <c r="L47" s="91"/>
      <c r="M47" s="92"/>
      <c r="N47" s="72"/>
      <c r="O47" s="72"/>
    </row>
    <row r="48" spans="1:15" ht="12" customHeight="1" x14ac:dyDescent="0.25">
      <c r="A48" s="113"/>
      <c r="B48" s="94"/>
      <c r="C48" s="95"/>
      <c r="D48" s="95"/>
      <c r="E48" s="95"/>
      <c r="F48" s="95"/>
      <c r="G48" s="95"/>
      <c r="H48" s="96"/>
      <c r="I48" s="96"/>
      <c r="J48" s="96"/>
      <c r="K48" s="96"/>
      <c r="L48" s="97"/>
      <c r="M48" s="98"/>
      <c r="N48" s="74"/>
      <c r="O48" s="74"/>
    </row>
    <row r="49" spans="1:15" ht="12" customHeight="1" x14ac:dyDescent="0.25">
      <c r="A49" s="113"/>
      <c r="B49" s="99"/>
      <c r="C49" s="100"/>
      <c r="D49" s="100"/>
      <c r="E49" s="100"/>
      <c r="F49" s="100"/>
      <c r="G49" s="100"/>
      <c r="H49" s="101"/>
      <c r="I49" s="101"/>
      <c r="J49" s="101"/>
      <c r="K49" s="101"/>
      <c r="L49" s="102"/>
      <c r="M49" s="103"/>
      <c r="N49" s="74"/>
      <c r="O49" s="74"/>
    </row>
    <row r="50" spans="1:15" ht="11.25" customHeight="1" x14ac:dyDescent="0.2">
      <c r="A50" s="113"/>
      <c r="B50" s="99"/>
      <c r="C50" s="104"/>
      <c r="D50" s="104"/>
      <c r="E50" s="104"/>
      <c r="F50" s="104"/>
      <c r="G50" s="104"/>
      <c r="H50" s="90"/>
      <c r="I50" s="90"/>
      <c r="J50" s="90"/>
      <c r="K50" s="90"/>
      <c r="L50" s="90"/>
      <c r="M50" s="105"/>
      <c r="N50" s="106"/>
      <c r="O50" s="106"/>
    </row>
    <row r="51" spans="1:15" ht="11.25" customHeight="1" x14ac:dyDescent="0.2">
      <c r="A51" s="51"/>
      <c r="B51" s="19"/>
      <c r="C51" s="9"/>
      <c r="D51" s="9"/>
      <c r="E51" s="9"/>
      <c r="F51" s="9"/>
      <c r="G51" s="9"/>
      <c r="H51" s="49"/>
      <c r="I51" s="49"/>
      <c r="J51" s="49"/>
      <c r="K51" s="49"/>
      <c r="L51" s="50"/>
      <c r="M51" s="15"/>
      <c r="N51" s="13"/>
      <c r="O51" s="13"/>
    </row>
    <row r="52" spans="1:15" x14ac:dyDescent="0.2">
      <c r="B52" s="1"/>
      <c r="C52" s="1"/>
      <c r="D52" s="1"/>
      <c r="E52" s="1"/>
      <c r="F52" s="1"/>
      <c r="G52" s="1"/>
      <c r="N52" s="1"/>
      <c r="O52" s="1"/>
    </row>
    <row r="53" spans="1:15" x14ac:dyDescent="0.2">
      <c r="B53" s="1"/>
      <c r="C53" s="1"/>
      <c r="D53" s="1"/>
      <c r="E53" s="1"/>
      <c r="F53" s="1"/>
      <c r="G53" s="1"/>
      <c r="N53" s="1"/>
      <c r="O53" s="1"/>
    </row>
    <row r="54" spans="1:15" x14ac:dyDescent="0.2">
      <c r="B54" s="1"/>
      <c r="C54" s="1"/>
      <c r="D54" s="1"/>
      <c r="E54" s="1"/>
      <c r="F54" s="1"/>
      <c r="G54" s="1"/>
      <c r="M54" s="17"/>
      <c r="N54" s="1"/>
      <c r="O54" s="1"/>
    </row>
    <row r="55" spans="1:15" ht="14.25" x14ac:dyDescent="0.2">
      <c r="B55" s="1"/>
      <c r="C55" s="9"/>
      <c r="D55" s="9"/>
      <c r="E55" s="9"/>
      <c r="F55" s="9"/>
      <c r="G55" s="9"/>
      <c r="H55" s="49"/>
      <c r="I55" s="49"/>
      <c r="J55" s="49"/>
      <c r="K55" s="49"/>
      <c r="L55" s="50"/>
      <c r="M55" s="14"/>
      <c r="N55" s="2"/>
      <c r="O55" s="2"/>
    </row>
  </sheetData>
  <sheetProtection algorithmName="SHA-512" hashValue="vNkot/LlQDx/7+l1l1ntgDkGmObukGp8dBebkHW+qQjjzTFg6oXr8+0hYjRqT8HelofH3Ti4HkvVrUOTM3MgWQ==" saltValue="QG57Tyf4Sg3t4KDY8aUn8g==" spinCount="100000" sheet="1" objects="1" scenarios="1"/>
  <mergeCells count="14">
    <mergeCell ref="B40:O40"/>
    <mergeCell ref="B41:O41"/>
    <mergeCell ref="A2:A39"/>
    <mergeCell ref="B2:L2"/>
    <mergeCell ref="B3:L3"/>
    <mergeCell ref="B5:B10"/>
    <mergeCell ref="C5:L6"/>
    <mergeCell ref="B35:G36"/>
    <mergeCell ref="H35:L36"/>
    <mergeCell ref="B38:C38"/>
    <mergeCell ref="C8:C9"/>
    <mergeCell ref="H8:H9"/>
    <mergeCell ref="J8:J9"/>
    <mergeCell ref="L8:L9"/>
  </mergeCells>
  <pageMargins left="0.39370078740157483" right="0.39370078740157483" top="0.39370078740157483" bottom="0.39370078740157483" header="0.31496062992125984" footer="0.31496062992125984"/>
  <pageSetup paperSize="9" scale="80"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4">
    <tabColor rgb="FF00B050"/>
  </sheetPr>
  <dimension ref="A2:S55"/>
  <sheetViews>
    <sheetView view="pageBreakPreview" zoomScale="80" zoomScaleNormal="85" zoomScaleSheetLayoutView="80" workbookViewId="0">
      <selection activeCell="C8" sqref="C8:M9"/>
    </sheetView>
  </sheetViews>
  <sheetFormatPr defaultColWidth="20.7109375" defaultRowHeight="12.75" x14ac:dyDescent="0.2"/>
  <cols>
    <col min="1" max="1" width="2.7109375" style="10" customWidth="1"/>
    <col min="2" max="2" width="35.140625" style="7" customWidth="1"/>
    <col min="3" max="7" width="13.28515625" style="7" customWidth="1"/>
    <col min="8" max="8" width="6.7109375" style="7" customWidth="1"/>
    <col min="9" max="13" width="13.28515625" style="8" customWidth="1"/>
    <col min="14" max="14" width="15.7109375" style="16" customWidth="1"/>
    <col min="15" max="15" width="15.7109375" style="8" customWidth="1"/>
    <col min="16" max="16" width="5.7109375" style="8" customWidth="1"/>
    <col min="17" max="16384" width="20.7109375" style="1"/>
  </cols>
  <sheetData>
    <row r="2" spans="1:19" s="336" customFormat="1" ht="15" customHeight="1" x14ac:dyDescent="0.2">
      <c r="A2" s="738"/>
      <c r="B2" s="808" t="s">
        <v>225</v>
      </c>
      <c r="C2" s="826"/>
      <c r="D2" s="826"/>
      <c r="E2" s="826"/>
      <c r="F2" s="826"/>
      <c r="G2" s="826"/>
      <c r="H2" s="826"/>
      <c r="I2" s="826"/>
      <c r="J2" s="826"/>
      <c r="K2" s="826"/>
      <c r="L2" s="826"/>
      <c r="M2" s="826"/>
      <c r="N2" s="150"/>
      <c r="O2" s="150"/>
      <c r="P2" s="150"/>
    </row>
    <row r="3" spans="1:19" ht="15" customHeight="1" x14ac:dyDescent="0.2">
      <c r="A3" s="738"/>
      <c r="B3" s="827" t="s">
        <v>226</v>
      </c>
      <c r="C3" s="827"/>
      <c r="D3" s="827"/>
      <c r="E3" s="827"/>
      <c r="F3" s="827"/>
      <c r="G3" s="827"/>
      <c r="H3" s="827"/>
      <c r="I3" s="827"/>
      <c r="J3" s="827"/>
      <c r="K3" s="827"/>
      <c r="L3" s="827"/>
      <c r="M3" s="827"/>
      <c r="N3" s="152"/>
      <c r="O3" s="152"/>
      <c r="P3" s="152"/>
    </row>
    <row r="4" spans="1:19" ht="12" customHeight="1" thickBot="1" x14ac:dyDescent="0.25">
      <c r="A4" s="738"/>
      <c r="B4" s="151"/>
      <c r="C4" s="151"/>
      <c r="D4" s="151"/>
      <c r="E4" s="151"/>
      <c r="F4" s="151"/>
      <c r="G4" s="151"/>
      <c r="H4" s="151"/>
      <c r="I4" s="235"/>
      <c r="J4" s="235"/>
      <c r="K4" s="235"/>
      <c r="L4" s="235"/>
      <c r="M4" s="235"/>
      <c r="N4" s="151"/>
      <c r="O4" s="151"/>
      <c r="P4" s="151"/>
    </row>
    <row r="5" spans="1:19" ht="15" customHeight="1" x14ac:dyDescent="0.2">
      <c r="A5" s="738"/>
      <c r="B5" s="810" t="s">
        <v>33</v>
      </c>
      <c r="C5" s="735">
        <v>2023</v>
      </c>
      <c r="D5" s="735"/>
      <c r="E5" s="735"/>
      <c r="F5" s="735"/>
      <c r="G5" s="735"/>
      <c r="H5" s="375"/>
      <c r="I5" s="733">
        <v>2024</v>
      </c>
      <c r="J5" s="733"/>
      <c r="K5" s="733"/>
      <c r="L5" s="733"/>
      <c r="M5" s="733"/>
      <c r="N5" s="236"/>
      <c r="O5" s="236"/>
      <c r="P5" s="151"/>
      <c r="Q5" s="156"/>
      <c r="R5" s="10"/>
      <c r="S5" s="10"/>
    </row>
    <row r="6" spans="1:19" ht="15" customHeight="1" x14ac:dyDescent="0.2">
      <c r="A6" s="738"/>
      <c r="B6" s="812"/>
      <c r="C6" s="736"/>
      <c r="D6" s="736"/>
      <c r="E6" s="736"/>
      <c r="F6" s="736"/>
      <c r="G6" s="736"/>
      <c r="H6" s="157"/>
      <c r="I6" s="734"/>
      <c r="J6" s="734"/>
      <c r="K6" s="734"/>
      <c r="L6" s="734"/>
      <c r="M6" s="734"/>
      <c r="N6" s="236"/>
      <c r="O6" s="236"/>
      <c r="P6" s="151"/>
      <c r="Q6" s="156"/>
      <c r="R6" s="10"/>
      <c r="S6" s="10"/>
    </row>
    <row r="7" spans="1:19" ht="5.0999999999999996" customHeight="1" x14ac:dyDescent="0.2">
      <c r="A7" s="738"/>
      <c r="B7" s="812"/>
      <c r="C7" s="392"/>
      <c r="D7" s="392"/>
      <c r="E7" s="392"/>
      <c r="F7" s="392"/>
      <c r="G7" s="392"/>
      <c r="H7" s="157"/>
      <c r="I7" s="275"/>
      <c r="J7" s="275"/>
      <c r="K7" s="275"/>
      <c r="L7" s="275"/>
      <c r="M7" s="275"/>
      <c r="N7" s="236"/>
      <c r="O7" s="236"/>
      <c r="P7" s="151"/>
      <c r="Q7" s="156"/>
      <c r="R7" s="10"/>
      <c r="S7" s="10"/>
    </row>
    <row r="8" spans="1:19" s="10" customFormat="1" ht="19.899999999999999" customHeight="1" x14ac:dyDescent="0.2">
      <c r="A8" s="738"/>
      <c r="B8" s="812"/>
      <c r="C8" s="743" t="s">
        <v>36</v>
      </c>
      <c r="D8" s="654" t="s">
        <v>19</v>
      </c>
      <c r="E8" s="743" t="s">
        <v>37</v>
      </c>
      <c r="F8" s="743" t="s">
        <v>141</v>
      </c>
      <c r="G8" s="743" t="s">
        <v>167</v>
      </c>
      <c r="H8" s="261"/>
      <c r="I8" s="743" t="s">
        <v>36</v>
      </c>
      <c r="J8" s="654" t="s">
        <v>19</v>
      </c>
      <c r="K8" s="743" t="s">
        <v>37</v>
      </c>
      <c r="L8" s="743" t="s">
        <v>141</v>
      </c>
      <c r="M8" s="743" t="s">
        <v>167</v>
      </c>
      <c r="N8" s="236"/>
      <c r="O8" s="236"/>
      <c r="P8" s="335"/>
    </row>
    <row r="9" spans="1:19" s="10" customFormat="1" ht="19.899999999999999" customHeight="1" x14ac:dyDescent="0.2">
      <c r="A9" s="738"/>
      <c r="B9" s="812"/>
      <c r="C9" s="743"/>
      <c r="D9" s="658"/>
      <c r="E9" s="743"/>
      <c r="F9" s="743"/>
      <c r="G9" s="743"/>
      <c r="H9" s="261"/>
      <c r="I9" s="743"/>
      <c r="J9" s="658"/>
      <c r="K9" s="743"/>
      <c r="L9" s="743"/>
      <c r="M9" s="743"/>
      <c r="N9" s="236"/>
      <c r="O9" s="236"/>
      <c r="P9" s="335"/>
    </row>
    <row r="10" spans="1:19" s="336" customFormat="1" ht="5.0999999999999996" customHeight="1" thickBot="1" x14ac:dyDescent="0.25">
      <c r="A10" s="738"/>
      <c r="B10" s="813"/>
      <c r="C10" s="659"/>
      <c r="D10" s="659"/>
      <c r="E10" s="659"/>
      <c r="F10" s="659"/>
      <c r="G10" s="659"/>
      <c r="H10" s="380"/>
      <c r="I10" s="659"/>
      <c r="J10" s="659"/>
      <c r="K10" s="659"/>
      <c r="L10" s="659"/>
      <c r="M10" s="659"/>
      <c r="N10" s="161"/>
      <c r="O10" s="151"/>
      <c r="P10" s="160"/>
    </row>
    <row r="11" spans="1:19" ht="10.15" customHeight="1" x14ac:dyDescent="0.2">
      <c r="A11" s="738"/>
      <c r="B11" s="176"/>
      <c r="C11" s="187"/>
      <c r="D11" s="187"/>
      <c r="E11" s="187"/>
      <c r="F11" s="187"/>
      <c r="G11" s="187"/>
      <c r="H11" s="187"/>
      <c r="I11" s="159"/>
      <c r="J11" s="159"/>
      <c r="K11" s="159"/>
      <c r="L11" s="159"/>
      <c r="M11" s="159"/>
      <c r="N11" s="187"/>
      <c r="O11" s="187"/>
      <c r="P11" s="187"/>
    </row>
    <row r="12" spans="1:19" s="32" customFormat="1" ht="20.100000000000001" customHeight="1" x14ac:dyDescent="0.2">
      <c r="A12" s="738"/>
      <c r="B12" s="176" t="s">
        <v>47</v>
      </c>
      <c r="C12" s="195">
        <f>SUM(C15+C32)</f>
        <v>440</v>
      </c>
      <c r="D12" s="195">
        <f>SUM(D15+D32)</f>
        <v>302</v>
      </c>
      <c r="E12" s="195">
        <f>SUM(E15+E32)</f>
        <v>44</v>
      </c>
      <c r="F12" s="195">
        <f>SUM(F15+F32)</f>
        <v>16</v>
      </c>
      <c r="G12" s="195">
        <f>SUM(G15+G32)</f>
        <v>78</v>
      </c>
      <c r="H12" s="195"/>
      <c r="I12" s="195">
        <f>SUM(I15+I32)</f>
        <v>444</v>
      </c>
      <c r="J12" s="195">
        <f>SUM(J15+J32)</f>
        <v>292</v>
      </c>
      <c r="K12" s="195">
        <f>SUM(K15+K32)</f>
        <v>44</v>
      </c>
      <c r="L12" s="195">
        <f>SUM(L15+L32)</f>
        <v>22</v>
      </c>
      <c r="M12" s="195">
        <f>SUM(M15+M32)</f>
        <v>86</v>
      </c>
      <c r="N12" s="238"/>
      <c r="O12" s="238"/>
      <c r="P12" s="238"/>
    </row>
    <row r="13" spans="1:19" s="32" customFormat="1" ht="10.15" customHeight="1" x14ac:dyDescent="0.2">
      <c r="A13" s="738"/>
      <c r="B13" s="387"/>
      <c r="C13" s="388"/>
      <c r="D13" s="426"/>
      <c r="E13" s="388"/>
      <c r="F13" s="426"/>
      <c r="G13" s="426"/>
      <c r="H13" s="373"/>
      <c r="I13" s="388"/>
      <c r="J13" s="426"/>
      <c r="K13" s="388"/>
      <c r="L13" s="426"/>
      <c r="M13" s="426"/>
      <c r="N13" s="238"/>
      <c r="O13" s="238"/>
      <c r="P13" s="238"/>
    </row>
    <row r="14" spans="1:19" s="32" customFormat="1" ht="10.15" customHeight="1" x14ac:dyDescent="0.2">
      <c r="A14" s="738"/>
      <c r="B14" s="249"/>
      <c r="C14" s="237"/>
      <c r="D14" s="245"/>
      <c r="E14" s="237"/>
      <c r="F14" s="245"/>
      <c r="G14" s="245"/>
      <c r="H14" s="166"/>
      <c r="I14" s="237"/>
      <c r="J14" s="245"/>
      <c r="K14" s="237"/>
      <c r="L14" s="245"/>
      <c r="M14" s="245"/>
      <c r="N14" s="238"/>
      <c r="O14" s="238"/>
      <c r="P14" s="238"/>
    </row>
    <row r="15" spans="1:19" s="32" customFormat="1" ht="19.899999999999999" customHeight="1" x14ac:dyDescent="0.2">
      <c r="A15" s="738"/>
      <c r="B15" s="249" t="s">
        <v>0</v>
      </c>
      <c r="C15" s="237">
        <f>SUM(C16:C31)</f>
        <v>440</v>
      </c>
      <c r="D15" s="237">
        <f t="shared" ref="D15:M15" si="0">SUM(D16:D31)</f>
        <v>302</v>
      </c>
      <c r="E15" s="237">
        <f t="shared" si="0"/>
        <v>44</v>
      </c>
      <c r="F15" s="237">
        <f t="shared" si="0"/>
        <v>16</v>
      </c>
      <c r="G15" s="237">
        <f t="shared" si="0"/>
        <v>78</v>
      </c>
      <c r="H15" s="237"/>
      <c r="I15" s="237">
        <f t="shared" si="0"/>
        <v>444</v>
      </c>
      <c r="J15" s="237">
        <f t="shared" si="0"/>
        <v>292</v>
      </c>
      <c r="K15" s="237">
        <f t="shared" si="0"/>
        <v>44</v>
      </c>
      <c r="L15" s="237">
        <f t="shared" si="0"/>
        <v>22</v>
      </c>
      <c r="M15" s="237">
        <f t="shared" si="0"/>
        <v>86</v>
      </c>
      <c r="N15" s="238"/>
      <c r="O15" s="238"/>
      <c r="P15" s="238"/>
    </row>
    <row r="16" spans="1:19" s="32" customFormat="1" ht="20.100000000000001" customHeight="1" x14ac:dyDescent="0.2">
      <c r="A16" s="738"/>
      <c r="B16" s="250" t="s">
        <v>1</v>
      </c>
      <c r="C16" s="241">
        <v>17</v>
      </c>
      <c r="D16" s="241">
        <v>13</v>
      </c>
      <c r="E16" s="241">
        <v>4</v>
      </c>
      <c r="F16" s="241">
        <v>0</v>
      </c>
      <c r="G16" s="241">
        <v>0</v>
      </c>
      <c r="H16" s="222"/>
      <c r="I16" s="241">
        <v>16</v>
      </c>
      <c r="J16" s="241">
        <v>10</v>
      </c>
      <c r="K16" s="241">
        <v>6</v>
      </c>
      <c r="L16" s="241">
        <v>0</v>
      </c>
      <c r="M16" s="241">
        <v>0</v>
      </c>
      <c r="N16" s="238"/>
      <c r="O16" s="238"/>
      <c r="P16" s="238"/>
    </row>
    <row r="17" spans="1:16" s="32" customFormat="1" ht="20.100000000000001" customHeight="1" x14ac:dyDescent="0.2">
      <c r="A17" s="738"/>
      <c r="B17" s="250" t="s">
        <v>2</v>
      </c>
      <c r="C17" s="241">
        <v>23</v>
      </c>
      <c r="D17" s="241">
        <v>21</v>
      </c>
      <c r="E17" s="241">
        <v>0</v>
      </c>
      <c r="F17" s="241">
        <v>2</v>
      </c>
      <c r="G17" s="241">
        <v>0</v>
      </c>
      <c r="H17" s="222"/>
      <c r="I17" s="241">
        <v>28</v>
      </c>
      <c r="J17" s="241">
        <v>25</v>
      </c>
      <c r="K17" s="241">
        <v>0</v>
      </c>
      <c r="L17" s="241">
        <v>3</v>
      </c>
      <c r="M17" s="241">
        <v>0</v>
      </c>
      <c r="N17" s="65"/>
      <c r="O17" s="65"/>
      <c r="P17" s="65"/>
    </row>
    <row r="18" spans="1:16" s="32" customFormat="1" ht="20.100000000000001" customHeight="1" x14ac:dyDescent="0.2">
      <c r="A18" s="738"/>
      <c r="B18" s="250" t="s">
        <v>3</v>
      </c>
      <c r="C18" s="241">
        <v>17</v>
      </c>
      <c r="D18" s="241">
        <v>17</v>
      </c>
      <c r="E18" s="241">
        <v>0</v>
      </c>
      <c r="F18" s="241">
        <v>0</v>
      </c>
      <c r="G18" s="241">
        <v>0</v>
      </c>
      <c r="H18" s="188"/>
      <c r="I18" s="241">
        <v>20</v>
      </c>
      <c r="J18" s="241">
        <v>18</v>
      </c>
      <c r="K18" s="241">
        <v>1</v>
      </c>
      <c r="L18" s="241">
        <v>0</v>
      </c>
      <c r="M18" s="241">
        <v>1</v>
      </c>
      <c r="N18" s="242"/>
      <c r="O18" s="242"/>
      <c r="P18" s="242"/>
    </row>
    <row r="19" spans="1:16" s="32" customFormat="1" ht="20.100000000000001" customHeight="1" x14ac:dyDescent="0.2">
      <c r="A19" s="738"/>
      <c r="B19" s="250" t="s">
        <v>4</v>
      </c>
      <c r="C19" s="241">
        <v>9</v>
      </c>
      <c r="D19" s="241">
        <v>7</v>
      </c>
      <c r="E19" s="241">
        <v>2</v>
      </c>
      <c r="F19" s="241">
        <v>0</v>
      </c>
      <c r="G19" s="241">
        <v>0</v>
      </c>
      <c r="H19" s="222"/>
      <c r="I19" s="241">
        <v>9</v>
      </c>
      <c r="J19" s="241">
        <v>7</v>
      </c>
      <c r="K19" s="241">
        <v>2</v>
      </c>
      <c r="L19" s="241">
        <v>0</v>
      </c>
      <c r="M19" s="241">
        <v>0</v>
      </c>
      <c r="N19" s="242"/>
      <c r="O19" s="242"/>
      <c r="P19" s="242"/>
    </row>
    <row r="20" spans="1:16" s="32" customFormat="1" ht="20.100000000000001" customHeight="1" x14ac:dyDescent="0.2">
      <c r="A20" s="738"/>
      <c r="B20" s="250" t="s">
        <v>5</v>
      </c>
      <c r="C20" s="241">
        <v>10</v>
      </c>
      <c r="D20" s="241">
        <v>9</v>
      </c>
      <c r="E20" s="241">
        <v>1</v>
      </c>
      <c r="F20" s="241">
        <v>0</v>
      </c>
      <c r="G20" s="241">
        <v>0</v>
      </c>
      <c r="H20" s="222"/>
      <c r="I20" s="241">
        <v>10</v>
      </c>
      <c r="J20" s="241">
        <v>8</v>
      </c>
      <c r="K20" s="241">
        <v>1</v>
      </c>
      <c r="L20" s="241">
        <v>1</v>
      </c>
      <c r="M20" s="241">
        <v>0</v>
      </c>
      <c r="N20" s="242"/>
      <c r="O20" s="242"/>
      <c r="P20" s="242"/>
    </row>
    <row r="21" spans="1:16" s="32" customFormat="1" ht="20.100000000000001" customHeight="1" x14ac:dyDescent="0.2">
      <c r="A21" s="738"/>
      <c r="B21" s="250" t="s">
        <v>6</v>
      </c>
      <c r="C21" s="241">
        <v>17</v>
      </c>
      <c r="D21" s="241">
        <v>15</v>
      </c>
      <c r="E21" s="241">
        <v>0</v>
      </c>
      <c r="F21" s="241">
        <v>1</v>
      </c>
      <c r="G21" s="241">
        <v>1</v>
      </c>
      <c r="H21" s="222"/>
      <c r="I21" s="241">
        <v>17</v>
      </c>
      <c r="J21" s="241">
        <v>15</v>
      </c>
      <c r="K21" s="241">
        <v>0</v>
      </c>
      <c r="L21" s="241">
        <v>1</v>
      </c>
      <c r="M21" s="241">
        <v>1</v>
      </c>
      <c r="N21" s="242"/>
      <c r="O21" s="242"/>
      <c r="P21" s="242"/>
    </row>
    <row r="22" spans="1:16" s="32" customFormat="1" ht="20.100000000000001" customHeight="1" x14ac:dyDescent="0.2">
      <c r="A22" s="738"/>
      <c r="B22" s="250" t="s">
        <v>7</v>
      </c>
      <c r="C22" s="241">
        <v>7</v>
      </c>
      <c r="D22" s="241">
        <v>3</v>
      </c>
      <c r="E22" s="241">
        <v>2</v>
      </c>
      <c r="F22" s="241">
        <v>2</v>
      </c>
      <c r="G22" s="241">
        <v>0</v>
      </c>
      <c r="H22" s="222"/>
      <c r="I22" s="241">
        <v>9</v>
      </c>
      <c r="J22" s="241">
        <v>5</v>
      </c>
      <c r="K22" s="241">
        <v>2</v>
      </c>
      <c r="L22" s="241">
        <v>2</v>
      </c>
      <c r="M22" s="241">
        <v>0</v>
      </c>
      <c r="N22" s="242"/>
      <c r="O22" s="242"/>
      <c r="P22" s="242"/>
    </row>
    <row r="23" spans="1:16" s="32" customFormat="1" ht="20.100000000000001" customHeight="1" x14ac:dyDescent="0.2">
      <c r="A23" s="738"/>
      <c r="B23" s="250" t="s">
        <v>8</v>
      </c>
      <c r="C23" s="241">
        <v>29</v>
      </c>
      <c r="D23" s="241">
        <v>25</v>
      </c>
      <c r="E23" s="241">
        <v>2</v>
      </c>
      <c r="F23" s="241">
        <v>2</v>
      </c>
      <c r="G23" s="241">
        <v>0</v>
      </c>
      <c r="H23" s="222"/>
      <c r="I23" s="241">
        <v>18</v>
      </c>
      <c r="J23" s="241">
        <v>13</v>
      </c>
      <c r="K23" s="241">
        <v>3</v>
      </c>
      <c r="L23" s="241">
        <v>2</v>
      </c>
      <c r="M23" s="241">
        <v>0</v>
      </c>
      <c r="N23" s="65"/>
      <c r="O23" s="65"/>
      <c r="P23" s="65"/>
    </row>
    <row r="24" spans="1:16" s="32" customFormat="1" ht="20.100000000000001" customHeight="1" x14ac:dyDescent="0.2">
      <c r="A24" s="738"/>
      <c r="B24" s="250" t="s">
        <v>9</v>
      </c>
      <c r="C24" s="241">
        <v>3</v>
      </c>
      <c r="D24" s="241">
        <v>3</v>
      </c>
      <c r="E24" s="241">
        <v>0</v>
      </c>
      <c r="F24" s="241">
        <v>0</v>
      </c>
      <c r="G24" s="241">
        <v>0</v>
      </c>
      <c r="H24" s="222"/>
      <c r="I24" s="241">
        <v>2</v>
      </c>
      <c r="J24" s="241">
        <v>2</v>
      </c>
      <c r="K24" s="241">
        <v>0</v>
      </c>
      <c r="L24" s="241">
        <v>0</v>
      </c>
      <c r="M24" s="241">
        <v>0</v>
      </c>
      <c r="N24" s="242"/>
      <c r="O24" s="242"/>
      <c r="P24" s="242"/>
    </row>
    <row r="25" spans="1:16" s="32" customFormat="1" ht="20.100000000000001" customHeight="1" x14ac:dyDescent="0.2">
      <c r="A25" s="738"/>
      <c r="B25" s="250" t="s">
        <v>10</v>
      </c>
      <c r="C25" s="241">
        <v>112</v>
      </c>
      <c r="D25" s="241">
        <v>94</v>
      </c>
      <c r="E25" s="241">
        <v>10</v>
      </c>
      <c r="F25" s="241">
        <v>6</v>
      </c>
      <c r="G25" s="241">
        <v>2</v>
      </c>
      <c r="H25" s="222"/>
      <c r="I25" s="241">
        <v>125</v>
      </c>
      <c r="J25" s="241">
        <v>100</v>
      </c>
      <c r="K25" s="241">
        <v>10</v>
      </c>
      <c r="L25" s="241">
        <v>10</v>
      </c>
      <c r="M25" s="241">
        <v>5</v>
      </c>
      <c r="N25" s="242"/>
      <c r="O25" s="242"/>
      <c r="P25" s="242"/>
    </row>
    <row r="26" spans="1:16" s="32" customFormat="1" ht="20.100000000000001" customHeight="1" x14ac:dyDescent="0.2">
      <c r="A26" s="738"/>
      <c r="B26" s="250" t="s">
        <v>11</v>
      </c>
      <c r="C26" s="241">
        <v>9</v>
      </c>
      <c r="D26" s="241">
        <v>9</v>
      </c>
      <c r="E26" s="241">
        <v>0</v>
      </c>
      <c r="F26" s="241">
        <v>0</v>
      </c>
      <c r="G26" s="241">
        <v>0</v>
      </c>
      <c r="H26" s="222"/>
      <c r="I26" s="241">
        <v>12</v>
      </c>
      <c r="J26" s="241">
        <v>11</v>
      </c>
      <c r="K26" s="241">
        <v>0</v>
      </c>
      <c r="L26" s="241">
        <v>0</v>
      </c>
      <c r="M26" s="241">
        <v>1</v>
      </c>
      <c r="N26" s="242"/>
      <c r="O26" s="242"/>
      <c r="P26" s="242"/>
    </row>
    <row r="27" spans="1:16" s="32" customFormat="1" ht="20.100000000000001" customHeight="1" x14ac:dyDescent="0.2">
      <c r="A27" s="738"/>
      <c r="B27" s="250" t="s">
        <v>12</v>
      </c>
      <c r="C27" s="241">
        <v>32</v>
      </c>
      <c r="D27" s="241">
        <v>5</v>
      </c>
      <c r="E27" s="241">
        <v>0</v>
      </c>
      <c r="F27" s="241">
        <v>0</v>
      </c>
      <c r="G27" s="241">
        <v>27</v>
      </c>
      <c r="H27" s="222"/>
      <c r="I27" s="241">
        <v>39</v>
      </c>
      <c r="J27" s="241">
        <v>5</v>
      </c>
      <c r="K27" s="241">
        <v>0</v>
      </c>
      <c r="L27" s="241">
        <v>0</v>
      </c>
      <c r="M27" s="241">
        <v>34</v>
      </c>
      <c r="N27" s="65"/>
      <c r="O27" s="65"/>
      <c r="P27" s="65"/>
    </row>
    <row r="28" spans="1:16" ht="20.100000000000001" customHeight="1" x14ac:dyDescent="0.2">
      <c r="A28" s="738"/>
      <c r="B28" s="250" t="s">
        <v>13</v>
      </c>
      <c r="C28" s="241">
        <v>66</v>
      </c>
      <c r="D28" s="241">
        <v>13</v>
      </c>
      <c r="E28" s="241">
        <v>13</v>
      </c>
      <c r="F28" s="241">
        <v>0</v>
      </c>
      <c r="G28" s="241">
        <v>40</v>
      </c>
      <c r="H28" s="222"/>
      <c r="I28" s="241">
        <v>73</v>
      </c>
      <c r="J28" s="241">
        <v>21</v>
      </c>
      <c r="K28" s="241">
        <v>14</v>
      </c>
      <c r="L28" s="241">
        <v>0</v>
      </c>
      <c r="M28" s="241">
        <v>38</v>
      </c>
      <c r="N28" s="243"/>
      <c r="O28" s="243"/>
      <c r="P28" s="243"/>
    </row>
    <row r="29" spans="1:16" ht="20.100000000000001" customHeight="1" x14ac:dyDescent="0.2">
      <c r="A29" s="738"/>
      <c r="B29" s="250" t="s">
        <v>14</v>
      </c>
      <c r="C29" s="241">
        <v>79</v>
      </c>
      <c r="D29" s="241">
        <v>59</v>
      </c>
      <c r="E29" s="241">
        <v>10</v>
      </c>
      <c r="F29" s="241">
        <v>3</v>
      </c>
      <c r="G29" s="241">
        <v>7</v>
      </c>
      <c r="H29" s="222"/>
      <c r="I29" s="241">
        <v>57</v>
      </c>
      <c r="J29" s="241">
        <v>43</v>
      </c>
      <c r="K29" s="241">
        <v>5</v>
      </c>
      <c r="L29" s="241">
        <v>3</v>
      </c>
      <c r="M29" s="241">
        <v>6</v>
      </c>
      <c r="N29" s="243"/>
      <c r="O29" s="243"/>
      <c r="P29" s="243"/>
    </row>
    <row r="30" spans="1:16" ht="20.100000000000001" customHeight="1" x14ac:dyDescent="0.2">
      <c r="A30" s="738"/>
      <c r="B30" s="250" t="s">
        <v>15</v>
      </c>
      <c r="C30" s="241">
        <v>1</v>
      </c>
      <c r="D30" s="241">
        <v>0</v>
      </c>
      <c r="E30" s="241">
        <v>0</v>
      </c>
      <c r="F30" s="241">
        <v>0</v>
      </c>
      <c r="G30" s="241">
        <v>1</v>
      </c>
      <c r="H30" s="222"/>
      <c r="I30" s="241">
        <v>0</v>
      </c>
      <c r="J30" s="241">
        <v>0</v>
      </c>
      <c r="K30" s="241">
        <v>0</v>
      </c>
      <c r="L30" s="241">
        <v>0</v>
      </c>
      <c r="M30" s="241">
        <v>0</v>
      </c>
      <c r="N30" s="243"/>
      <c r="O30" s="243"/>
      <c r="P30" s="243"/>
    </row>
    <row r="31" spans="1:16" ht="20.100000000000001" customHeight="1" x14ac:dyDescent="0.2">
      <c r="A31" s="738"/>
      <c r="B31" s="250" t="s">
        <v>16</v>
      </c>
      <c r="C31" s="241">
        <v>9</v>
      </c>
      <c r="D31" s="241">
        <v>9</v>
      </c>
      <c r="E31" s="241">
        <v>0</v>
      </c>
      <c r="F31" s="241">
        <v>0</v>
      </c>
      <c r="G31" s="241">
        <v>0</v>
      </c>
      <c r="H31" s="222"/>
      <c r="I31" s="241">
        <v>9</v>
      </c>
      <c r="J31" s="241">
        <v>9</v>
      </c>
      <c r="K31" s="241">
        <v>0</v>
      </c>
      <c r="L31" s="241">
        <v>0</v>
      </c>
      <c r="M31" s="241">
        <v>0</v>
      </c>
      <c r="N31" s="243"/>
      <c r="O31" s="243"/>
      <c r="P31" s="243"/>
    </row>
    <row r="32" spans="1:16" ht="20.100000000000001" customHeight="1" x14ac:dyDescent="0.2">
      <c r="A32" s="738"/>
      <c r="B32" s="177" t="s">
        <v>179</v>
      </c>
      <c r="C32" s="158">
        <v>0</v>
      </c>
      <c r="D32" s="158">
        <v>0</v>
      </c>
      <c r="E32" s="158">
        <v>0</v>
      </c>
      <c r="F32" s="158">
        <v>0</v>
      </c>
      <c r="G32" s="158">
        <v>0</v>
      </c>
      <c r="H32" s="158"/>
      <c r="I32" s="158">
        <v>0</v>
      </c>
      <c r="J32" s="158">
        <v>0</v>
      </c>
      <c r="K32" s="158">
        <v>0</v>
      </c>
      <c r="L32" s="158">
        <v>0</v>
      </c>
      <c r="M32" s="158">
        <v>0</v>
      </c>
      <c r="N32" s="243"/>
      <c r="O32" s="243"/>
      <c r="P32" s="243"/>
    </row>
    <row r="33" spans="1:16" ht="10.15" customHeight="1" thickBot="1" x14ac:dyDescent="0.25">
      <c r="A33" s="738"/>
      <c r="B33" s="382"/>
      <c r="C33" s="378"/>
      <c r="D33" s="378"/>
      <c r="E33" s="378"/>
      <c r="F33" s="378"/>
      <c r="G33" s="378"/>
      <c r="H33" s="378"/>
      <c r="I33" s="389"/>
      <c r="J33" s="389"/>
      <c r="K33" s="389"/>
      <c r="L33" s="389"/>
      <c r="M33" s="389"/>
      <c r="N33" s="243"/>
      <c r="O33" s="243"/>
      <c r="P33" s="243"/>
    </row>
    <row r="34" spans="1:16" ht="10.15" customHeight="1" x14ac:dyDescent="0.2">
      <c r="A34" s="738"/>
      <c r="B34" s="108"/>
      <c r="C34" s="108"/>
      <c r="D34" s="108"/>
      <c r="E34" s="108"/>
      <c r="F34" s="108"/>
      <c r="G34" s="108"/>
      <c r="H34" s="108"/>
      <c r="I34" s="160"/>
      <c r="J34" s="160"/>
      <c r="K34" s="160"/>
      <c r="L34" s="160"/>
      <c r="M34" s="160"/>
      <c r="N34" s="108"/>
      <c r="O34" s="108"/>
      <c r="P34" s="108"/>
    </row>
    <row r="35" spans="1:16" ht="27" customHeight="1" x14ac:dyDescent="0.2">
      <c r="A35" s="738"/>
      <c r="B35" s="745" t="s">
        <v>259</v>
      </c>
      <c r="C35" s="745"/>
      <c r="D35" s="745"/>
      <c r="E35" s="745"/>
      <c r="F35" s="745"/>
      <c r="G35" s="745"/>
      <c r="H35" s="745"/>
      <c r="I35" s="745"/>
      <c r="J35" s="745"/>
      <c r="K35" s="745"/>
      <c r="L35" s="745"/>
      <c r="M35" s="745"/>
      <c r="N35" s="108"/>
      <c r="O35" s="108"/>
      <c r="P35" s="108"/>
    </row>
    <row r="36" spans="1:16" ht="43.5" customHeight="1" x14ac:dyDescent="0.2">
      <c r="A36" s="738"/>
      <c r="B36" s="745"/>
      <c r="C36" s="745"/>
      <c r="D36" s="745"/>
      <c r="E36" s="745"/>
      <c r="F36" s="745"/>
      <c r="G36" s="745"/>
      <c r="H36" s="745"/>
      <c r="I36" s="745"/>
      <c r="J36" s="745"/>
      <c r="K36" s="745"/>
      <c r="L36" s="745"/>
      <c r="M36" s="745"/>
      <c r="N36" s="108"/>
      <c r="O36" s="108"/>
      <c r="P36" s="108"/>
    </row>
    <row r="37" spans="1:16" ht="10.5" customHeight="1" x14ac:dyDescent="0.2">
      <c r="A37" s="738"/>
      <c r="B37" s="189"/>
      <c r="C37" s="189"/>
      <c r="D37" s="189"/>
      <c r="E37" s="189"/>
      <c r="F37" s="189"/>
      <c r="G37" s="189"/>
      <c r="H37" s="189"/>
      <c r="I37" s="189"/>
      <c r="J37" s="189"/>
      <c r="K37" s="189"/>
      <c r="L37" s="189"/>
      <c r="M37" s="189"/>
      <c r="N37" s="189"/>
      <c r="O37" s="189"/>
      <c r="P37" s="189"/>
    </row>
    <row r="38" spans="1:16" ht="30.75" customHeight="1" x14ac:dyDescent="0.2">
      <c r="A38" s="738"/>
      <c r="B38" s="753" t="s">
        <v>46</v>
      </c>
      <c r="C38" s="753"/>
      <c r="D38" s="753"/>
      <c r="E38" s="753"/>
      <c r="F38" s="753"/>
      <c r="G38" s="753"/>
      <c r="H38" s="753"/>
      <c r="I38" s="753"/>
      <c r="J38" s="753"/>
      <c r="K38" s="753"/>
      <c r="L38" s="753"/>
      <c r="M38" s="753"/>
      <c r="N38" s="147"/>
      <c r="O38" s="70"/>
      <c r="P38" s="70"/>
    </row>
    <row r="39" spans="1:16" ht="24.95" customHeight="1" x14ac:dyDescent="0.2">
      <c r="A39" s="738"/>
      <c r="B39" s="147"/>
      <c r="C39" s="147"/>
      <c r="D39" s="147"/>
      <c r="E39" s="147"/>
      <c r="F39" s="147"/>
      <c r="G39" s="147"/>
      <c r="H39" s="147"/>
      <c r="I39" s="147"/>
      <c r="J39" s="147"/>
      <c r="K39" s="147"/>
      <c r="L39" s="147"/>
      <c r="M39" s="147"/>
      <c r="N39" s="147"/>
      <c r="O39" s="243"/>
      <c r="P39" s="243"/>
    </row>
    <row r="40" spans="1:16" ht="24.95" customHeight="1" x14ac:dyDescent="0.2">
      <c r="A40" s="113"/>
      <c r="B40" s="746"/>
      <c r="C40" s="746"/>
      <c r="D40" s="746"/>
      <c r="E40" s="746"/>
      <c r="F40" s="746"/>
      <c r="G40" s="746"/>
      <c r="H40" s="746"/>
      <c r="I40" s="746"/>
      <c r="J40" s="746"/>
      <c r="K40" s="746"/>
      <c r="L40" s="746"/>
      <c r="M40" s="746"/>
      <c r="N40" s="746"/>
      <c r="O40" s="746"/>
      <c r="P40" s="746"/>
    </row>
    <row r="41" spans="1:16" ht="24.95" customHeight="1" x14ac:dyDescent="0.2">
      <c r="A41" s="113"/>
      <c r="B41" s="747"/>
      <c r="C41" s="747"/>
      <c r="D41" s="747"/>
      <c r="E41" s="747"/>
      <c r="F41" s="747"/>
      <c r="G41" s="747"/>
      <c r="H41" s="747"/>
      <c r="I41" s="747"/>
      <c r="J41" s="747"/>
      <c r="K41" s="747"/>
      <c r="L41" s="747"/>
      <c r="M41" s="747"/>
      <c r="N41" s="747"/>
      <c r="O41" s="747"/>
      <c r="P41" s="747"/>
    </row>
    <row r="42" spans="1:16" ht="16.5" customHeight="1" x14ac:dyDescent="0.2">
      <c r="A42" s="113"/>
      <c r="B42" s="64"/>
      <c r="C42" s="64"/>
      <c r="D42" s="64"/>
      <c r="E42" s="64"/>
      <c r="F42" s="64"/>
      <c r="G42" s="64"/>
      <c r="H42" s="64"/>
      <c r="I42" s="79"/>
      <c r="J42" s="79"/>
      <c r="K42" s="79"/>
      <c r="L42" s="79"/>
      <c r="M42" s="63"/>
      <c r="N42" s="247"/>
      <c r="O42" s="247"/>
      <c r="P42" s="247"/>
    </row>
    <row r="43" spans="1:16" ht="20.100000000000001" customHeight="1" x14ac:dyDescent="0.2">
      <c r="A43" s="113"/>
      <c r="B43" s="80"/>
      <c r="C43" s="81"/>
      <c r="D43" s="81"/>
      <c r="E43" s="81"/>
      <c r="F43" s="81"/>
      <c r="G43" s="81"/>
      <c r="H43" s="81"/>
      <c r="I43" s="82"/>
      <c r="J43" s="82"/>
      <c r="K43" s="82"/>
      <c r="L43" s="82"/>
      <c r="M43" s="63"/>
      <c r="N43" s="248"/>
      <c r="O43" s="83"/>
      <c r="P43" s="83"/>
    </row>
    <row r="44" spans="1:16" s="4" customFormat="1" ht="12" customHeight="1" x14ac:dyDescent="0.2">
      <c r="A44" s="113"/>
      <c r="B44" s="146"/>
      <c r="C44" s="85"/>
      <c r="D44" s="85"/>
      <c r="E44" s="85"/>
      <c r="F44" s="85"/>
      <c r="G44" s="85"/>
      <c r="H44" s="85"/>
      <c r="I44" s="86"/>
      <c r="J44" s="86"/>
      <c r="K44" s="86"/>
      <c r="L44" s="86"/>
      <c r="M44" s="86"/>
      <c r="N44" s="87"/>
      <c r="O44" s="85"/>
      <c r="P44" s="85"/>
    </row>
    <row r="45" spans="1:16" ht="3.75" customHeight="1" x14ac:dyDescent="0.2">
      <c r="A45" s="113"/>
      <c r="B45" s="71"/>
      <c r="C45" s="71"/>
      <c r="D45" s="71"/>
      <c r="E45" s="71"/>
      <c r="F45" s="71"/>
      <c r="G45" s="71"/>
      <c r="H45" s="71"/>
      <c r="I45" s="72"/>
      <c r="J45" s="72"/>
      <c r="K45" s="72"/>
      <c r="L45" s="72"/>
      <c r="M45" s="72"/>
      <c r="N45" s="73"/>
      <c r="O45" s="72"/>
      <c r="P45" s="72"/>
    </row>
    <row r="46" spans="1:16" ht="15" customHeight="1" x14ac:dyDescent="0.2">
      <c r="A46" s="113"/>
      <c r="B46" s="88"/>
      <c r="C46" s="89"/>
      <c r="D46" s="89"/>
      <c r="E46" s="89"/>
      <c r="F46" s="89"/>
      <c r="G46" s="89"/>
      <c r="H46" s="89"/>
      <c r="I46" s="90"/>
      <c r="J46" s="90"/>
      <c r="K46" s="90"/>
      <c r="L46" s="90"/>
      <c r="M46" s="91"/>
      <c r="N46" s="92"/>
      <c r="O46" s="72"/>
      <c r="P46" s="72"/>
    </row>
    <row r="47" spans="1:16" ht="10.5" customHeight="1" x14ac:dyDescent="0.2">
      <c r="A47" s="113"/>
      <c r="B47" s="93"/>
      <c r="C47" s="89"/>
      <c r="D47" s="89"/>
      <c r="E47" s="89"/>
      <c r="F47" s="89"/>
      <c r="G47" s="89"/>
      <c r="H47" s="89"/>
      <c r="I47" s="90"/>
      <c r="J47" s="90"/>
      <c r="K47" s="90"/>
      <c r="L47" s="90"/>
      <c r="M47" s="91"/>
      <c r="N47" s="92"/>
      <c r="O47" s="72"/>
      <c r="P47" s="72"/>
    </row>
    <row r="48" spans="1:16" ht="12" customHeight="1" x14ac:dyDescent="0.25">
      <c r="A48" s="113"/>
      <c r="B48" s="94"/>
      <c r="C48" s="95"/>
      <c r="D48" s="95"/>
      <c r="E48" s="95"/>
      <c r="F48" s="95"/>
      <c r="G48" s="95"/>
      <c r="H48" s="95"/>
      <c r="I48" s="96"/>
      <c r="J48" s="96"/>
      <c r="K48" s="96"/>
      <c r="L48" s="96"/>
      <c r="M48" s="97"/>
      <c r="N48" s="98"/>
      <c r="O48" s="74"/>
      <c r="P48" s="74"/>
    </row>
    <row r="49" spans="1:16" ht="12" customHeight="1" x14ac:dyDescent="0.25">
      <c r="A49" s="113"/>
      <c r="B49" s="99"/>
      <c r="C49" s="100"/>
      <c r="D49" s="100"/>
      <c r="E49" s="100"/>
      <c r="F49" s="100"/>
      <c r="G49" s="100"/>
      <c r="H49" s="100"/>
      <c r="I49" s="101"/>
      <c r="J49" s="101"/>
      <c r="K49" s="101"/>
      <c r="L49" s="101"/>
      <c r="M49" s="102"/>
      <c r="N49" s="103"/>
      <c r="O49" s="74"/>
      <c r="P49" s="74"/>
    </row>
    <row r="50" spans="1:16" ht="11.25" customHeight="1" x14ac:dyDescent="0.2">
      <c r="A50" s="113"/>
      <c r="B50" s="99"/>
      <c r="C50" s="104"/>
      <c r="D50" s="104"/>
      <c r="E50" s="104"/>
      <c r="F50" s="104"/>
      <c r="G50" s="104"/>
      <c r="H50" s="104"/>
      <c r="I50" s="90"/>
      <c r="J50" s="90"/>
      <c r="K50" s="90"/>
      <c r="L50" s="90"/>
      <c r="M50" s="90"/>
      <c r="N50" s="105"/>
      <c r="O50" s="106"/>
      <c r="P50" s="106"/>
    </row>
    <row r="51" spans="1:16" ht="11.25" customHeight="1" x14ac:dyDescent="0.2">
      <c r="A51" s="51"/>
      <c r="B51" s="19"/>
      <c r="C51" s="9"/>
      <c r="D51" s="9"/>
      <c r="E51" s="9"/>
      <c r="F51" s="9"/>
      <c r="G51" s="9"/>
      <c r="H51" s="9"/>
      <c r="I51" s="49"/>
      <c r="J51" s="49"/>
      <c r="K51" s="49"/>
      <c r="L51" s="49"/>
      <c r="M51" s="50"/>
      <c r="N51" s="15"/>
      <c r="O51" s="13"/>
      <c r="P51" s="13"/>
    </row>
    <row r="52" spans="1:16" x14ac:dyDescent="0.2">
      <c r="B52" s="1"/>
      <c r="C52" s="1"/>
      <c r="D52" s="1"/>
      <c r="E52" s="1"/>
      <c r="F52" s="1"/>
      <c r="G52" s="1"/>
      <c r="H52" s="1"/>
      <c r="O52" s="1"/>
      <c r="P52" s="1"/>
    </row>
    <row r="53" spans="1:16" x14ac:dyDescent="0.2">
      <c r="B53" s="1"/>
      <c r="C53" s="1"/>
      <c r="D53" s="1"/>
      <c r="E53" s="1"/>
      <c r="F53" s="1"/>
      <c r="G53" s="1"/>
      <c r="H53" s="1"/>
      <c r="O53" s="1"/>
      <c r="P53" s="1"/>
    </row>
    <row r="54" spans="1:16" x14ac:dyDescent="0.2">
      <c r="B54" s="1"/>
      <c r="C54" s="1"/>
      <c r="D54" s="1"/>
      <c r="E54" s="1"/>
      <c r="F54" s="1"/>
      <c r="G54" s="1"/>
      <c r="H54" s="1"/>
      <c r="N54" s="17"/>
      <c r="O54" s="1"/>
      <c r="P54" s="1"/>
    </row>
    <row r="55" spans="1:16" ht="14.25" x14ac:dyDescent="0.2">
      <c r="B55" s="1"/>
      <c r="C55" s="9"/>
      <c r="D55" s="9"/>
      <c r="E55" s="9"/>
      <c r="F55" s="9"/>
      <c r="G55" s="9"/>
      <c r="H55" s="9"/>
      <c r="I55" s="49"/>
      <c r="J55" s="49"/>
      <c r="K55" s="49"/>
      <c r="L55" s="49"/>
      <c r="M55" s="50"/>
      <c r="N55" s="14"/>
      <c r="O55" s="2"/>
      <c r="P55" s="2"/>
    </row>
  </sheetData>
  <sheetProtection algorithmName="SHA-512" hashValue="oxHw4vZOQWoo/BTYus7I6NvVip6ceIeZZv/QNZGzohoUmjLwdm8ilVRGDlc0puaxbxlcNnt2azK9kNX8JAYcJg==" saltValue="bnPf645bYaXLRKCuKMXuiA==" spinCount="100000" sheet="1" objects="1" scenarios="1"/>
  <mergeCells count="18">
    <mergeCell ref="A2:A39"/>
    <mergeCell ref="B2:M2"/>
    <mergeCell ref="B3:M3"/>
    <mergeCell ref="B5:B10"/>
    <mergeCell ref="C5:G6"/>
    <mergeCell ref="I5:M6"/>
    <mergeCell ref="B40:P40"/>
    <mergeCell ref="B41:P41"/>
    <mergeCell ref="C8:C9"/>
    <mergeCell ref="E8:E9"/>
    <mergeCell ref="F8:F9"/>
    <mergeCell ref="G8:G9"/>
    <mergeCell ref="I8:I9"/>
    <mergeCell ref="K8:K9"/>
    <mergeCell ref="L8:L9"/>
    <mergeCell ref="M8:M9"/>
    <mergeCell ref="B38:M38"/>
    <mergeCell ref="B35:M36"/>
  </mergeCells>
  <pageMargins left="0.39370078740157483" right="0.39370078740157483" top="0.39370078740157483" bottom="0.39370078740157483" header="0.31496062992125984" footer="0.31496062992125984"/>
  <pageSetup paperSize="9" scale="80"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5">
    <tabColor rgb="FF00B050"/>
  </sheetPr>
  <dimension ref="A2:R55"/>
  <sheetViews>
    <sheetView topLeftCell="A10" zoomScale="85" zoomScaleNormal="85" zoomScaleSheetLayoutView="80" workbookViewId="0">
      <selection activeCell="B35" sqref="B35:G36"/>
    </sheetView>
  </sheetViews>
  <sheetFormatPr defaultColWidth="20.7109375" defaultRowHeight="12.75" x14ac:dyDescent="0.2"/>
  <cols>
    <col min="1" max="1" width="2.7109375" style="10" customWidth="1"/>
    <col min="2" max="2" width="40" style="7" customWidth="1"/>
    <col min="3" max="4" width="15.7109375" style="7" customWidth="1"/>
    <col min="5" max="7" width="12.7109375" style="7" customWidth="1"/>
    <col min="8" max="11" width="12.7109375" style="8" customWidth="1"/>
    <col min="12" max="12" width="13.85546875" style="8" customWidth="1"/>
    <col min="13" max="13" width="15.7109375" style="16" customWidth="1"/>
    <col min="14" max="14" width="15.7109375" style="8" customWidth="1"/>
    <col min="15" max="15" width="5.7109375" style="8" customWidth="1"/>
    <col min="16" max="16384" width="20.7109375" style="1"/>
  </cols>
  <sheetData>
    <row r="2" spans="1:18" s="336" customFormat="1" ht="15" customHeight="1" x14ac:dyDescent="0.2">
      <c r="A2" s="738"/>
      <c r="B2" s="808" t="s">
        <v>205</v>
      </c>
      <c r="C2" s="826"/>
      <c r="D2" s="826"/>
      <c r="E2" s="826"/>
      <c r="F2" s="826"/>
      <c r="G2" s="826"/>
      <c r="H2" s="826"/>
      <c r="I2" s="826"/>
      <c r="J2" s="826"/>
      <c r="K2" s="826"/>
      <c r="L2" s="826"/>
      <c r="M2" s="150"/>
      <c r="N2" s="150"/>
      <c r="O2" s="150"/>
    </row>
    <row r="3" spans="1:18" ht="15" customHeight="1" x14ac:dyDescent="0.2">
      <c r="A3" s="738"/>
      <c r="B3" s="827" t="s">
        <v>206</v>
      </c>
      <c r="C3" s="827"/>
      <c r="D3" s="827"/>
      <c r="E3" s="827"/>
      <c r="F3" s="827"/>
      <c r="G3" s="827"/>
      <c r="H3" s="827"/>
      <c r="I3" s="827"/>
      <c r="J3" s="827"/>
      <c r="K3" s="827"/>
      <c r="L3" s="827"/>
      <c r="M3" s="152"/>
      <c r="N3" s="152"/>
      <c r="O3" s="152"/>
    </row>
    <row r="4" spans="1:18" ht="12" customHeight="1" thickBot="1" x14ac:dyDescent="0.25">
      <c r="A4" s="738"/>
      <c r="B4" s="151"/>
      <c r="C4" s="151"/>
      <c r="D4" s="151"/>
      <c r="E4" s="151"/>
      <c r="F4" s="151"/>
      <c r="G4" s="151"/>
      <c r="H4" s="235"/>
      <c r="I4" s="235"/>
      <c r="J4" s="235"/>
      <c r="K4" s="235"/>
      <c r="L4" s="235"/>
      <c r="M4" s="151"/>
      <c r="N4" s="151"/>
      <c r="O4" s="151"/>
    </row>
    <row r="5" spans="1:18" ht="15" customHeight="1" x14ac:dyDescent="0.2">
      <c r="A5" s="738"/>
      <c r="B5" s="810" t="s">
        <v>33</v>
      </c>
      <c r="C5" s="735">
        <v>2025</v>
      </c>
      <c r="D5" s="735"/>
      <c r="E5" s="735"/>
      <c r="F5" s="735"/>
      <c r="G5" s="735"/>
      <c r="H5" s="735"/>
      <c r="I5" s="735"/>
      <c r="J5" s="735"/>
      <c r="K5" s="735"/>
      <c r="L5" s="735"/>
      <c r="M5" s="236"/>
      <c r="N5" s="236"/>
      <c r="O5" s="151"/>
      <c r="P5" s="156"/>
      <c r="Q5" s="10"/>
      <c r="R5" s="10"/>
    </row>
    <row r="6" spans="1:18" ht="15" customHeight="1" x14ac:dyDescent="0.2">
      <c r="A6" s="738"/>
      <c r="B6" s="812"/>
      <c r="C6" s="736"/>
      <c r="D6" s="736"/>
      <c r="E6" s="736"/>
      <c r="F6" s="736"/>
      <c r="G6" s="736"/>
      <c r="H6" s="736"/>
      <c r="I6" s="736"/>
      <c r="J6" s="736"/>
      <c r="K6" s="736"/>
      <c r="L6" s="736"/>
      <c r="M6" s="236"/>
      <c r="N6" s="236"/>
      <c r="O6" s="151"/>
      <c r="P6" s="156"/>
      <c r="Q6" s="10"/>
      <c r="R6" s="10"/>
    </row>
    <row r="7" spans="1:18" ht="5.0999999999999996" customHeight="1" x14ac:dyDescent="0.2">
      <c r="A7" s="738"/>
      <c r="B7" s="812"/>
      <c r="C7" s="638"/>
      <c r="D7" s="638"/>
      <c r="E7" s="638"/>
      <c r="F7" s="638"/>
      <c r="G7" s="638"/>
      <c r="H7" s="638"/>
      <c r="I7" s="638"/>
      <c r="J7" s="638"/>
      <c r="K7" s="638"/>
      <c r="L7" s="638"/>
      <c r="M7" s="236"/>
      <c r="N7" s="236"/>
      <c r="O7" s="151"/>
      <c r="P7" s="156"/>
      <c r="Q7" s="10"/>
      <c r="R7" s="10"/>
    </row>
    <row r="8" spans="1:18" s="10" customFormat="1" ht="19.899999999999999" customHeight="1" x14ac:dyDescent="0.2">
      <c r="A8" s="738"/>
      <c r="B8" s="812"/>
      <c r="C8" s="793" t="s">
        <v>36</v>
      </c>
      <c r="D8" s="158"/>
      <c r="E8" s="158"/>
      <c r="F8" s="216" t="s">
        <v>19</v>
      </c>
      <c r="G8" s="642"/>
      <c r="H8" s="793" t="s">
        <v>37</v>
      </c>
      <c r="I8" s="158"/>
      <c r="J8" s="744" t="s">
        <v>141</v>
      </c>
      <c r="K8" s="158"/>
      <c r="L8" s="744" t="s">
        <v>167</v>
      </c>
      <c r="M8" s="236"/>
      <c r="N8" s="236"/>
      <c r="O8" s="335"/>
    </row>
    <row r="9" spans="1:18" s="10" customFormat="1" ht="19.899999999999999" customHeight="1" x14ac:dyDescent="0.2">
      <c r="A9" s="738"/>
      <c r="B9" s="812"/>
      <c r="C9" s="793"/>
      <c r="D9" s="158"/>
      <c r="E9" s="384"/>
      <c r="F9" s="384"/>
      <c r="G9" s="185"/>
      <c r="H9" s="793"/>
      <c r="I9" s="158"/>
      <c r="J9" s="744"/>
      <c r="K9" s="384"/>
      <c r="L9" s="744"/>
      <c r="M9" s="236"/>
      <c r="N9" s="236"/>
      <c r="O9" s="335"/>
    </row>
    <row r="10" spans="1:18" s="336" customFormat="1" ht="5.0999999999999996" customHeight="1" thickBot="1" x14ac:dyDescent="0.25">
      <c r="A10" s="738"/>
      <c r="B10" s="813"/>
      <c r="C10" s="385"/>
      <c r="D10" s="379"/>
      <c r="E10" s="386"/>
      <c r="F10" s="386"/>
      <c r="G10" s="380"/>
      <c r="H10" s="385"/>
      <c r="I10" s="381"/>
      <c r="J10" s="386"/>
      <c r="K10" s="386"/>
      <c r="L10" s="380"/>
      <c r="M10" s="161"/>
      <c r="N10" s="151"/>
      <c r="O10" s="160"/>
    </row>
    <row r="11" spans="1:18" ht="10.15" customHeight="1" x14ac:dyDescent="0.2">
      <c r="A11" s="738"/>
      <c r="B11" s="176"/>
      <c r="C11" s="275"/>
      <c r="D11" s="275"/>
      <c r="E11" s="275"/>
      <c r="F11" s="275"/>
      <c r="G11" s="275"/>
      <c r="H11" s="479"/>
      <c r="I11" s="479"/>
      <c r="J11" s="479"/>
      <c r="K11" s="479"/>
      <c r="L11" s="479"/>
      <c r="M11" s="187"/>
      <c r="N11" s="187"/>
      <c r="O11" s="187"/>
    </row>
    <row r="12" spans="1:18" s="32" customFormat="1" ht="20.100000000000001" customHeight="1" x14ac:dyDescent="0.2">
      <c r="A12" s="738"/>
      <c r="B12" s="176" t="s">
        <v>99</v>
      </c>
      <c r="C12" s="237">
        <f>SUM(C15+C32)</f>
        <v>441</v>
      </c>
      <c r="D12" s="237"/>
      <c r="E12" s="237"/>
      <c r="F12" s="237">
        <f>SUM(F15+F32)</f>
        <v>313</v>
      </c>
      <c r="G12" s="237"/>
      <c r="H12" s="237">
        <f t="shared" ref="H12:L12" si="0">SUM(H15+H31)</f>
        <v>30</v>
      </c>
      <c r="I12" s="237"/>
      <c r="J12" s="237">
        <f t="shared" si="0"/>
        <v>20</v>
      </c>
      <c r="K12" s="237"/>
      <c r="L12" s="237">
        <f t="shared" si="0"/>
        <v>78</v>
      </c>
      <c r="M12" s="238"/>
      <c r="N12" s="238"/>
      <c r="O12" s="238"/>
    </row>
    <row r="13" spans="1:18" s="32" customFormat="1" ht="10.15" customHeight="1" x14ac:dyDescent="0.2">
      <c r="A13" s="738"/>
      <c r="B13" s="387"/>
      <c r="C13" s="388"/>
      <c r="D13" s="426"/>
      <c r="E13" s="388"/>
      <c r="F13" s="426"/>
      <c r="G13" s="426"/>
      <c r="H13" s="388"/>
      <c r="I13" s="426"/>
      <c r="J13" s="388"/>
      <c r="K13" s="426"/>
      <c r="L13" s="426"/>
      <c r="M13" s="238"/>
      <c r="N13" s="238"/>
      <c r="O13" s="238"/>
    </row>
    <row r="14" spans="1:18" s="32" customFormat="1" ht="10.15" customHeight="1" x14ac:dyDescent="0.2">
      <c r="A14" s="738"/>
      <c r="B14" s="249"/>
      <c r="C14" s="237"/>
      <c r="D14" s="245"/>
      <c r="E14" s="237"/>
      <c r="F14" s="245"/>
      <c r="G14" s="245"/>
      <c r="H14" s="237"/>
      <c r="I14" s="245"/>
      <c r="J14" s="237"/>
      <c r="K14" s="245"/>
      <c r="L14" s="245"/>
      <c r="M14" s="238"/>
      <c r="N14" s="238"/>
      <c r="O14" s="238"/>
    </row>
    <row r="15" spans="1:18" s="32" customFormat="1" ht="18.600000000000001" customHeight="1" x14ac:dyDescent="0.2">
      <c r="A15" s="738"/>
      <c r="B15" s="249" t="s">
        <v>0</v>
      </c>
      <c r="C15" s="237">
        <f>SUM(C16:C31)</f>
        <v>441</v>
      </c>
      <c r="D15" s="237"/>
      <c r="E15" s="237"/>
      <c r="F15" s="237">
        <f t="shared" ref="F15:L15" si="1">SUM(F16:F31)</f>
        <v>313</v>
      </c>
      <c r="G15" s="237"/>
      <c r="H15" s="237">
        <f t="shared" si="1"/>
        <v>30</v>
      </c>
      <c r="I15" s="237"/>
      <c r="J15" s="237">
        <f t="shared" si="1"/>
        <v>20</v>
      </c>
      <c r="K15" s="237"/>
      <c r="L15" s="237">
        <f t="shared" si="1"/>
        <v>78</v>
      </c>
      <c r="M15" s="238"/>
      <c r="N15" s="238"/>
      <c r="O15" s="238"/>
    </row>
    <row r="16" spans="1:18" s="32" customFormat="1" ht="18.600000000000001" customHeight="1" x14ac:dyDescent="0.2">
      <c r="A16" s="738"/>
      <c r="B16" s="250" t="s">
        <v>1</v>
      </c>
      <c r="C16" s="241">
        <v>17</v>
      </c>
      <c r="D16" s="241"/>
      <c r="E16" s="241"/>
      <c r="F16" s="241">
        <v>13</v>
      </c>
      <c r="G16" s="241"/>
      <c r="H16" s="241">
        <v>3</v>
      </c>
      <c r="I16" s="241"/>
      <c r="J16" s="241">
        <v>0</v>
      </c>
      <c r="K16" s="241"/>
      <c r="L16" s="241">
        <v>1</v>
      </c>
      <c r="M16" s="238"/>
      <c r="N16" s="238"/>
      <c r="O16" s="238"/>
    </row>
    <row r="17" spans="1:15" s="32" customFormat="1" ht="18.600000000000001" customHeight="1" x14ac:dyDescent="0.2">
      <c r="A17" s="738"/>
      <c r="B17" s="250" t="s">
        <v>2</v>
      </c>
      <c r="C17" s="241">
        <v>28</v>
      </c>
      <c r="D17" s="241"/>
      <c r="E17" s="241"/>
      <c r="F17" s="241">
        <v>25</v>
      </c>
      <c r="G17" s="241"/>
      <c r="H17" s="241">
        <v>0</v>
      </c>
      <c r="I17" s="241"/>
      <c r="J17" s="241">
        <v>3</v>
      </c>
      <c r="K17" s="241"/>
      <c r="L17" s="241">
        <v>0</v>
      </c>
      <c r="M17" s="65"/>
      <c r="N17" s="65"/>
      <c r="O17" s="65"/>
    </row>
    <row r="18" spans="1:15" s="32" customFormat="1" ht="18.600000000000001" customHeight="1" x14ac:dyDescent="0.2">
      <c r="A18" s="738"/>
      <c r="B18" s="250" t="s">
        <v>3</v>
      </c>
      <c r="C18" s="241">
        <v>24</v>
      </c>
      <c r="D18" s="241"/>
      <c r="E18" s="241"/>
      <c r="F18" s="241">
        <v>22</v>
      </c>
      <c r="G18" s="241"/>
      <c r="H18" s="241">
        <v>1</v>
      </c>
      <c r="I18" s="241"/>
      <c r="J18" s="241">
        <v>0</v>
      </c>
      <c r="K18" s="241"/>
      <c r="L18" s="241">
        <v>1</v>
      </c>
      <c r="M18" s="242"/>
      <c r="N18" s="242"/>
      <c r="O18" s="242"/>
    </row>
    <row r="19" spans="1:15" s="32" customFormat="1" ht="18.600000000000001" customHeight="1" x14ac:dyDescent="0.2">
      <c r="A19" s="738"/>
      <c r="B19" s="250" t="s">
        <v>4</v>
      </c>
      <c r="C19" s="241">
        <v>10</v>
      </c>
      <c r="D19" s="241"/>
      <c r="E19" s="241"/>
      <c r="F19" s="241">
        <v>9</v>
      </c>
      <c r="G19" s="241"/>
      <c r="H19" s="241">
        <v>1</v>
      </c>
      <c r="I19" s="241"/>
      <c r="J19" s="241">
        <v>0</v>
      </c>
      <c r="K19" s="241"/>
      <c r="L19" s="241">
        <v>0</v>
      </c>
      <c r="M19" s="242"/>
      <c r="N19" s="242"/>
      <c r="O19" s="242"/>
    </row>
    <row r="20" spans="1:15" s="32" customFormat="1" ht="18.600000000000001" customHeight="1" x14ac:dyDescent="0.2">
      <c r="A20" s="738"/>
      <c r="B20" s="250" t="s">
        <v>5</v>
      </c>
      <c r="C20" s="241">
        <v>15</v>
      </c>
      <c r="D20" s="241"/>
      <c r="E20" s="241"/>
      <c r="F20" s="241">
        <v>13</v>
      </c>
      <c r="G20" s="241"/>
      <c r="H20" s="241">
        <v>0</v>
      </c>
      <c r="I20" s="241"/>
      <c r="J20" s="241">
        <v>2</v>
      </c>
      <c r="K20" s="241"/>
      <c r="L20" s="241">
        <v>0</v>
      </c>
      <c r="M20" s="242"/>
      <c r="N20" s="242"/>
      <c r="O20" s="242"/>
    </row>
    <row r="21" spans="1:15" s="32" customFormat="1" ht="18.600000000000001" customHeight="1" x14ac:dyDescent="0.2">
      <c r="A21" s="738"/>
      <c r="B21" s="250" t="s">
        <v>6</v>
      </c>
      <c r="C21" s="241">
        <v>17</v>
      </c>
      <c r="D21" s="241"/>
      <c r="E21" s="241"/>
      <c r="F21" s="241">
        <v>14</v>
      </c>
      <c r="G21" s="241"/>
      <c r="H21" s="241">
        <v>1</v>
      </c>
      <c r="I21" s="241"/>
      <c r="J21" s="241">
        <v>1</v>
      </c>
      <c r="K21" s="241"/>
      <c r="L21" s="241">
        <v>1</v>
      </c>
      <c r="M21" s="242"/>
      <c r="N21" s="242"/>
      <c r="O21" s="242"/>
    </row>
    <row r="22" spans="1:15" s="32" customFormat="1" ht="18.600000000000001" customHeight="1" x14ac:dyDescent="0.2">
      <c r="A22" s="738"/>
      <c r="B22" s="250" t="s">
        <v>7</v>
      </c>
      <c r="C22" s="241">
        <v>11</v>
      </c>
      <c r="D22" s="241"/>
      <c r="E22" s="241"/>
      <c r="F22" s="241">
        <v>9</v>
      </c>
      <c r="G22" s="241"/>
      <c r="H22" s="241">
        <v>1</v>
      </c>
      <c r="I22" s="241"/>
      <c r="J22" s="241">
        <v>1</v>
      </c>
      <c r="K22" s="241"/>
      <c r="L22" s="241">
        <v>0</v>
      </c>
      <c r="M22" s="242"/>
      <c r="N22" s="242"/>
      <c r="O22" s="242"/>
    </row>
    <row r="23" spans="1:15" s="32" customFormat="1" ht="18.600000000000001" customHeight="1" x14ac:dyDescent="0.2">
      <c r="A23" s="738"/>
      <c r="B23" s="250" t="s">
        <v>8</v>
      </c>
      <c r="C23" s="241">
        <v>21</v>
      </c>
      <c r="D23" s="241"/>
      <c r="E23" s="241"/>
      <c r="F23" s="241">
        <v>17</v>
      </c>
      <c r="G23" s="241"/>
      <c r="H23" s="241">
        <v>3</v>
      </c>
      <c r="I23" s="241"/>
      <c r="J23" s="241">
        <v>1</v>
      </c>
      <c r="K23" s="241"/>
      <c r="L23" s="241">
        <v>0</v>
      </c>
      <c r="M23" s="65"/>
      <c r="N23" s="65"/>
      <c r="O23" s="65"/>
    </row>
    <row r="24" spans="1:15" s="32" customFormat="1" ht="18.600000000000001" customHeight="1" x14ac:dyDescent="0.2">
      <c r="A24" s="738"/>
      <c r="B24" s="250" t="s">
        <v>9</v>
      </c>
      <c r="C24" s="241">
        <v>3</v>
      </c>
      <c r="D24" s="241"/>
      <c r="E24" s="241"/>
      <c r="F24" s="241">
        <v>3</v>
      </c>
      <c r="G24" s="241"/>
      <c r="H24" s="241">
        <v>0</v>
      </c>
      <c r="I24" s="241"/>
      <c r="J24" s="241">
        <v>0</v>
      </c>
      <c r="K24" s="241"/>
      <c r="L24" s="241">
        <v>0</v>
      </c>
      <c r="M24" s="242"/>
      <c r="N24" s="242"/>
      <c r="O24" s="242"/>
    </row>
    <row r="25" spans="1:15" s="32" customFormat="1" ht="18.600000000000001" customHeight="1" x14ac:dyDescent="0.2">
      <c r="A25" s="738"/>
      <c r="B25" s="250" t="s">
        <v>10</v>
      </c>
      <c r="C25" s="241">
        <v>117</v>
      </c>
      <c r="D25" s="241"/>
      <c r="E25" s="241"/>
      <c r="F25" s="241">
        <v>99</v>
      </c>
      <c r="G25" s="241"/>
      <c r="H25" s="241">
        <v>6</v>
      </c>
      <c r="I25" s="241"/>
      <c r="J25" s="241">
        <v>9</v>
      </c>
      <c r="K25" s="241"/>
      <c r="L25" s="241">
        <v>3</v>
      </c>
      <c r="M25" s="242"/>
      <c r="N25" s="242"/>
      <c r="O25" s="242"/>
    </row>
    <row r="26" spans="1:15" s="32" customFormat="1" ht="18.600000000000001" customHeight="1" x14ac:dyDescent="0.2">
      <c r="A26" s="738"/>
      <c r="B26" s="250" t="s">
        <v>11</v>
      </c>
      <c r="C26" s="241">
        <v>13</v>
      </c>
      <c r="D26" s="241"/>
      <c r="E26" s="241"/>
      <c r="F26" s="241">
        <v>12</v>
      </c>
      <c r="G26" s="241"/>
      <c r="H26" s="241">
        <v>0</v>
      </c>
      <c r="I26" s="241"/>
      <c r="J26" s="241">
        <v>0</v>
      </c>
      <c r="K26" s="241"/>
      <c r="L26" s="241">
        <v>1</v>
      </c>
      <c r="M26" s="242"/>
      <c r="N26" s="242"/>
      <c r="O26" s="242"/>
    </row>
    <row r="27" spans="1:15" s="32" customFormat="1" ht="18.600000000000001" customHeight="1" x14ac:dyDescent="0.2">
      <c r="A27" s="738"/>
      <c r="B27" s="250" t="s">
        <v>12</v>
      </c>
      <c r="C27" s="241">
        <v>48</v>
      </c>
      <c r="D27" s="241"/>
      <c r="E27" s="241"/>
      <c r="F27" s="241">
        <v>10</v>
      </c>
      <c r="G27" s="241"/>
      <c r="H27" s="241">
        <v>0</v>
      </c>
      <c r="I27" s="241"/>
      <c r="J27" s="241">
        <v>0</v>
      </c>
      <c r="K27" s="241"/>
      <c r="L27" s="241">
        <v>38</v>
      </c>
      <c r="M27" s="65"/>
      <c r="N27" s="65"/>
      <c r="O27" s="65"/>
    </row>
    <row r="28" spans="1:15" ht="18.600000000000001" customHeight="1" x14ac:dyDescent="0.2">
      <c r="A28" s="738"/>
      <c r="B28" s="250" t="s">
        <v>13</v>
      </c>
      <c r="C28" s="241">
        <v>60</v>
      </c>
      <c r="D28" s="241"/>
      <c r="E28" s="241"/>
      <c r="F28" s="241">
        <v>20</v>
      </c>
      <c r="G28" s="241"/>
      <c r="H28" s="241">
        <v>12</v>
      </c>
      <c r="I28" s="241"/>
      <c r="J28" s="241">
        <v>0</v>
      </c>
      <c r="K28" s="241"/>
      <c r="L28" s="241">
        <v>28</v>
      </c>
      <c r="M28" s="243"/>
      <c r="N28" s="243"/>
      <c r="O28" s="243"/>
    </row>
    <row r="29" spans="1:15" ht="18.600000000000001" customHeight="1" x14ac:dyDescent="0.2">
      <c r="A29" s="738"/>
      <c r="B29" s="250" t="s">
        <v>14</v>
      </c>
      <c r="C29" s="241">
        <v>49</v>
      </c>
      <c r="D29" s="241"/>
      <c r="E29" s="241"/>
      <c r="F29" s="241">
        <v>39</v>
      </c>
      <c r="G29" s="241"/>
      <c r="H29" s="241">
        <v>2</v>
      </c>
      <c r="I29" s="241"/>
      <c r="J29" s="241">
        <v>3</v>
      </c>
      <c r="K29" s="241"/>
      <c r="L29" s="241">
        <v>5</v>
      </c>
      <c r="M29" s="243"/>
      <c r="N29" s="243"/>
      <c r="O29" s="243"/>
    </row>
    <row r="30" spans="1:15" ht="18.600000000000001" customHeight="1" x14ac:dyDescent="0.2">
      <c r="A30" s="738"/>
      <c r="B30" s="239" t="s">
        <v>15</v>
      </c>
      <c r="C30" s="240">
        <v>0</v>
      </c>
      <c r="D30" s="240"/>
      <c r="E30" s="240"/>
      <c r="F30" s="240">
        <v>0</v>
      </c>
      <c r="G30" s="240"/>
      <c r="H30" s="240">
        <v>0</v>
      </c>
      <c r="I30" s="240"/>
      <c r="J30" s="240">
        <v>0</v>
      </c>
      <c r="K30" s="240"/>
      <c r="L30" s="240">
        <v>0</v>
      </c>
      <c r="M30" s="243"/>
      <c r="N30" s="243"/>
      <c r="O30" s="243"/>
    </row>
    <row r="31" spans="1:15" ht="18.600000000000001" customHeight="1" x14ac:dyDescent="0.2">
      <c r="A31" s="738"/>
      <c r="B31" s="239" t="s">
        <v>16</v>
      </c>
      <c r="C31" s="240">
        <v>8</v>
      </c>
      <c r="D31" s="240"/>
      <c r="E31" s="240"/>
      <c r="F31" s="240">
        <v>8</v>
      </c>
      <c r="G31" s="240"/>
      <c r="H31" s="240">
        <v>0</v>
      </c>
      <c r="I31" s="240"/>
      <c r="J31" s="240">
        <v>0</v>
      </c>
      <c r="K31" s="240"/>
      <c r="L31" s="240">
        <v>0</v>
      </c>
      <c r="M31" s="243"/>
      <c r="N31" s="243"/>
      <c r="O31" s="243"/>
    </row>
    <row r="32" spans="1:15" ht="18.600000000000001" customHeight="1" x14ac:dyDescent="0.2">
      <c r="A32" s="738"/>
      <c r="B32" s="177" t="s">
        <v>179</v>
      </c>
      <c r="C32" s="158">
        <v>0</v>
      </c>
      <c r="D32" s="158"/>
      <c r="E32" s="158"/>
      <c r="F32" s="158">
        <v>0</v>
      </c>
      <c r="G32" s="158"/>
      <c r="H32" s="158">
        <v>0</v>
      </c>
      <c r="I32" s="158"/>
      <c r="J32" s="158">
        <v>0</v>
      </c>
      <c r="K32" s="158"/>
      <c r="L32" s="158">
        <v>0</v>
      </c>
      <c r="M32" s="243"/>
      <c r="N32" s="243"/>
      <c r="O32" s="243"/>
    </row>
    <row r="33" spans="1:15" ht="10.15" customHeight="1" thickBot="1" x14ac:dyDescent="0.25">
      <c r="A33" s="738"/>
      <c r="B33" s="382"/>
      <c r="C33" s="378"/>
      <c r="D33" s="378"/>
      <c r="E33" s="378"/>
      <c r="F33" s="378"/>
      <c r="G33" s="378"/>
      <c r="H33" s="389"/>
      <c r="I33" s="389"/>
      <c r="J33" s="389"/>
      <c r="K33" s="389"/>
      <c r="L33" s="389"/>
      <c r="M33" s="243"/>
      <c r="N33" s="243"/>
      <c r="O33" s="243"/>
    </row>
    <row r="34" spans="1:15" ht="10.15" customHeight="1" x14ac:dyDescent="0.2">
      <c r="A34" s="738"/>
      <c r="B34" s="108"/>
      <c r="C34" s="108"/>
      <c r="D34" s="108"/>
      <c r="E34" s="108"/>
      <c r="F34" s="108"/>
      <c r="G34" s="108"/>
      <c r="H34" s="475"/>
      <c r="I34" s="475"/>
      <c r="J34" s="475"/>
      <c r="K34" s="475"/>
      <c r="L34" s="475"/>
      <c r="M34" s="108"/>
      <c r="N34" s="108"/>
      <c r="O34" s="108"/>
    </row>
    <row r="35" spans="1:15" ht="24.95" customHeight="1" x14ac:dyDescent="0.2">
      <c r="A35" s="738"/>
      <c r="B35" s="745" t="s">
        <v>260</v>
      </c>
      <c r="C35" s="745"/>
      <c r="D35" s="745"/>
      <c r="E35" s="745"/>
      <c r="F35" s="745"/>
      <c r="G35" s="745"/>
      <c r="H35" s="778"/>
      <c r="I35" s="778"/>
      <c r="J35" s="778"/>
      <c r="K35" s="778"/>
      <c r="L35" s="778"/>
      <c r="M35" s="108"/>
      <c r="N35" s="108"/>
      <c r="O35" s="108"/>
    </row>
    <row r="36" spans="1:15" ht="70.5" customHeight="1" x14ac:dyDescent="0.2">
      <c r="A36" s="738"/>
      <c r="B36" s="745"/>
      <c r="C36" s="745"/>
      <c r="D36" s="745"/>
      <c r="E36" s="745"/>
      <c r="F36" s="745"/>
      <c r="G36" s="745"/>
      <c r="H36" s="778"/>
      <c r="I36" s="778"/>
      <c r="J36" s="778"/>
      <c r="K36" s="778"/>
      <c r="L36" s="778"/>
      <c r="M36" s="108"/>
      <c r="N36" s="108"/>
      <c r="O36" s="108"/>
    </row>
    <row r="37" spans="1:15" ht="10.5" customHeight="1" x14ac:dyDescent="0.2">
      <c r="A37" s="738"/>
      <c r="B37" s="472"/>
      <c r="C37" s="472"/>
      <c r="D37" s="472"/>
      <c r="E37" s="472"/>
      <c r="F37" s="472"/>
      <c r="G37" s="472"/>
      <c r="H37" s="472"/>
      <c r="I37" s="472"/>
      <c r="J37" s="472"/>
      <c r="K37" s="472"/>
      <c r="L37" s="472"/>
      <c r="M37" s="189"/>
      <c r="N37" s="189"/>
      <c r="O37" s="189"/>
    </row>
    <row r="38" spans="1:15" ht="28.5" customHeight="1" x14ac:dyDescent="0.2">
      <c r="A38" s="738"/>
      <c r="B38" s="753" t="s">
        <v>183</v>
      </c>
      <c r="C38" s="753"/>
      <c r="D38" s="147"/>
      <c r="E38" s="147"/>
      <c r="F38" s="147"/>
      <c r="G38" s="147"/>
      <c r="H38" s="147"/>
      <c r="I38" s="147"/>
      <c r="J38" s="147"/>
      <c r="K38" s="147"/>
      <c r="L38" s="147"/>
      <c r="M38" s="147"/>
      <c r="N38" s="70"/>
      <c r="O38" s="70"/>
    </row>
    <row r="39" spans="1:15" ht="24.95" customHeight="1" x14ac:dyDescent="0.2">
      <c r="A39" s="738"/>
      <c r="B39" s="147"/>
      <c r="C39" s="147"/>
      <c r="D39" s="147"/>
      <c r="E39" s="147"/>
      <c r="F39" s="147"/>
      <c r="G39" s="147"/>
      <c r="H39" s="147"/>
      <c r="I39" s="147"/>
      <c r="J39" s="147"/>
      <c r="K39" s="147"/>
      <c r="L39" s="147"/>
      <c r="M39" s="147"/>
      <c r="N39" s="243"/>
      <c r="O39" s="243"/>
    </row>
    <row r="40" spans="1:15" ht="24.95" customHeight="1" x14ac:dyDescent="0.2">
      <c r="A40" s="113"/>
      <c r="B40" s="746"/>
      <c r="C40" s="746"/>
      <c r="D40" s="746"/>
      <c r="E40" s="746"/>
      <c r="F40" s="746"/>
      <c r="G40" s="746"/>
      <c r="H40" s="746"/>
      <c r="I40" s="746"/>
      <c r="J40" s="746"/>
      <c r="K40" s="746"/>
      <c r="L40" s="746"/>
      <c r="M40" s="746"/>
      <c r="N40" s="746"/>
      <c r="O40" s="746"/>
    </row>
    <row r="41" spans="1:15" ht="24.95" customHeight="1" x14ac:dyDescent="0.2">
      <c r="A41" s="113"/>
      <c r="B41" s="747"/>
      <c r="C41" s="747"/>
      <c r="D41" s="747"/>
      <c r="E41" s="747"/>
      <c r="F41" s="747"/>
      <c r="G41" s="747"/>
      <c r="H41" s="747"/>
      <c r="I41" s="747"/>
      <c r="J41" s="747"/>
      <c r="K41" s="747"/>
      <c r="L41" s="747"/>
      <c r="M41" s="747"/>
      <c r="N41" s="747"/>
      <c r="O41" s="747"/>
    </row>
    <row r="42" spans="1:15" ht="16.5" customHeight="1" x14ac:dyDescent="0.2">
      <c r="A42" s="113"/>
      <c r="B42" s="64"/>
      <c r="C42" s="64"/>
      <c r="D42" s="64"/>
      <c r="E42" s="64"/>
      <c r="F42" s="64"/>
      <c r="G42" s="64"/>
      <c r="H42" s="79"/>
      <c r="I42" s="79"/>
      <c r="J42" s="79"/>
      <c r="K42" s="79"/>
      <c r="L42" s="63"/>
      <c r="M42" s="247"/>
      <c r="N42" s="247"/>
      <c r="O42" s="247"/>
    </row>
    <row r="43" spans="1:15" ht="20.100000000000001" customHeight="1" x14ac:dyDescent="0.2">
      <c r="A43" s="113"/>
      <c r="B43" s="80"/>
      <c r="C43" s="81"/>
      <c r="D43" s="81"/>
      <c r="E43" s="81"/>
      <c r="F43" s="81"/>
      <c r="G43" s="81"/>
      <c r="H43" s="82"/>
      <c r="I43" s="82"/>
      <c r="J43" s="82"/>
      <c r="K43" s="82"/>
      <c r="L43" s="63"/>
      <c r="M43" s="248"/>
      <c r="N43" s="83"/>
      <c r="O43" s="83"/>
    </row>
    <row r="44" spans="1:15" s="4" customFormat="1" ht="12" customHeight="1" x14ac:dyDescent="0.2">
      <c r="A44" s="113"/>
      <c r="B44" s="146"/>
      <c r="C44" s="85"/>
      <c r="D44" s="85"/>
      <c r="E44" s="85"/>
      <c r="F44" s="85"/>
      <c r="G44" s="85"/>
      <c r="H44" s="86"/>
      <c r="I44" s="86"/>
      <c r="J44" s="86"/>
      <c r="K44" s="86"/>
      <c r="L44" s="86"/>
      <c r="M44" s="87"/>
      <c r="N44" s="85"/>
      <c r="O44" s="85"/>
    </row>
    <row r="45" spans="1:15" ht="3.75" customHeight="1" x14ac:dyDescent="0.2">
      <c r="A45" s="113"/>
      <c r="B45" s="71"/>
      <c r="C45" s="71"/>
      <c r="D45" s="71"/>
      <c r="E45" s="71"/>
      <c r="F45" s="71"/>
      <c r="G45" s="71"/>
      <c r="H45" s="72"/>
      <c r="I45" s="72"/>
      <c r="J45" s="72"/>
      <c r="K45" s="72"/>
      <c r="L45" s="72"/>
      <c r="M45" s="73"/>
      <c r="N45" s="72"/>
      <c r="O45" s="72"/>
    </row>
    <row r="46" spans="1:15" ht="15" customHeight="1" x14ac:dyDescent="0.2">
      <c r="A46" s="113"/>
      <c r="B46" s="88"/>
      <c r="C46" s="89"/>
      <c r="D46" s="89"/>
      <c r="E46" s="89"/>
      <c r="F46" s="89"/>
      <c r="G46" s="89"/>
      <c r="H46" s="90"/>
      <c r="I46" s="90"/>
      <c r="J46" s="90"/>
      <c r="K46" s="90"/>
      <c r="L46" s="91"/>
      <c r="M46" s="92"/>
      <c r="N46" s="72"/>
      <c r="O46" s="72"/>
    </row>
    <row r="47" spans="1:15" ht="10.5" customHeight="1" x14ac:dyDescent="0.2">
      <c r="A47" s="113"/>
      <c r="B47" s="93"/>
      <c r="C47" s="89"/>
      <c r="D47" s="89"/>
      <c r="E47" s="89"/>
      <c r="F47" s="89"/>
      <c r="G47" s="89"/>
      <c r="H47" s="90"/>
      <c r="I47" s="90"/>
      <c r="J47" s="90"/>
      <c r="K47" s="90"/>
      <c r="L47" s="91"/>
      <c r="M47" s="92"/>
      <c r="N47" s="72"/>
      <c r="O47" s="72"/>
    </row>
    <row r="48" spans="1:15" ht="12" customHeight="1" x14ac:dyDescent="0.25">
      <c r="A48" s="113"/>
      <c r="B48" s="94"/>
      <c r="C48" s="95"/>
      <c r="D48" s="95"/>
      <c r="E48" s="95"/>
      <c r="F48" s="95"/>
      <c r="G48" s="95"/>
      <c r="H48" s="96"/>
      <c r="I48" s="96"/>
      <c r="J48" s="96"/>
      <c r="K48" s="96"/>
      <c r="L48" s="97"/>
      <c r="M48" s="98"/>
      <c r="N48" s="74"/>
      <c r="O48" s="74"/>
    </row>
    <row r="49" spans="1:15" ht="12" customHeight="1" x14ac:dyDescent="0.25">
      <c r="A49" s="113"/>
      <c r="B49" s="99"/>
      <c r="C49" s="100"/>
      <c r="D49" s="100"/>
      <c r="E49" s="100"/>
      <c r="F49" s="100"/>
      <c r="G49" s="100"/>
      <c r="H49" s="101"/>
      <c r="I49" s="101"/>
      <c r="J49" s="101"/>
      <c r="K49" s="101"/>
      <c r="L49" s="102"/>
      <c r="M49" s="103"/>
      <c r="N49" s="74"/>
      <c r="O49" s="74"/>
    </row>
    <row r="50" spans="1:15" ht="11.25" customHeight="1" x14ac:dyDescent="0.2">
      <c r="A50" s="113"/>
      <c r="B50" s="99"/>
      <c r="C50" s="104"/>
      <c r="D50" s="104"/>
      <c r="E50" s="104"/>
      <c r="F50" s="104"/>
      <c r="G50" s="104"/>
      <c r="H50" s="90"/>
      <c r="I50" s="90"/>
      <c r="J50" s="90"/>
      <c r="K50" s="90"/>
      <c r="L50" s="90"/>
      <c r="M50" s="105"/>
      <c r="N50" s="106"/>
      <c r="O50" s="106"/>
    </row>
    <row r="51" spans="1:15" ht="11.25" customHeight="1" x14ac:dyDescent="0.2">
      <c r="A51" s="51"/>
      <c r="B51" s="19"/>
      <c r="C51" s="9"/>
      <c r="D51" s="9"/>
      <c r="E51" s="9"/>
      <c r="F51" s="9"/>
      <c r="G51" s="9"/>
      <c r="H51" s="49"/>
      <c r="I51" s="49"/>
      <c r="J51" s="49"/>
      <c r="K51" s="49"/>
      <c r="L51" s="50"/>
      <c r="M51" s="15"/>
      <c r="N51" s="13"/>
      <c r="O51" s="13"/>
    </row>
    <row r="52" spans="1:15" x14ac:dyDescent="0.2">
      <c r="B52" s="1"/>
      <c r="C52" s="1"/>
      <c r="D52" s="1"/>
      <c r="E52" s="1"/>
      <c r="F52" s="1"/>
      <c r="G52" s="1"/>
      <c r="N52" s="1"/>
      <c r="O52" s="1"/>
    </row>
    <row r="53" spans="1:15" x14ac:dyDescent="0.2">
      <c r="B53" s="1"/>
      <c r="C53" s="1"/>
      <c r="D53" s="1"/>
      <c r="E53" s="1"/>
      <c r="F53" s="1"/>
      <c r="G53" s="1"/>
      <c r="N53" s="1"/>
      <c r="O53" s="1"/>
    </row>
    <row r="54" spans="1:15" x14ac:dyDescent="0.2">
      <c r="B54" s="1"/>
      <c r="C54" s="1"/>
      <c r="D54" s="1"/>
      <c r="E54" s="1"/>
      <c r="F54" s="1"/>
      <c r="G54" s="1"/>
      <c r="M54" s="17"/>
      <c r="N54" s="1"/>
      <c r="O54" s="1"/>
    </row>
    <row r="55" spans="1:15" ht="14.25" x14ac:dyDescent="0.2">
      <c r="B55" s="1"/>
      <c r="C55" s="9"/>
      <c r="D55" s="9"/>
      <c r="E55" s="9"/>
      <c r="F55" s="9"/>
      <c r="G55" s="9"/>
      <c r="H55" s="49"/>
      <c r="I55" s="49"/>
      <c r="J55" s="49"/>
      <c r="K55" s="49"/>
      <c r="L55" s="50"/>
      <c r="M55" s="14"/>
      <c r="N55" s="2"/>
      <c r="O55" s="2"/>
    </row>
  </sheetData>
  <sheetProtection algorithmName="SHA-512" hashValue="gvDdjI7uJC4cO8EHL6sSPabbMXISb0b3PyWG4vJC9t4NyuASaNA54lFHNyW2EqC7oUI4RiaTdVQZek6GCKi8Ng==" saltValue="RRSrROjkWV8d78AgLtqqqw==" spinCount="100000" sheet="1" objects="1" scenarios="1"/>
  <mergeCells count="14">
    <mergeCell ref="B40:O40"/>
    <mergeCell ref="B41:O41"/>
    <mergeCell ref="A2:A39"/>
    <mergeCell ref="B2:L2"/>
    <mergeCell ref="B3:L3"/>
    <mergeCell ref="B5:B10"/>
    <mergeCell ref="C5:L6"/>
    <mergeCell ref="B35:G36"/>
    <mergeCell ref="H35:L36"/>
    <mergeCell ref="B38:C38"/>
    <mergeCell ref="C8:C9"/>
    <mergeCell ref="H8:H9"/>
    <mergeCell ref="J8:J9"/>
    <mergeCell ref="L8:L9"/>
  </mergeCells>
  <pageMargins left="0.39370078740157483" right="0.39370078740157483" top="0.39370078740157483" bottom="0.39370078740157483" header="0.31496062992125984" footer="0.31496062992125984"/>
  <pageSetup paperSize="9" scale="80"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6">
    <tabColor rgb="FFFFFF00"/>
  </sheetPr>
  <dimension ref="A2:S55"/>
  <sheetViews>
    <sheetView zoomScale="85" zoomScaleNormal="85" zoomScaleSheetLayoutView="90" workbookViewId="0">
      <selection activeCell="Q38" sqref="Q38"/>
    </sheetView>
  </sheetViews>
  <sheetFormatPr defaultColWidth="20.7109375" defaultRowHeight="12.75" x14ac:dyDescent="0.2"/>
  <cols>
    <col min="1" max="1" width="2.7109375" style="10" customWidth="1"/>
    <col min="2" max="2" width="35" style="7" customWidth="1"/>
    <col min="3" max="7" width="13.28515625" style="7" customWidth="1"/>
    <col min="8" max="8" width="6.7109375" style="7" customWidth="1"/>
    <col min="9" max="13" width="13.28515625" style="8" customWidth="1"/>
    <col min="14" max="14" width="15.7109375" style="16" customWidth="1"/>
    <col min="15" max="15" width="15.7109375" style="8" customWidth="1"/>
    <col min="16" max="16" width="5.7109375" style="8" customWidth="1"/>
    <col min="17" max="16384" width="20.7109375" style="1"/>
  </cols>
  <sheetData>
    <row r="2" spans="1:19" s="336" customFormat="1" ht="15" customHeight="1" x14ac:dyDescent="0.2">
      <c r="A2" s="738"/>
      <c r="B2" s="808" t="s">
        <v>227</v>
      </c>
      <c r="C2" s="826"/>
      <c r="D2" s="826"/>
      <c r="E2" s="826"/>
      <c r="F2" s="826"/>
      <c r="G2" s="826"/>
      <c r="H2" s="826"/>
      <c r="I2" s="826"/>
      <c r="J2" s="826"/>
      <c r="K2" s="826"/>
      <c r="L2" s="826"/>
      <c r="M2" s="826"/>
      <c r="N2" s="150"/>
      <c r="O2" s="150"/>
      <c r="P2" s="150"/>
    </row>
    <row r="3" spans="1:19" ht="15" customHeight="1" x14ac:dyDescent="0.2">
      <c r="A3" s="738"/>
      <c r="B3" s="827" t="s">
        <v>228</v>
      </c>
      <c r="C3" s="827"/>
      <c r="D3" s="827"/>
      <c r="E3" s="827"/>
      <c r="F3" s="827"/>
      <c r="G3" s="827"/>
      <c r="H3" s="827"/>
      <c r="I3" s="827"/>
      <c r="J3" s="827"/>
      <c r="K3" s="827"/>
      <c r="L3" s="827"/>
      <c r="M3" s="827"/>
      <c r="N3" s="152"/>
      <c r="O3" s="152"/>
      <c r="P3" s="152"/>
    </row>
    <row r="4" spans="1:19" ht="12" customHeight="1" thickBot="1" x14ac:dyDescent="0.25">
      <c r="A4" s="738"/>
      <c r="B4" s="151"/>
      <c r="C4" s="151"/>
      <c r="D4" s="151"/>
      <c r="E4" s="151"/>
      <c r="F4" s="151"/>
      <c r="G4" s="151"/>
      <c r="H4" s="151"/>
      <c r="I4" s="235"/>
      <c r="J4" s="235"/>
      <c r="K4" s="235"/>
      <c r="L4" s="235"/>
      <c r="M4" s="235"/>
      <c r="N4" s="151"/>
      <c r="O4" s="151"/>
      <c r="P4" s="151"/>
    </row>
    <row r="5" spans="1:19" ht="15" customHeight="1" x14ac:dyDescent="0.2">
      <c r="A5" s="738"/>
      <c r="B5" s="810" t="s">
        <v>33</v>
      </c>
      <c r="C5" s="735">
        <v>2023</v>
      </c>
      <c r="D5" s="735"/>
      <c r="E5" s="735"/>
      <c r="F5" s="735"/>
      <c r="G5" s="735"/>
      <c r="H5" s="375"/>
      <c r="I5" s="733">
        <v>2024</v>
      </c>
      <c r="J5" s="733"/>
      <c r="K5" s="733"/>
      <c r="L5" s="733"/>
      <c r="M5" s="733"/>
      <c r="N5" s="236"/>
      <c r="O5" s="236"/>
      <c r="P5" s="151"/>
      <c r="Q5" s="156"/>
      <c r="R5" s="10"/>
      <c r="S5" s="10"/>
    </row>
    <row r="6" spans="1:19" ht="15" customHeight="1" x14ac:dyDescent="0.2">
      <c r="A6" s="738"/>
      <c r="B6" s="812"/>
      <c r="C6" s="736"/>
      <c r="D6" s="736"/>
      <c r="E6" s="736"/>
      <c r="F6" s="736"/>
      <c r="G6" s="736"/>
      <c r="H6" s="157"/>
      <c r="I6" s="734"/>
      <c r="J6" s="734"/>
      <c r="K6" s="734"/>
      <c r="L6" s="734"/>
      <c r="M6" s="734"/>
      <c r="N6" s="236"/>
      <c r="O6" s="236"/>
      <c r="P6" s="151"/>
      <c r="Q6" s="156"/>
      <c r="R6" s="10"/>
      <c r="S6" s="10"/>
    </row>
    <row r="7" spans="1:19" ht="5.0999999999999996" customHeight="1" x14ac:dyDescent="0.2">
      <c r="A7" s="738"/>
      <c r="B7" s="812"/>
      <c r="C7" s="476"/>
      <c r="D7" s="476"/>
      <c r="E7" s="476"/>
      <c r="F7" s="476"/>
      <c r="G7" s="476"/>
      <c r="H7" s="157"/>
      <c r="I7" s="275"/>
      <c r="J7" s="275"/>
      <c r="K7" s="275"/>
      <c r="L7" s="275"/>
      <c r="M7" s="275"/>
      <c r="N7" s="236"/>
      <c r="O7" s="236"/>
      <c r="P7" s="151"/>
      <c r="Q7" s="156"/>
      <c r="R7" s="10"/>
      <c r="S7" s="10"/>
    </row>
    <row r="8" spans="1:19" s="10" customFormat="1" ht="19.899999999999999" customHeight="1" x14ac:dyDescent="0.2">
      <c r="A8" s="738"/>
      <c r="B8" s="812"/>
      <c r="C8" s="743" t="s">
        <v>36</v>
      </c>
      <c r="D8" s="654" t="s">
        <v>19</v>
      </c>
      <c r="E8" s="743" t="s">
        <v>37</v>
      </c>
      <c r="F8" s="743" t="s">
        <v>141</v>
      </c>
      <c r="G8" s="743" t="s">
        <v>167</v>
      </c>
      <c r="H8" s="261"/>
      <c r="I8" s="743" t="s">
        <v>36</v>
      </c>
      <c r="J8" s="654" t="s">
        <v>19</v>
      </c>
      <c r="K8" s="743" t="s">
        <v>37</v>
      </c>
      <c r="L8" s="743" t="s">
        <v>141</v>
      </c>
      <c r="M8" s="743" t="s">
        <v>167</v>
      </c>
      <c r="N8" s="236"/>
      <c r="O8" s="236"/>
      <c r="P8" s="335"/>
    </row>
    <row r="9" spans="1:19" s="10" customFormat="1" ht="19.899999999999999" customHeight="1" x14ac:dyDescent="0.2">
      <c r="A9" s="738"/>
      <c r="B9" s="812"/>
      <c r="C9" s="743"/>
      <c r="D9" s="658"/>
      <c r="E9" s="743"/>
      <c r="F9" s="743"/>
      <c r="G9" s="743"/>
      <c r="H9" s="261"/>
      <c r="I9" s="743"/>
      <c r="J9" s="658"/>
      <c r="K9" s="743"/>
      <c r="L9" s="743"/>
      <c r="M9" s="743"/>
      <c r="N9" s="236"/>
      <c r="O9" s="236"/>
      <c r="P9" s="335"/>
    </row>
    <row r="10" spans="1:19" s="336" customFormat="1" ht="5.0999999999999996" customHeight="1" thickBot="1" x14ac:dyDescent="0.25">
      <c r="A10" s="738"/>
      <c r="B10" s="813"/>
      <c r="C10" s="659"/>
      <c r="D10" s="659"/>
      <c r="E10" s="659"/>
      <c r="F10" s="659"/>
      <c r="G10" s="659"/>
      <c r="H10" s="380"/>
      <c r="I10" s="659"/>
      <c r="J10" s="659"/>
      <c r="K10" s="659"/>
      <c r="L10" s="659"/>
      <c r="M10" s="659"/>
      <c r="N10" s="161"/>
      <c r="O10" s="151"/>
      <c r="P10" s="475"/>
    </row>
    <row r="11" spans="1:19" ht="10.15" customHeight="1" x14ac:dyDescent="0.2">
      <c r="A11" s="738"/>
      <c r="B11" s="176"/>
      <c r="C11" s="275"/>
      <c r="D11" s="275"/>
      <c r="E11" s="275"/>
      <c r="F11" s="275"/>
      <c r="G11" s="275"/>
      <c r="H11" s="275"/>
      <c r="I11" s="479"/>
      <c r="J11" s="479"/>
      <c r="K11" s="479"/>
      <c r="L11" s="479"/>
      <c r="M11" s="479"/>
      <c r="N11" s="275"/>
      <c r="O11" s="275"/>
      <c r="P11" s="275"/>
    </row>
    <row r="12" spans="1:19" s="32" customFormat="1" ht="20.100000000000001" customHeight="1" x14ac:dyDescent="0.2">
      <c r="A12" s="738"/>
      <c r="B12" s="176" t="s">
        <v>136</v>
      </c>
      <c r="C12" s="195">
        <f>SUM(C15+C31)</f>
        <v>3</v>
      </c>
      <c r="D12" s="195">
        <f t="shared" ref="D12:M12" si="0">SUM(D15+D31)</f>
        <v>1</v>
      </c>
      <c r="E12" s="195">
        <f t="shared" si="0"/>
        <v>2</v>
      </c>
      <c r="F12" s="195">
        <f t="shared" si="0"/>
        <v>0</v>
      </c>
      <c r="G12" s="195">
        <f t="shared" si="0"/>
        <v>0</v>
      </c>
      <c r="H12" s="195"/>
      <c r="I12" s="195">
        <f t="shared" si="0"/>
        <v>3</v>
      </c>
      <c r="J12" s="195">
        <f t="shared" si="0"/>
        <v>1</v>
      </c>
      <c r="K12" s="195">
        <f t="shared" si="0"/>
        <v>2</v>
      </c>
      <c r="L12" s="195">
        <f t="shared" si="0"/>
        <v>0</v>
      </c>
      <c r="M12" s="195">
        <f t="shared" si="0"/>
        <v>0</v>
      </c>
      <c r="N12" s="238"/>
      <c r="O12" s="238"/>
      <c r="P12" s="238"/>
    </row>
    <row r="13" spans="1:19" s="32" customFormat="1" ht="10.15" customHeight="1" x14ac:dyDescent="0.2">
      <c r="A13" s="738"/>
      <c r="B13" s="387"/>
      <c r="C13" s="388"/>
      <c r="D13" s="426"/>
      <c r="E13" s="388"/>
      <c r="F13" s="426"/>
      <c r="G13" s="426"/>
      <c r="H13" s="373"/>
      <c r="I13" s="388"/>
      <c r="J13" s="426"/>
      <c r="K13" s="388"/>
      <c r="L13" s="426"/>
      <c r="M13" s="426"/>
      <c r="N13" s="238"/>
      <c r="O13" s="238"/>
      <c r="P13" s="238"/>
    </row>
    <row r="14" spans="1:19" s="32" customFormat="1" ht="10.15" customHeight="1" x14ac:dyDescent="0.2">
      <c r="A14" s="738"/>
      <c r="B14" s="249"/>
      <c r="C14" s="237"/>
      <c r="D14" s="245"/>
      <c r="E14" s="237"/>
      <c r="F14" s="245"/>
      <c r="G14" s="245"/>
      <c r="H14" s="166"/>
      <c r="I14" s="237"/>
      <c r="J14" s="245"/>
      <c r="K14" s="237"/>
      <c r="L14" s="245"/>
      <c r="M14" s="245"/>
      <c r="N14" s="238"/>
      <c r="O14" s="238"/>
      <c r="P14" s="238"/>
    </row>
    <row r="15" spans="1:19" s="32" customFormat="1" ht="19.899999999999999" customHeight="1" x14ac:dyDescent="0.2">
      <c r="A15" s="738"/>
      <c r="B15" s="249" t="s">
        <v>0</v>
      </c>
      <c r="C15" s="237">
        <f>SUM(C16:C31)</f>
        <v>3</v>
      </c>
      <c r="D15" s="237">
        <f t="shared" ref="D15:M15" si="1">SUM(D16:D31)</f>
        <v>1</v>
      </c>
      <c r="E15" s="237">
        <f t="shared" si="1"/>
        <v>2</v>
      </c>
      <c r="F15" s="237">
        <f t="shared" si="1"/>
        <v>0</v>
      </c>
      <c r="G15" s="237">
        <f t="shared" si="1"/>
        <v>0</v>
      </c>
      <c r="H15" s="237"/>
      <c r="I15" s="237">
        <f t="shared" si="1"/>
        <v>3</v>
      </c>
      <c r="J15" s="237">
        <f t="shared" si="1"/>
        <v>1</v>
      </c>
      <c r="K15" s="237">
        <f t="shared" si="1"/>
        <v>2</v>
      </c>
      <c r="L15" s="237">
        <f t="shared" si="1"/>
        <v>0</v>
      </c>
      <c r="M15" s="237">
        <f t="shared" si="1"/>
        <v>0</v>
      </c>
      <c r="N15" s="238"/>
      <c r="O15" s="238"/>
      <c r="P15" s="238"/>
    </row>
    <row r="16" spans="1:19" s="32" customFormat="1" ht="20.100000000000001" customHeight="1" x14ac:dyDescent="0.2">
      <c r="A16" s="738"/>
      <c r="B16" s="250" t="s">
        <v>1</v>
      </c>
      <c r="C16" s="241">
        <v>0</v>
      </c>
      <c r="D16" s="241">
        <v>0</v>
      </c>
      <c r="E16" s="241">
        <v>0</v>
      </c>
      <c r="F16" s="241">
        <v>0</v>
      </c>
      <c r="G16" s="241">
        <v>0</v>
      </c>
      <c r="H16" s="253"/>
      <c r="I16" s="241">
        <v>0</v>
      </c>
      <c r="J16" s="241">
        <v>0</v>
      </c>
      <c r="K16" s="241">
        <v>0</v>
      </c>
      <c r="L16" s="241">
        <v>0</v>
      </c>
      <c r="M16" s="241">
        <v>0</v>
      </c>
      <c r="N16" s="238"/>
      <c r="O16" s="238"/>
      <c r="P16" s="238"/>
    </row>
    <row r="17" spans="1:16" s="32" customFormat="1" ht="20.100000000000001" customHeight="1" x14ac:dyDescent="0.2">
      <c r="A17" s="738"/>
      <c r="B17" s="250" t="s">
        <v>2</v>
      </c>
      <c r="C17" s="241">
        <v>0</v>
      </c>
      <c r="D17" s="241">
        <v>0</v>
      </c>
      <c r="E17" s="241">
        <v>0</v>
      </c>
      <c r="F17" s="241">
        <v>0</v>
      </c>
      <c r="G17" s="241">
        <v>0</v>
      </c>
      <c r="H17" s="253"/>
      <c r="I17" s="241">
        <v>0</v>
      </c>
      <c r="J17" s="241">
        <v>0</v>
      </c>
      <c r="K17" s="241">
        <v>0</v>
      </c>
      <c r="L17" s="241">
        <v>0</v>
      </c>
      <c r="M17" s="241">
        <v>0</v>
      </c>
      <c r="N17" s="65"/>
      <c r="O17" s="65"/>
      <c r="P17" s="65"/>
    </row>
    <row r="18" spans="1:16" s="32" customFormat="1" ht="20.100000000000001" customHeight="1" x14ac:dyDescent="0.2">
      <c r="A18" s="738"/>
      <c r="B18" s="250" t="s">
        <v>3</v>
      </c>
      <c r="C18" s="241">
        <v>0</v>
      </c>
      <c r="D18" s="241">
        <v>0</v>
      </c>
      <c r="E18" s="241">
        <v>0</v>
      </c>
      <c r="F18" s="241">
        <v>0</v>
      </c>
      <c r="G18" s="241">
        <v>0</v>
      </c>
      <c r="H18" s="254"/>
      <c r="I18" s="241">
        <v>0</v>
      </c>
      <c r="J18" s="241">
        <v>0</v>
      </c>
      <c r="K18" s="241">
        <v>0</v>
      </c>
      <c r="L18" s="241">
        <v>0</v>
      </c>
      <c r="M18" s="241">
        <v>0</v>
      </c>
      <c r="N18" s="242"/>
      <c r="O18" s="242"/>
      <c r="P18" s="242"/>
    </row>
    <row r="19" spans="1:16" s="32" customFormat="1" ht="20.100000000000001" customHeight="1" x14ac:dyDescent="0.2">
      <c r="A19" s="738"/>
      <c r="B19" s="250" t="s">
        <v>4</v>
      </c>
      <c r="C19" s="241">
        <v>0</v>
      </c>
      <c r="D19" s="241">
        <v>0</v>
      </c>
      <c r="E19" s="241">
        <v>0</v>
      </c>
      <c r="F19" s="241">
        <v>0</v>
      </c>
      <c r="G19" s="241">
        <v>0</v>
      </c>
      <c r="H19" s="253"/>
      <c r="I19" s="241">
        <v>0</v>
      </c>
      <c r="J19" s="241">
        <v>0</v>
      </c>
      <c r="K19" s="241">
        <v>0</v>
      </c>
      <c r="L19" s="241">
        <v>0</v>
      </c>
      <c r="M19" s="241">
        <v>0</v>
      </c>
      <c r="N19" s="242"/>
      <c r="O19" s="242"/>
      <c r="P19" s="242"/>
    </row>
    <row r="20" spans="1:16" s="32" customFormat="1" ht="20.100000000000001" customHeight="1" x14ac:dyDescent="0.2">
      <c r="A20" s="738"/>
      <c r="B20" s="250" t="s">
        <v>5</v>
      </c>
      <c r="C20" s="241">
        <v>0</v>
      </c>
      <c r="D20" s="241">
        <v>0</v>
      </c>
      <c r="E20" s="241">
        <v>0</v>
      </c>
      <c r="F20" s="241">
        <v>0</v>
      </c>
      <c r="G20" s="241">
        <v>0</v>
      </c>
      <c r="H20" s="253"/>
      <c r="I20" s="241">
        <v>0</v>
      </c>
      <c r="J20" s="241">
        <v>0</v>
      </c>
      <c r="K20" s="241">
        <v>0</v>
      </c>
      <c r="L20" s="241">
        <v>0</v>
      </c>
      <c r="M20" s="241">
        <v>0</v>
      </c>
      <c r="N20" s="242"/>
      <c r="O20" s="242"/>
      <c r="P20" s="242"/>
    </row>
    <row r="21" spans="1:16" s="32" customFormat="1" ht="20.100000000000001" customHeight="1" x14ac:dyDescent="0.2">
      <c r="A21" s="738"/>
      <c r="B21" s="250" t="s">
        <v>6</v>
      </c>
      <c r="C21" s="241">
        <v>0</v>
      </c>
      <c r="D21" s="241">
        <v>0</v>
      </c>
      <c r="E21" s="241">
        <v>0</v>
      </c>
      <c r="F21" s="241">
        <v>0</v>
      </c>
      <c r="G21" s="241">
        <v>0</v>
      </c>
      <c r="H21" s="253"/>
      <c r="I21" s="241">
        <v>0</v>
      </c>
      <c r="J21" s="241">
        <v>0</v>
      </c>
      <c r="K21" s="241">
        <v>0</v>
      </c>
      <c r="L21" s="241">
        <v>0</v>
      </c>
      <c r="M21" s="241">
        <v>0</v>
      </c>
      <c r="N21" s="242"/>
      <c r="O21" s="242"/>
      <c r="P21" s="242"/>
    </row>
    <row r="22" spans="1:16" s="32" customFormat="1" ht="20.100000000000001" customHeight="1" x14ac:dyDescent="0.2">
      <c r="A22" s="738"/>
      <c r="B22" s="250" t="s">
        <v>7</v>
      </c>
      <c r="C22" s="241">
        <v>0</v>
      </c>
      <c r="D22" s="241">
        <v>0</v>
      </c>
      <c r="E22" s="241">
        <v>0</v>
      </c>
      <c r="F22" s="241">
        <v>0</v>
      </c>
      <c r="G22" s="241">
        <v>0</v>
      </c>
      <c r="H22" s="253"/>
      <c r="I22" s="241">
        <v>0</v>
      </c>
      <c r="J22" s="241">
        <v>0</v>
      </c>
      <c r="K22" s="241">
        <v>0</v>
      </c>
      <c r="L22" s="241">
        <v>0</v>
      </c>
      <c r="M22" s="241">
        <v>0</v>
      </c>
      <c r="N22" s="242"/>
      <c r="O22" s="242"/>
      <c r="P22" s="242"/>
    </row>
    <row r="23" spans="1:16" s="32" customFormat="1" ht="20.100000000000001" customHeight="1" x14ac:dyDescent="0.2">
      <c r="A23" s="738"/>
      <c r="B23" s="250" t="s">
        <v>8</v>
      </c>
      <c r="C23" s="241">
        <v>0</v>
      </c>
      <c r="D23" s="241">
        <v>0</v>
      </c>
      <c r="E23" s="241">
        <v>0</v>
      </c>
      <c r="F23" s="241">
        <v>0</v>
      </c>
      <c r="G23" s="241">
        <v>0</v>
      </c>
      <c r="H23" s="253"/>
      <c r="I23" s="241">
        <v>0</v>
      </c>
      <c r="J23" s="241">
        <v>0</v>
      </c>
      <c r="K23" s="241">
        <v>0</v>
      </c>
      <c r="L23" s="241">
        <v>0</v>
      </c>
      <c r="M23" s="241">
        <v>0</v>
      </c>
      <c r="N23" s="65"/>
      <c r="O23" s="65"/>
      <c r="P23" s="65"/>
    </row>
    <row r="24" spans="1:16" s="32" customFormat="1" ht="20.100000000000001" customHeight="1" x14ac:dyDescent="0.2">
      <c r="A24" s="738"/>
      <c r="B24" s="250" t="s">
        <v>9</v>
      </c>
      <c r="C24" s="241">
        <v>0</v>
      </c>
      <c r="D24" s="241">
        <v>0</v>
      </c>
      <c r="E24" s="241">
        <v>0</v>
      </c>
      <c r="F24" s="241">
        <v>0</v>
      </c>
      <c r="G24" s="241">
        <v>0</v>
      </c>
      <c r="H24" s="253"/>
      <c r="I24" s="241">
        <v>0</v>
      </c>
      <c r="J24" s="241">
        <v>0</v>
      </c>
      <c r="K24" s="241">
        <v>0</v>
      </c>
      <c r="L24" s="241">
        <v>0</v>
      </c>
      <c r="M24" s="241">
        <v>0</v>
      </c>
      <c r="N24" s="242"/>
      <c r="O24" s="242"/>
      <c r="P24" s="242"/>
    </row>
    <row r="25" spans="1:16" s="32" customFormat="1" ht="20.100000000000001" customHeight="1" x14ac:dyDescent="0.2">
      <c r="A25" s="738"/>
      <c r="B25" s="250" t="s">
        <v>10</v>
      </c>
      <c r="C25" s="241">
        <v>2</v>
      </c>
      <c r="D25" s="241">
        <v>1</v>
      </c>
      <c r="E25" s="241">
        <v>1</v>
      </c>
      <c r="F25" s="241">
        <v>0</v>
      </c>
      <c r="G25" s="241">
        <v>0</v>
      </c>
      <c r="H25" s="253"/>
      <c r="I25" s="241">
        <v>2</v>
      </c>
      <c r="J25" s="241">
        <v>1</v>
      </c>
      <c r="K25" s="241">
        <v>1</v>
      </c>
      <c r="L25" s="241">
        <v>0</v>
      </c>
      <c r="M25" s="241">
        <v>0</v>
      </c>
      <c r="N25" s="242"/>
      <c r="O25" s="242"/>
      <c r="P25" s="242"/>
    </row>
    <row r="26" spans="1:16" s="32" customFormat="1" ht="20.100000000000001" customHeight="1" x14ac:dyDescent="0.2">
      <c r="A26" s="738"/>
      <c r="B26" s="250" t="s">
        <v>11</v>
      </c>
      <c r="C26" s="241">
        <v>0</v>
      </c>
      <c r="D26" s="241">
        <v>0</v>
      </c>
      <c r="E26" s="241">
        <v>0</v>
      </c>
      <c r="F26" s="241">
        <v>0</v>
      </c>
      <c r="G26" s="241">
        <v>0</v>
      </c>
      <c r="H26" s="253"/>
      <c r="I26" s="241">
        <v>0</v>
      </c>
      <c r="J26" s="241">
        <v>0</v>
      </c>
      <c r="K26" s="241">
        <v>0</v>
      </c>
      <c r="L26" s="241">
        <v>0</v>
      </c>
      <c r="M26" s="241">
        <v>0</v>
      </c>
      <c r="N26" s="242"/>
      <c r="O26" s="242"/>
      <c r="P26" s="242"/>
    </row>
    <row r="27" spans="1:16" s="32" customFormat="1" ht="20.100000000000001" customHeight="1" x14ac:dyDescent="0.2">
      <c r="A27" s="738"/>
      <c r="B27" s="250" t="s">
        <v>12</v>
      </c>
      <c r="C27" s="241">
        <v>0</v>
      </c>
      <c r="D27" s="241">
        <v>0</v>
      </c>
      <c r="E27" s="241">
        <v>0</v>
      </c>
      <c r="F27" s="241">
        <v>0</v>
      </c>
      <c r="G27" s="241">
        <v>0</v>
      </c>
      <c r="H27" s="253"/>
      <c r="I27" s="241">
        <v>0</v>
      </c>
      <c r="J27" s="241">
        <v>0</v>
      </c>
      <c r="K27" s="241">
        <v>0</v>
      </c>
      <c r="L27" s="241">
        <v>0</v>
      </c>
      <c r="M27" s="241">
        <v>0</v>
      </c>
      <c r="N27" s="65"/>
      <c r="O27" s="65"/>
      <c r="P27" s="65"/>
    </row>
    <row r="28" spans="1:16" ht="20.100000000000001" customHeight="1" x14ac:dyDescent="0.2">
      <c r="A28" s="738"/>
      <c r="B28" s="250" t="s">
        <v>13</v>
      </c>
      <c r="C28" s="241">
        <v>0</v>
      </c>
      <c r="D28" s="241">
        <v>0</v>
      </c>
      <c r="E28" s="241">
        <v>0</v>
      </c>
      <c r="F28" s="241">
        <v>0</v>
      </c>
      <c r="G28" s="241">
        <v>0</v>
      </c>
      <c r="H28" s="253"/>
      <c r="I28" s="241">
        <v>0</v>
      </c>
      <c r="J28" s="241">
        <v>0</v>
      </c>
      <c r="K28" s="241">
        <v>0</v>
      </c>
      <c r="L28" s="241">
        <v>0</v>
      </c>
      <c r="M28" s="241">
        <v>0</v>
      </c>
      <c r="N28" s="243"/>
      <c r="O28" s="243"/>
      <c r="P28" s="243"/>
    </row>
    <row r="29" spans="1:16" ht="20.100000000000001" customHeight="1" x14ac:dyDescent="0.2">
      <c r="A29" s="738"/>
      <c r="B29" s="250" t="s">
        <v>14</v>
      </c>
      <c r="C29" s="241">
        <v>1</v>
      </c>
      <c r="D29" s="241">
        <v>0</v>
      </c>
      <c r="E29" s="241">
        <v>1</v>
      </c>
      <c r="F29" s="241">
        <v>0</v>
      </c>
      <c r="G29" s="241">
        <v>0</v>
      </c>
      <c r="H29" s="253"/>
      <c r="I29" s="241">
        <v>1</v>
      </c>
      <c r="J29" s="241">
        <v>0</v>
      </c>
      <c r="K29" s="241">
        <v>1</v>
      </c>
      <c r="L29" s="241">
        <v>0</v>
      </c>
      <c r="M29" s="241">
        <v>0</v>
      </c>
      <c r="N29" s="243"/>
      <c r="O29" s="243"/>
      <c r="P29" s="243"/>
    </row>
    <row r="30" spans="1:16" ht="20.100000000000001" customHeight="1" x14ac:dyDescent="0.2">
      <c r="A30" s="738"/>
      <c r="B30" s="250" t="s">
        <v>15</v>
      </c>
      <c r="C30" s="241">
        <v>0</v>
      </c>
      <c r="D30" s="241">
        <v>0</v>
      </c>
      <c r="E30" s="241">
        <v>0</v>
      </c>
      <c r="F30" s="241">
        <v>0</v>
      </c>
      <c r="G30" s="241">
        <v>0</v>
      </c>
      <c r="H30" s="253"/>
      <c r="I30" s="241">
        <v>0</v>
      </c>
      <c r="J30" s="241">
        <v>0</v>
      </c>
      <c r="K30" s="241">
        <v>0</v>
      </c>
      <c r="L30" s="241">
        <v>0</v>
      </c>
      <c r="M30" s="241">
        <v>0</v>
      </c>
      <c r="N30" s="243"/>
      <c r="O30" s="243"/>
      <c r="P30" s="243"/>
    </row>
    <row r="31" spans="1:16" ht="20.100000000000001" customHeight="1" x14ac:dyDescent="0.2">
      <c r="A31" s="738"/>
      <c r="B31" s="250" t="s">
        <v>16</v>
      </c>
      <c r="C31" s="241">
        <v>0</v>
      </c>
      <c r="D31" s="241">
        <v>0</v>
      </c>
      <c r="E31" s="241">
        <v>0</v>
      </c>
      <c r="F31" s="241">
        <v>0</v>
      </c>
      <c r="G31" s="241">
        <v>0</v>
      </c>
      <c r="H31" s="253"/>
      <c r="I31" s="241">
        <v>0</v>
      </c>
      <c r="J31" s="241">
        <v>0</v>
      </c>
      <c r="K31" s="241">
        <v>0</v>
      </c>
      <c r="L31" s="241">
        <v>0</v>
      </c>
      <c r="M31" s="241">
        <v>0</v>
      </c>
      <c r="N31" s="243"/>
      <c r="O31" s="243"/>
      <c r="P31" s="243"/>
    </row>
    <row r="32" spans="1:16" ht="20.100000000000001" customHeight="1" x14ac:dyDescent="0.2">
      <c r="A32" s="738"/>
      <c r="B32" s="177" t="s">
        <v>179</v>
      </c>
      <c r="C32" s="186">
        <v>0</v>
      </c>
      <c r="D32" s="186">
        <v>0</v>
      </c>
      <c r="E32" s="186">
        <v>0</v>
      </c>
      <c r="F32" s="186">
        <v>0</v>
      </c>
      <c r="G32" s="186">
        <v>0</v>
      </c>
      <c r="H32" s="251"/>
      <c r="I32" s="186">
        <v>0</v>
      </c>
      <c r="J32" s="186">
        <v>0</v>
      </c>
      <c r="K32" s="186">
        <v>0</v>
      </c>
      <c r="L32" s="186">
        <v>0</v>
      </c>
      <c r="M32" s="186">
        <v>0</v>
      </c>
      <c r="N32" s="243"/>
      <c r="O32" s="243"/>
      <c r="P32" s="243"/>
    </row>
    <row r="33" spans="1:16" ht="10.15" customHeight="1" thickBot="1" x14ac:dyDescent="0.25">
      <c r="A33" s="738"/>
      <c r="B33" s="382"/>
      <c r="C33" s="378"/>
      <c r="D33" s="378"/>
      <c r="E33" s="378"/>
      <c r="F33" s="378"/>
      <c r="G33" s="378"/>
      <c r="H33" s="378"/>
      <c r="I33" s="389"/>
      <c r="J33" s="389"/>
      <c r="K33" s="389"/>
      <c r="L33" s="389"/>
      <c r="M33" s="389"/>
      <c r="N33" s="243"/>
      <c r="O33" s="243"/>
      <c r="P33" s="243"/>
    </row>
    <row r="34" spans="1:16" ht="10.15" customHeight="1" x14ac:dyDescent="0.2">
      <c r="A34" s="738"/>
      <c r="B34" s="108"/>
      <c r="C34" s="108"/>
      <c r="D34" s="108"/>
      <c r="E34" s="108"/>
      <c r="F34" s="108"/>
      <c r="G34" s="108"/>
      <c r="H34" s="108"/>
      <c r="I34" s="475"/>
      <c r="J34" s="475"/>
      <c r="K34" s="475"/>
      <c r="L34" s="475"/>
      <c r="M34" s="475"/>
      <c r="N34" s="108"/>
      <c r="O34" s="108"/>
      <c r="P34" s="108"/>
    </row>
    <row r="35" spans="1:16" ht="24.95" customHeight="1" x14ac:dyDescent="0.2">
      <c r="A35" s="738"/>
      <c r="B35" s="745" t="s">
        <v>270</v>
      </c>
      <c r="C35" s="745"/>
      <c r="D35" s="745"/>
      <c r="E35" s="745"/>
      <c r="F35" s="745"/>
      <c r="G35" s="745"/>
      <c r="H35" s="745"/>
      <c r="I35" s="745"/>
      <c r="J35" s="745"/>
      <c r="K35" s="745"/>
      <c r="L35" s="745"/>
      <c r="M35" s="745"/>
      <c r="N35" s="108"/>
      <c r="O35" s="108"/>
      <c r="P35" s="108"/>
    </row>
    <row r="36" spans="1:16" ht="43.5" customHeight="1" x14ac:dyDescent="0.2">
      <c r="A36" s="738"/>
      <c r="B36" s="745"/>
      <c r="C36" s="745"/>
      <c r="D36" s="745"/>
      <c r="E36" s="745"/>
      <c r="F36" s="745"/>
      <c r="G36" s="745"/>
      <c r="H36" s="745"/>
      <c r="I36" s="745"/>
      <c r="J36" s="745"/>
      <c r="K36" s="745"/>
      <c r="L36" s="745"/>
      <c r="M36" s="745"/>
      <c r="N36" s="108"/>
      <c r="O36" s="108"/>
      <c r="P36" s="108"/>
    </row>
    <row r="37" spans="1:16" ht="10.5" customHeight="1" x14ac:dyDescent="0.2">
      <c r="A37" s="738"/>
      <c r="B37" s="472"/>
      <c r="C37" s="472"/>
      <c r="D37" s="472"/>
      <c r="E37" s="472"/>
      <c r="F37" s="472"/>
      <c r="G37" s="472"/>
      <c r="H37" s="472"/>
      <c r="I37" s="472"/>
      <c r="J37" s="472"/>
      <c r="K37" s="472"/>
      <c r="L37" s="472"/>
      <c r="M37" s="472"/>
      <c r="N37" s="472"/>
      <c r="O37" s="472"/>
      <c r="P37" s="472"/>
    </row>
    <row r="38" spans="1:16" ht="32.25" customHeight="1" x14ac:dyDescent="0.2">
      <c r="A38" s="738"/>
      <c r="B38" s="753" t="s">
        <v>46</v>
      </c>
      <c r="C38" s="753"/>
      <c r="D38" s="753"/>
      <c r="E38" s="753"/>
      <c r="F38" s="753"/>
      <c r="G38" s="753"/>
      <c r="H38" s="753"/>
      <c r="I38" s="753"/>
      <c r="J38" s="753"/>
      <c r="K38" s="753"/>
      <c r="L38" s="753"/>
      <c r="M38" s="753"/>
      <c r="N38" s="753"/>
      <c r="O38" s="70"/>
      <c r="P38" s="70"/>
    </row>
    <row r="39" spans="1:16" ht="24.95" customHeight="1" x14ac:dyDescent="0.2">
      <c r="A39" s="738"/>
      <c r="B39" s="753"/>
      <c r="C39" s="753"/>
      <c r="D39" s="753"/>
      <c r="E39" s="753"/>
      <c r="F39" s="753"/>
      <c r="G39" s="753"/>
      <c r="H39" s="753"/>
      <c r="I39" s="753"/>
      <c r="J39" s="753"/>
      <c r="K39" s="753"/>
      <c r="L39" s="753"/>
      <c r="M39" s="753"/>
      <c r="N39" s="753"/>
      <c r="O39" s="243"/>
      <c r="P39" s="243"/>
    </row>
    <row r="40" spans="1:16" ht="24.95" customHeight="1" x14ac:dyDescent="0.2">
      <c r="A40" s="113"/>
      <c r="B40" s="746"/>
      <c r="C40" s="746"/>
      <c r="D40" s="746"/>
      <c r="E40" s="746"/>
      <c r="F40" s="746"/>
      <c r="G40" s="746"/>
      <c r="H40" s="746"/>
      <c r="I40" s="746"/>
      <c r="J40" s="746"/>
      <c r="K40" s="746"/>
      <c r="L40" s="746"/>
      <c r="M40" s="746"/>
      <c r="N40" s="746"/>
      <c r="O40" s="746"/>
      <c r="P40" s="746"/>
    </row>
    <row r="41" spans="1:16" ht="24.95" customHeight="1" x14ac:dyDescent="0.2">
      <c r="A41" s="113"/>
      <c r="B41" s="747"/>
      <c r="C41" s="747"/>
      <c r="D41" s="747"/>
      <c r="E41" s="747"/>
      <c r="F41" s="747"/>
      <c r="G41" s="747"/>
      <c r="H41" s="747"/>
      <c r="I41" s="747"/>
      <c r="J41" s="747"/>
      <c r="K41" s="747"/>
      <c r="L41" s="747"/>
      <c r="M41" s="747"/>
      <c r="N41" s="747"/>
      <c r="O41" s="747"/>
      <c r="P41" s="747"/>
    </row>
    <row r="42" spans="1:16" ht="16.5" customHeight="1" x14ac:dyDescent="0.2">
      <c r="A42" s="113"/>
      <c r="B42" s="64"/>
      <c r="C42" s="64"/>
      <c r="D42" s="64"/>
      <c r="E42" s="64"/>
      <c r="F42" s="64"/>
      <c r="G42" s="64"/>
      <c r="H42" s="64"/>
      <c r="I42" s="79"/>
      <c r="J42" s="79"/>
      <c r="K42" s="79"/>
      <c r="L42" s="79"/>
      <c r="M42" s="63"/>
      <c r="N42" s="247"/>
      <c r="O42" s="247"/>
      <c r="P42" s="247"/>
    </row>
    <row r="43" spans="1:16" ht="20.100000000000001" customHeight="1" x14ac:dyDescent="0.2">
      <c r="A43" s="113"/>
      <c r="B43" s="80"/>
      <c r="C43" s="81"/>
      <c r="D43" s="81"/>
      <c r="E43" s="81"/>
      <c r="F43" s="81"/>
      <c r="G43" s="81"/>
      <c r="H43" s="81"/>
      <c r="I43" s="82"/>
      <c r="J43" s="82"/>
      <c r="K43" s="82"/>
      <c r="L43" s="82"/>
      <c r="M43" s="63"/>
      <c r="N43" s="248"/>
      <c r="O43" s="83"/>
      <c r="P43" s="83"/>
    </row>
    <row r="44" spans="1:16" s="4" customFormat="1" ht="12" customHeight="1" x14ac:dyDescent="0.2">
      <c r="A44" s="113"/>
      <c r="B44" s="146"/>
      <c r="C44" s="85"/>
      <c r="D44" s="85"/>
      <c r="E44" s="85"/>
      <c r="F44" s="85"/>
      <c r="G44" s="85"/>
      <c r="H44" s="85"/>
      <c r="I44" s="86"/>
      <c r="J44" s="86"/>
      <c r="K44" s="86"/>
      <c r="L44" s="86"/>
      <c r="M44" s="86"/>
      <c r="N44" s="87"/>
      <c r="O44" s="85"/>
      <c r="P44" s="85"/>
    </row>
    <row r="45" spans="1:16" ht="3.75" customHeight="1" x14ac:dyDescent="0.2">
      <c r="A45" s="113"/>
      <c r="B45" s="71"/>
      <c r="C45" s="71"/>
      <c r="D45" s="71"/>
      <c r="E45" s="71"/>
      <c r="F45" s="71"/>
      <c r="G45" s="71"/>
      <c r="H45" s="71"/>
      <c r="I45" s="72"/>
      <c r="J45" s="72"/>
      <c r="K45" s="72"/>
      <c r="L45" s="72"/>
      <c r="M45" s="72"/>
      <c r="N45" s="73"/>
      <c r="O45" s="72"/>
      <c r="P45" s="72"/>
    </row>
    <row r="46" spans="1:16" ht="15" customHeight="1" x14ac:dyDescent="0.2">
      <c r="A46" s="113"/>
      <c r="B46" s="88"/>
      <c r="C46" s="89"/>
      <c r="D46" s="89"/>
      <c r="E46" s="89"/>
      <c r="F46" s="89"/>
      <c r="G46" s="89"/>
      <c r="H46" s="89"/>
      <c r="I46" s="90"/>
      <c r="J46" s="90"/>
      <c r="K46" s="90"/>
      <c r="L46" s="90"/>
      <c r="M46" s="91"/>
      <c r="N46" s="92"/>
      <c r="O46" s="72"/>
      <c r="P46" s="72"/>
    </row>
    <row r="47" spans="1:16" ht="10.5" customHeight="1" x14ac:dyDescent="0.2">
      <c r="A47" s="113"/>
      <c r="B47" s="93"/>
      <c r="C47" s="89"/>
      <c r="D47" s="89"/>
      <c r="E47" s="89"/>
      <c r="F47" s="89"/>
      <c r="G47" s="89"/>
      <c r="H47" s="89"/>
      <c r="I47" s="90"/>
      <c r="J47" s="90"/>
      <c r="K47" s="90"/>
      <c r="L47" s="90"/>
      <c r="M47" s="91"/>
      <c r="N47" s="92"/>
      <c r="O47" s="72"/>
      <c r="P47" s="72"/>
    </row>
    <row r="48" spans="1:16" ht="12" customHeight="1" x14ac:dyDescent="0.25">
      <c r="A48" s="113"/>
      <c r="B48" s="94"/>
      <c r="C48" s="95"/>
      <c r="D48" s="95"/>
      <c r="E48" s="95"/>
      <c r="F48" s="95"/>
      <c r="G48" s="95"/>
      <c r="H48" s="95"/>
      <c r="I48" s="96"/>
      <c r="J48" s="96"/>
      <c r="K48" s="96"/>
      <c r="L48" s="96"/>
      <c r="M48" s="97"/>
      <c r="N48" s="98"/>
      <c r="O48" s="74"/>
      <c r="P48" s="74"/>
    </row>
    <row r="49" spans="1:16" ht="12" customHeight="1" x14ac:dyDescent="0.25">
      <c r="A49" s="113"/>
      <c r="B49" s="99"/>
      <c r="C49" s="100"/>
      <c r="D49" s="100"/>
      <c r="E49" s="100"/>
      <c r="F49" s="100"/>
      <c r="G49" s="100"/>
      <c r="H49" s="100"/>
      <c r="I49" s="101"/>
      <c r="J49" s="101"/>
      <c r="K49" s="101"/>
      <c r="L49" s="101"/>
      <c r="M49" s="102"/>
      <c r="N49" s="103"/>
      <c r="O49" s="74"/>
      <c r="P49" s="74"/>
    </row>
    <row r="50" spans="1:16" ht="11.25" customHeight="1" x14ac:dyDescent="0.2">
      <c r="A50" s="113"/>
      <c r="B50" s="99"/>
      <c r="C50" s="104"/>
      <c r="D50" s="104"/>
      <c r="E50" s="104"/>
      <c r="F50" s="104"/>
      <c r="G50" s="104"/>
      <c r="H50" s="104"/>
      <c r="I50" s="90"/>
      <c r="J50" s="90"/>
      <c r="K50" s="90"/>
      <c r="L50" s="90"/>
      <c r="M50" s="90"/>
      <c r="N50" s="105"/>
      <c r="O50" s="106"/>
      <c r="P50" s="106"/>
    </row>
    <row r="51" spans="1:16" ht="11.25" customHeight="1" x14ac:dyDescent="0.2">
      <c r="A51" s="51"/>
      <c r="B51" s="19"/>
      <c r="C51" s="9"/>
      <c r="D51" s="9"/>
      <c r="E51" s="9"/>
      <c r="F51" s="9"/>
      <c r="G51" s="9"/>
      <c r="H51" s="9"/>
      <c r="I51" s="49"/>
      <c r="J51" s="49"/>
      <c r="K51" s="49"/>
      <c r="L51" s="49"/>
      <c r="M51" s="50"/>
      <c r="N51" s="15"/>
      <c r="O51" s="13"/>
      <c r="P51" s="13"/>
    </row>
    <row r="52" spans="1:16" x14ac:dyDescent="0.2">
      <c r="B52" s="1"/>
      <c r="C52" s="1"/>
      <c r="D52" s="1"/>
      <c r="E52" s="1"/>
      <c r="F52" s="1"/>
      <c r="G52" s="1"/>
      <c r="H52" s="1"/>
      <c r="O52" s="1"/>
      <c r="P52" s="1"/>
    </row>
    <row r="53" spans="1:16" x14ac:dyDescent="0.2">
      <c r="B53" s="1"/>
      <c r="C53" s="1"/>
      <c r="D53" s="1"/>
      <c r="E53" s="1"/>
      <c r="F53" s="1"/>
      <c r="G53" s="1"/>
      <c r="H53" s="1"/>
      <c r="O53" s="1"/>
      <c r="P53" s="1"/>
    </row>
    <row r="54" spans="1:16" x14ac:dyDescent="0.2">
      <c r="B54" s="1"/>
      <c r="C54" s="1"/>
      <c r="D54" s="1"/>
      <c r="E54" s="1"/>
      <c r="F54" s="1"/>
      <c r="G54" s="1"/>
      <c r="H54" s="1"/>
      <c r="N54" s="17"/>
      <c r="O54" s="1"/>
      <c r="P54" s="1"/>
    </row>
    <row r="55" spans="1:16" ht="14.25" x14ac:dyDescent="0.2">
      <c r="B55" s="1"/>
      <c r="C55" s="9"/>
      <c r="D55" s="9"/>
      <c r="E55" s="9"/>
      <c r="F55" s="9"/>
      <c r="G55" s="9"/>
      <c r="H55" s="9"/>
      <c r="I55" s="49"/>
      <c r="J55" s="49"/>
      <c r="K55" s="49"/>
      <c r="L55" s="49"/>
      <c r="M55" s="50"/>
      <c r="N55" s="14"/>
      <c r="O55" s="2"/>
      <c r="P55" s="2"/>
    </row>
  </sheetData>
  <sheetProtection algorithmName="SHA-512" hashValue="8n8SUNRZpYR6ZuCLsn40s1mpuuqfkLqoejCHHDDjENXfFT09HdGwMxIWgN2dZci3lP7C6P2mYwr6gteTqqaz1A==" saltValue="VeRmNROlDDP7lWw1E6ogCg==" spinCount="100000" sheet="1" objects="1" scenarios="1"/>
  <mergeCells count="18">
    <mergeCell ref="A2:A39"/>
    <mergeCell ref="B2:M2"/>
    <mergeCell ref="B3:M3"/>
    <mergeCell ref="B5:B10"/>
    <mergeCell ref="C5:G6"/>
    <mergeCell ref="I5:M6"/>
    <mergeCell ref="B38:N39"/>
    <mergeCell ref="B40:P40"/>
    <mergeCell ref="B41:P41"/>
    <mergeCell ref="C8:C9"/>
    <mergeCell ref="E8:E9"/>
    <mergeCell ref="F8:F9"/>
    <mergeCell ref="G8:G9"/>
    <mergeCell ref="I8:I9"/>
    <mergeCell ref="K8:K9"/>
    <mergeCell ref="L8:L9"/>
    <mergeCell ref="M8:M9"/>
    <mergeCell ref="B35:M36"/>
  </mergeCells>
  <pageMargins left="0.39370078740157483" right="0.39370078740157483" top="0.39370078740157483" bottom="0.39370078740157483" header="0.31496062992125984" footer="0.31496062992125984"/>
  <pageSetup paperSize="9"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FF00"/>
  </sheetPr>
  <dimension ref="A1:S54"/>
  <sheetViews>
    <sheetView zoomScale="85" zoomScaleNormal="85" zoomScaleSheetLayoutView="80" workbookViewId="0">
      <selection activeCell="R33" sqref="R33"/>
    </sheetView>
  </sheetViews>
  <sheetFormatPr defaultColWidth="20.7109375" defaultRowHeight="12.75" x14ac:dyDescent="0.2"/>
  <cols>
    <col min="1" max="1" width="2.7109375" style="10" customWidth="1"/>
    <col min="2" max="2" width="35.42578125" style="7" customWidth="1"/>
    <col min="3" max="7" width="13.28515625" style="7" customWidth="1"/>
    <col min="8" max="8" width="5.7109375" style="7" customWidth="1"/>
    <col min="9" max="13" width="13.28515625" style="8" customWidth="1"/>
    <col min="14" max="14" width="15.7109375" style="16" customWidth="1"/>
    <col min="15" max="15" width="15.7109375" style="8" customWidth="1"/>
    <col min="16" max="16" width="5.7109375" style="8" customWidth="1"/>
    <col min="17" max="16384" width="20.7109375" style="1"/>
  </cols>
  <sheetData>
    <row r="1" spans="1:19" s="69" customFormat="1" ht="15" customHeight="1" x14ac:dyDescent="0.2">
      <c r="A1" s="194"/>
      <c r="B1" s="178"/>
      <c r="C1" s="178"/>
      <c r="D1" s="178"/>
      <c r="E1" s="178"/>
      <c r="F1" s="178"/>
      <c r="G1" s="178"/>
      <c r="H1" s="178"/>
      <c r="I1" s="70"/>
      <c r="J1" s="70"/>
      <c r="K1" s="70"/>
      <c r="L1" s="70"/>
      <c r="M1" s="70"/>
      <c r="N1" s="196"/>
      <c r="O1" s="70"/>
      <c r="P1" s="70"/>
    </row>
    <row r="2" spans="1:19" s="69" customFormat="1" ht="15" customHeight="1" x14ac:dyDescent="0.2">
      <c r="A2" s="755"/>
      <c r="B2" s="754" t="s">
        <v>137</v>
      </c>
      <c r="C2" s="754"/>
      <c r="D2" s="754"/>
      <c r="E2" s="754"/>
      <c r="F2" s="754"/>
      <c r="G2" s="754"/>
      <c r="H2" s="754"/>
      <c r="I2" s="754"/>
      <c r="J2" s="754"/>
      <c r="K2" s="754"/>
      <c r="L2" s="754"/>
      <c r="M2" s="754"/>
      <c r="N2" s="152"/>
      <c r="O2" s="152"/>
      <c r="P2" s="152"/>
    </row>
    <row r="3" spans="1:19" s="69" customFormat="1" ht="15" customHeight="1" x14ac:dyDescent="0.2">
      <c r="A3" s="755"/>
      <c r="B3" s="756" t="s">
        <v>138</v>
      </c>
      <c r="C3" s="756"/>
      <c r="D3" s="756"/>
      <c r="E3" s="756"/>
      <c r="F3" s="756"/>
      <c r="G3" s="756"/>
      <c r="H3" s="756"/>
      <c r="I3" s="756"/>
      <c r="J3" s="756"/>
      <c r="K3" s="756"/>
      <c r="L3" s="756"/>
      <c r="M3" s="756"/>
      <c r="N3" s="152"/>
      <c r="O3" s="152"/>
      <c r="P3" s="152"/>
    </row>
    <row r="4" spans="1:19" s="69" customFormat="1" ht="12" customHeight="1" thickBot="1" x14ac:dyDescent="0.25">
      <c r="A4" s="755"/>
      <c r="B4" s="153"/>
      <c r="C4" s="153"/>
      <c r="D4" s="153"/>
      <c r="E4" s="153"/>
      <c r="F4" s="153"/>
      <c r="G4" s="153"/>
      <c r="H4" s="153"/>
      <c r="I4" s="154"/>
      <c r="J4" s="154"/>
      <c r="K4" s="154"/>
      <c r="L4" s="154"/>
      <c r="M4" s="154"/>
      <c r="N4" s="153"/>
      <c r="O4" s="153"/>
      <c r="P4" s="153"/>
    </row>
    <row r="5" spans="1:19" s="69" customFormat="1" ht="18" customHeight="1" x14ac:dyDescent="0.2">
      <c r="A5" s="755"/>
      <c r="B5" s="739" t="s">
        <v>33</v>
      </c>
      <c r="C5" s="735">
        <v>2023</v>
      </c>
      <c r="D5" s="735"/>
      <c r="E5" s="735"/>
      <c r="F5" s="735"/>
      <c r="G5" s="735"/>
      <c r="H5" s="375"/>
      <c r="I5" s="733">
        <v>2024</v>
      </c>
      <c r="J5" s="733"/>
      <c r="K5" s="733"/>
      <c r="L5" s="733"/>
      <c r="M5" s="733"/>
      <c r="N5" s="155"/>
      <c r="O5" s="155"/>
      <c r="P5" s="153"/>
      <c r="Q5" s="193"/>
      <c r="R5" s="268"/>
      <c r="S5" s="268"/>
    </row>
    <row r="6" spans="1:19" s="69" customFormat="1" ht="18" customHeight="1" x14ac:dyDescent="0.2">
      <c r="A6" s="755"/>
      <c r="B6" s="749"/>
      <c r="C6" s="736"/>
      <c r="D6" s="736"/>
      <c r="E6" s="736"/>
      <c r="F6" s="736"/>
      <c r="G6" s="736"/>
      <c r="H6" s="157"/>
      <c r="I6" s="734"/>
      <c r="J6" s="734"/>
      <c r="K6" s="734"/>
      <c r="L6" s="734"/>
      <c r="M6" s="734"/>
      <c r="N6" s="155"/>
      <c r="O6" s="155"/>
      <c r="P6" s="153"/>
      <c r="Q6" s="193"/>
      <c r="R6" s="268"/>
      <c r="S6" s="268"/>
    </row>
    <row r="7" spans="1:19" s="69" customFormat="1" ht="5.0999999999999996" customHeight="1" x14ac:dyDescent="0.2">
      <c r="A7" s="755"/>
      <c r="B7" s="749"/>
      <c r="C7" s="476"/>
      <c r="D7" s="476"/>
      <c r="E7" s="476"/>
      <c r="F7" s="476"/>
      <c r="G7" s="476"/>
      <c r="H7" s="157"/>
      <c r="I7" s="275"/>
      <c r="J7" s="275"/>
      <c r="K7" s="275"/>
      <c r="L7" s="275"/>
      <c r="M7" s="275"/>
      <c r="N7" s="155"/>
      <c r="O7" s="155"/>
      <c r="P7" s="153"/>
      <c r="Q7" s="193"/>
      <c r="R7" s="268"/>
      <c r="S7" s="268"/>
    </row>
    <row r="8" spans="1:19" s="269" customFormat="1" ht="18" customHeight="1" x14ac:dyDescent="0.2">
      <c r="A8" s="755"/>
      <c r="B8" s="749"/>
      <c r="C8" s="743" t="s">
        <v>36</v>
      </c>
      <c r="D8" s="216" t="s">
        <v>19</v>
      </c>
      <c r="E8" s="744" t="s">
        <v>37</v>
      </c>
      <c r="F8" s="744" t="s">
        <v>141</v>
      </c>
      <c r="G8" s="744" t="s">
        <v>38</v>
      </c>
      <c r="H8" s="642"/>
      <c r="I8" s="743" t="s">
        <v>36</v>
      </c>
      <c r="J8" s="216" t="s">
        <v>19</v>
      </c>
      <c r="K8" s="744" t="s">
        <v>37</v>
      </c>
      <c r="L8" s="744" t="s">
        <v>141</v>
      </c>
      <c r="M8" s="744" t="s">
        <v>38</v>
      </c>
      <c r="N8" s="155"/>
      <c r="O8" s="155"/>
      <c r="P8" s="475"/>
      <c r="Q8" s="194"/>
      <c r="R8" s="268"/>
      <c r="S8" s="268"/>
    </row>
    <row r="9" spans="1:19" s="269" customFormat="1" ht="18" customHeight="1" x14ac:dyDescent="0.2">
      <c r="A9" s="755"/>
      <c r="B9" s="749"/>
      <c r="C9" s="743"/>
      <c r="D9" s="216"/>
      <c r="E9" s="744"/>
      <c r="F9" s="744"/>
      <c r="G9" s="744"/>
      <c r="H9" s="642"/>
      <c r="I9" s="743"/>
      <c r="J9" s="216"/>
      <c r="K9" s="744"/>
      <c r="L9" s="744"/>
      <c r="M9" s="744"/>
      <c r="N9" s="155"/>
      <c r="O9" s="155"/>
      <c r="P9" s="637"/>
      <c r="Q9" s="194"/>
      <c r="R9" s="268"/>
      <c r="S9" s="268"/>
    </row>
    <row r="10" spans="1:19" s="269" customFormat="1" ht="5.0999999999999996" customHeight="1" thickBot="1" x14ac:dyDescent="0.25">
      <c r="A10" s="755"/>
      <c r="B10" s="750"/>
      <c r="C10" s="751"/>
      <c r="D10" s="448"/>
      <c r="E10" s="752"/>
      <c r="F10" s="752"/>
      <c r="G10" s="752"/>
      <c r="H10" s="421"/>
      <c r="I10" s="751"/>
      <c r="J10" s="448"/>
      <c r="K10" s="752"/>
      <c r="L10" s="752"/>
      <c r="M10" s="752"/>
      <c r="N10" s="161"/>
      <c r="O10" s="155"/>
      <c r="P10" s="475"/>
      <c r="Q10" s="194"/>
      <c r="R10" s="268"/>
      <c r="S10" s="268"/>
    </row>
    <row r="11" spans="1:19" s="269" customFormat="1" ht="15" customHeight="1" x14ac:dyDescent="0.2">
      <c r="A11" s="755"/>
      <c r="B11" s="176"/>
      <c r="C11" s="275"/>
      <c r="D11" s="275"/>
      <c r="E11" s="275"/>
      <c r="F11" s="275"/>
      <c r="G11" s="275"/>
      <c r="H11" s="275"/>
      <c r="I11" s="479"/>
      <c r="J11" s="479"/>
      <c r="K11" s="479"/>
      <c r="L11" s="479"/>
      <c r="M11" s="479"/>
      <c r="N11" s="275"/>
      <c r="O11" s="275"/>
      <c r="P11" s="275"/>
      <c r="Q11" s="69"/>
    </row>
    <row r="12" spans="1:19" s="65" customFormat="1" ht="20.100000000000001" customHeight="1" x14ac:dyDescent="0.2">
      <c r="A12" s="755"/>
      <c r="B12" s="163" t="s">
        <v>0</v>
      </c>
      <c r="C12" s="478">
        <f>SUM(C15:C30)</f>
        <v>581</v>
      </c>
      <c r="D12" s="478">
        <f t="shared" ref="D12:M12" si="0">SUM(D15:D30)</f>
        <v>359</v>
      </c>
      <c r="E12" s="478">
        <f t="shared" si="0"/>
        <v>211</v>
      </c>
      <c r="F12" s="478">
        <f t="shared" si="0"/>
        <v>9</v>
      </c>
      <c r="G12" s="478">
        <f t="shared" si="0"/>
        <v>2</v>
      </c>
      <c r="H12" s="166"/>
      <c r="I12" s="478">
        <f>SUM(I15:I30)</f>
        <v>584</v>
      </c>
      <c r="J12" s="478">
        <f t="shared" si="0"/>
        <v>363</v>
      </c>
      <c r="K12" s="478">
        <f t="shared" si="0"/>
        <v>210</v>
      </c>
      <c r="L12" s="478">
        <f t="shared" si="0"/>
        <v>9</v>
      </c>
      <c r="M12" s="478">
        <f t="shared" si="0"/>
        <v>2</v>
      </c>
      <c r="N12" s="210"/>
      <c r="O12" s="210"/>
      <c r="P12" s="210"/>
    </row>
    <row r="13" spans="1:19" s="65" customFormat="1" ht="15" customHeight="1" x14ac:dyDescent="0.2">
      <c r="A13" s="755"/>
      <c r="B13" s="370"/>
      <c r="C13" s="372"/>
      <c r="D13" s="372"/>
      <c r="E13" s="372"/>
      <c r="F13" s="372"/>
      <c r="G13" s="372"/>
      <c r="H13" s="373"/>
      <c r="I13" s="372"/>
      <c r="J13" s="372"/>
      <c r="K13" s="372"/>
      <c r="L13" s="372"/>
      <c r="M13" s="372"/>
      <c r="N13" s="210"/>
      <c r="O13" s="210"/>
      <c r="P13" s="210"/>
    </row>
    <row r="14" spans="1:19" s="65" customFormat="1" ht="15" customHeight="1" x14ac:dyDescent="0.2">
      <c r="A14" s="755"/>
      <c r="B14" s="163"/>
      <c r="C14" s="478"/>
      <c r="D14" s="478"/>
      <c r="E14" s="478"/>
      <c r="F14" s="478"/>
      <c r="G14" s="478"/>
      <c r="H14" s="166"/>
      <c r="I14" s="478"/>
      <c r="J14" s="478"/>
      <c r="K14" s="478"/>
      <c r="L14" s="478"/>
      <c r="M14" s="478"/>
      <c r="N14" s="210"/>
      <c r="O14" s="210"/>
      <c r="P14" s="210"/>
    </row>
    <row r="15" spans="1:19" s="65" customFormat="1" ht="20.100000000000001" customHeight="1" x14ac:dyDescent="0.2">
      <c r="A15" s="755"/>
      <c r="B15" s="322" t="s">
        <v>1</v>
      </c>
      <c r="C15" s="169">
        <v>61</v>
      </c>
      <c r="D15" s="169">
        <v>31</v>
      </c>
      <c r="E15" s="169">
        <v>29</v>
      </c>
      <c r="F15" s="169">
        <v>1</v>
      </c>
      <c r="G15" s="169">
        <v>0</v>
      </c>
      <c r="H15" s="166"/>
      <c r="I15" s="169">
        <v>59</v>
      </c>
      <c r="J15" s="169">
        <v>31</v>
      </c>
      <c r="K15" s="169">
        <v>27</v>
      </c>
      <c r="L15" s="169">
        <v>1</v>
      </c>
      <c r="M15" s="169">
        <v>0</v>
      </c>
      <c r="N15" s="210"/>
      <c r="O15" s="210"/>
      <c r="P15" s="210"/>
    </row>
    <row r="16" spans="1:19" s="65" customFormat="1" ht="20.100000000000001" customHeight="1" x14ac:dyDescent="0.2">
      <c r="A16" s="755"/>
      <c r="B16" s="322" t="s">
        <v>2</v>
      </c>
      <c r="C16" s="169">
        <v>26</v>
      </c>
      <c r="D16" s="169">
        <v>18</v>
      </c>
      <c r="E16" s="169">
        <v>8</v>
      </c>
      <c r="F16" s="169">
        <v>0</v>
      </c>
      <c r="G16" s="169">
        <v>0</v>
      </c>
      <c r="H16" s="166"/>
      <c r="I16" s="169">
        <v>26</v>
      </c>
      <c r="J16" s="169">
        <v>20</v>
      </c>
      <c r="K16" s="169">
        <v>6</v>
      </c>
      <c r="L16" s="169">
        <v>0</v>
      </c>
      <c r="M16" s="169">
        <v>0</v>
      </c>
    </row>
    <row r="17" spans="1:16" s="65" customFormat="1" ht="20.100000000000001" customHeight="1" x14ac:dyDescent="0.2">
      <c r="A17" s="755"/>
      <c r="B17" s="322" t="s">
        <v>3</v>
      </c>
      <c r="C17" s="169">
        <v>38</v>
      </c>
      <c r="D17" s="169">
        <v>34</v>
      </c>
      <c r="E17" s="169">
        <v>4</v>
      </c>
      <c r="F17" s="169">
        <v>0</v>
      </c>
      <c r="G17" s="169">
        <v>0</v>
      </c>
      <c r="H17" s="170"/>
      <c r="I17" s="169">
        <v>38</v>
      </c>
      <c r="J17" s="169">
        <v>34</v>
      </c>
      <c r="K17" s="169">
        <v>4</v>
      </c>
      <c r="L17" s="169">
        <v>0</v>
      </c>
      <c r="M17" s="169">
        <v>0</v>
      </c>
      <c r="N17" s="211"/>
      <c r="O17" s="211"/>
      <c r="P17" s="211"/>
    </row>
    <row r="18" spans="1:16" s="65" customFormat="1" ht="20.100000000000001" customHeight="1" x14ac:dyDescent="0.2">
      <c r="A18" s="755"/>
      <c r="B18" s="322" t="s">
        <v>4</v>
      </c>
      <c r="C18" s="169">
        <v>14</v>
      </c>
      <c r="D18" s="169">
        <v>9</v>
      </c>
      <c r="E18" s="169">
        <v>5</v>
      </c>
      <c r="F18" s="169">
        <v>0</v>
      </c>
      <c r="G18" s="169">
        <v>0</v>
      </c>
      <c r="H18" s="166"/>
      <c r="I18" s="169">
        <v>13</v>
      </c>
      <c r="J18" s="169">
        <v>9</v>
      </c>
      <c r="K18" s="169">
        <v>4</v>
      </c>
      <c r="L18" s="169">
        <v>0</v>
      </c>
      <c r="M18" s="169">
        <v>0</v>
      </c>
      <c r="N18" s="211"/>
      <c r="O18" s="211"/>
      <c r="P18" s="211"/>
    </row>
    <row r="19" spans="1:16" s="65" customFormat="1" ht="20.100000000000001" customHeight="1" x14ac:dyDescent="0.2">
      <c r="A19" s="755"/>
      <c r="B19" s="322" t="s">
        <v>5</v>
      </c>
      <c r="C19" s="169">
        <v>18</v>
      </c>
      <c r="D19" s="169">
        <v>13</v>
      </c>
      <c r="E19" s="169">
        <v>5</v>
      </c>
      <c r="F19" s="169">
        <v>0</v>
      </c>
      <c r="G19" s="169">
        <v>0</v>
      </c>
      <c r="H19" s="166"/>
      <c r="I19" s="169">
        <v>18</v>
      </c>
      <c r="J19" s="169">
        <v>13</v>
      </c>
      <c r="K19" s="169">
        <v>5</v>
      </c>
      <c r="L19" s="169">
        <v>0</v>
      </c>
      <c r="M19" s="169">
        <v>0</v>
      </c>
      <c r="N19" s="211"/>
      <c r="O19" s="211"/>
      <c r="P19" s="211"/>
    </row>
    <row r="20" spans="1:16" s="65" customFormat="1" ht="20.100000000000001" customHeight="1" x14ac:dyDescent="0.2">
      <c r="A20" s="755"/>
      <c r="B20" s="322" t="s">
        <v>6</v>
      </c>
      <c r="C20" s="169">
        <v>40</v>
      </c>
      <c r="D20" s="169">
        <v>36</v>
      </c>
      <c r="E20" s="169">
        <v>4</v>
      </c>
      <c r="F20" s="169">
        <v>0</v>
      </c>
      <c r="G20" s="169">
        <v>0</v>
      </c>
      <c r="H20" s="166"/>
      <c r="I20" s="169">
        <v>42</v>
      </c>
      <c r="J20" s="169">
        <v>38</v>
      </c>
      <c r="K20" s="169">
        <v>4</v>
      </c>
      <c r="L20" s="169">
        <v>0</v>
      </c>
      <c r="M20" s="169">
        <v>0</v>
      </c>
      <c r="N20" s="211"/>
      <c r="O20" s="211"/>
      <c r="P20" s="211"/>
    </row>
    <row r="21" spans="1:16" s="65" customFormat="1" ht="20.100000000000001" customHeight="1" x14ac:dyDescent="0.2">
      <c r="A21" s="755"/>
      <c r="B21" s="322" t="s">
        <v>7</v>
      </c>
      <c r="C21" s="169">
        <v>25</v>
      </c>
      <c r="D21" s="169">
        <v>8</v>
      </c>
      <c r="E21" s="169">
        <v>17</v>
      </c>
      <c r="F21" s="169">
        <v>0</v>
      </c>
      <c r="G21" s="169">
        <v>0</v>
      </c>
      <c r="H21" s="166"/>
      <c r="I21" s="169">
        <v>27</v>
      </c>
      <c r="J21" s="169">
        <v>9</v>
      </c>
      <c r="K21" s="169">
        <v>18</v>
      </c>
      <c r="L21" s="169">
        <v>0</v>
      </c>
      <c r="M21" s="169">
        <v>0</v>
      </c>
      <c r="N21" s="211"/>
      <c r="O21" s="211"/>
      <c r="P21" s="211"/>
    </row>
    <row r="22" spans="1:16" s="65" customFormat="1" ht="20.100000000000001" customHeight="1" x14ac:dyDescent="0.2">
      <c r="A22" s="755"/>
      <c r="B22" s="322" t="s">
        <v>8</v>
      </c>
      <c r="C22" s="169">
        <v>37</v>
      </c>
      <c r="D22" s="169">
        <v>27</v>
      </c>
      <c r="E22" s="169">
        <v>7</v>
      </c>
      <c r="F22" s="169">
        <v>3</v>
      </c>
      <c r="G22" s="169">
        <v>0</v>
      </c>
      <c r="H22" s="166"/>
      <c r="I22" s="169">
        <v>39</v>
      </c>
      <c r="J22" s="169">
        <v>29</v>
      </c>
      <c r="K22" s="169">
        <v>7</v>
      </c>
      <c r="L22" s="169">
        <v>3</v>
      </c>
      <c r="M22" s="169">
        <v>0</v>
      </c>
    </row>
    <row r="23" spans="1:16" s="65" customFormat="1" ht="20.100000000000001" customHeight="1" x14ac:dyDescent="0.2">
      <c r="A23" s="755"/>
      <c r="B23" s="322" t="s">
        <v>9</v>
      </c>
      <c r="C23" s="169">
        <v>5</v>
      </c>
      <c r="D23" s="169">
        <v>5</v>
      </c>
      <c r="E23" s="169">
        <v>0</v>
      </c>
      <c r="F23" s="169">
        <v>0</v>
      </c>
      <c r="G23" s="169">
        <v>0</v>
      </c>
      <c r="H23" s="166"/>
      <c r="I23" s="169">
        <v>5</v>
      </c>
      <c r="J23" s="169">
        <v>5</v>
      </c>
      <c r="K23" s="169">
        <v>0</v>
      </c>
      <c r="L23" s="169">
        <v>0</v>
      </c>
      <c r="M23" s="169">
        <v>0</v>
      </c>
      <c r="N23" s="211"/>
      <c r="O23" s="211"/>
      <c r="P23" s="211"/>
    </row>
    <row r="24" spans="1:16" s="65" customFormat="1" ht="20.100000000000001" customHeight="1" x14ac:dyDescent="0.2">
      <c r="A24" s="755"/>
      <c r="B24" s="322" t="s">
        <v>10</v>
      </c>
      <c r="C24" s="169">
        <v>126</v>
      </c>
      <c r="D24" s="169">
        <v>81</v>
      </c>
      <c r="E24" s="169">
        <v>44</v>
      </c>
      <c r="F24" s="169">
        <v>1</v>
      </c>
      <c r="G24" s="169">
        <v>0</v>
      </c>
      <c r="H24" s="166"/>
      <c r="I24" s="169">
        <v>125</v>
      </c>
      <c r="J24" s="169">
        <v>78</v>
      </c>
      <c r="K24" s="169">
        <v>46</v>
      </c>
      <c r="L24" s="169">
        <v>1</v>
      </c>
      <c r="M24" s="169">
        <v>0</v>
      </c>
      <c r="N24" s="211"/>
      <c r="O24" s="211"/>
      <c r="P24" s="211"/>
    </row>
    <row r="25" spans="1:16" s="65" customFormat="1" ht="20.100000000000001" customHeight="1" x14ac:dyDescent="0.2">
      <c r="A25" s="755"/>
      <c r="B25" s="322" t="s">
        <v>11</v>
      </c>
      <c r="C25" s="169">
        <v>25</v>
      </c>
      <c r="D25" s="169">
        <v>23</v>
      </c>
      <c r="E25" s="169">
        <v>2</v>
      </c>
      <c r="F25" s="169">
        <v>0</v>
      </c>
      <c r="G25" s="169">
        <v>0</v>
      </c>
      <c r="H25" s="166"/>
      <c r="I25" s="169">
        <v>25</v>
      </c>
      <c r="J25" s="169">
        <v>23</v>
      </c>
      <c r="K25" s="169">
        <v>2</v>
      </c>
      <c r="L25" s="169">
        <v>0</v>
      </c>
      <c r="M25" s="169">
        <v>0</v>
      </c>
      <c r="N25" s="211"/>
      <c r="O25" s="211"/>
      <c r="P25" s="211"/>
    </row>
    <row r="26" spans="1:16" s="65" customFormat="1" ht="20.100000000000001" customHeight="1" x14ac:dyDescent="0.2">
      <c r="A26" s="755"/>
      <c r="B26" s="322" t="s">
        <v>171</v>
      </c>
      <c r="C26" s="169">
        <v>45</v>
      </c>
      <c r="D26" s="169">
        <v>25</v>
      </c>
      <c r="E26" s="169">
        <v>18</v>
      </c>
      <c r="F26" s="169">
        <v>0</v>
      </c>
      <c r="G26" s="169">
        <v>2</v>
      </c>
      <c r="H26" s="166"/>
      <c r="I26" s="169">
        <v>46</v>
      </c>
      <c r="J26" s="169">
        <v>26</v>
      </c>
      <c r="K26" s="169">
        <v>18</v>
      </c>
      <c r="L26" s="169">
        <v>0</v>
      </c>
      <c r="M26" s="169">
        <v>2</v>
      </c>
    </row>
    <row r="27" spans="1:16" s="69" customFormat="1" ht="20.100000000000001" customHeight="1" x14ac:dyDescent="0.2">
      <c r="A27" s="755"/>
      <c r="B27" s="322" t="s">
        <v>172</v>
      </c>
      <c r="C27" s="169">
        <v>57</v>
      </c>
      <c r="D27" s="169">
        <v>23</v>
      </c>
      <c r="E27" s="169">
        <v>34</v>
      </c>
      <c r="F27" s="169">
        <v>0</v>
      </c>
      <c r="G27" s="169">
        <v>0</v>
      </c>
      <c r="H27" s="166"/>
      <c r="I27" s="169">
        <v>56</v>
      </c>
      <c r="J27" s="169">
        <v>22</v>
      </c>
      <c r="K27" s="169">
        <v>34</v>
      </c>
      <c r="L27" s="169">
        <v>0</v>
      </c>
      <c r="M27" s="169">
        <v>0</v>
      </c>
      <c r="N27" s="78"/>
      <c r="O27" s="78"/>
      <c r="P27" s="78"/>
    </row>
    <row r="28" spans="1:16" s="69" customFormat="1" ht="20.100000000000001" customHeight="1" x14ac:dyDescent="0.2">
      <c r="A28" s="755"/>
      <c r="B28" s="322" t="s">
        <v>14</v>
      </c>
      <c r="C28" s="169">
        <v>63</v>
      </c>
      <c r="D28" s="169">
        <v>25</v>
      </c>
      <c r="E28" s="169">
        <v>34</v>
      </c>
      <c r="F28" s="169">
        <v>4</v>
      </c>
      <c r="G28" s="169">
        <v>0</v>
      </c>
      <c r="H28" s="166"/>
      <c r="I28" s="169">
        <v>64</v>
      </c>
      <c r="J28" s="169">
        <v>25</v>
      </c>
      <c r="K28" s="169">
        <v>35</v>
      </c>
      <c r="L28" s="169">
        <v>4</v>
      </c>
      <c r="M28" s="169">
        <v>0</v>
      </c>
      <c r="N28" s="78"/>
      <c r="O28" s="78"/>
      <c r="P28" s="78"/>
    </row>
    <row r="29" spans="1:16" s="69" customFormat="1" ht="20.100000000000001" customHeight="1" x14ac:dyDescent="0.2">
      <c r="A29" s="755"/>
      <c r="B29" s="322" t="s">
        <v>15</v>
      </c>
      <c r="C29" s="169">
        <v>1</v>
      </c>
      <c r="D29" s="169">
        <v>1</v>
      </c>
      <c r="E29" s="169">
        <v>0</v>
      </c>
      <c r="F29" s="169">
        <v>0</v>
      </c>
      <c r="G29" s="169">
        <v>0</v>
      </c>
      <c r="H29" s="166"/>
      <c r="I29" s="169">
        <v>1</v>
      </c>
      <c r="J29" s="169">
        <v>1</v>
      </c>
      <c r="K29" s="169">
        <v>0</v>
      </c>
      <c r="L29" s="169">
        <v>0</v>
      </c>
      <c r="M29" s="169">
        <v>0</v>
      </c>
      <c r="N29" s="78"/>
      <c r="O29" s="78"/>
      <c r="P29" s="78"/>
    </row>
    <row r="30" spans="1:16" s="69" customFormat="1" ht="20.100000000000001" customHeight="1" x14ac:dyDescent="0.2">
      <c r="A30" s="755"/>
      <c r="B30" s="212" t="s">
        <v>16</v>
      </c>
      <c r="C30" s="174">
        <v>0</v>
      </c>
      <c r="D30" s="174">
        <v>0</v>
      </c>
      <c r="E30" s="174">
        <v>0</v>
      </c>
      <c r="F30" s="174">
        <v>0</v>
      </c>
      <c r="G30" s="174">
        <v>0</v>
      </c>
      <c r="H30" s="166"/>
      <c r="I30" s="174">
        <v>0</v>
      </c>
      <c r="J30" s="174">
        <v>0</v>
      </c>
      <c r="K30" s="174">
        <v>0</v>
      </c>
      <c r="L30" s="174">
        <v>0</v>
      </c>
      <c r="M30" s="174">
        <v>0</v>
      </c>
      <c r="N30" s="78"/>
      <c r="O30" s="78"/>
      <c r="P30" s="78"/>
    </row>
    <row r="31" spans="1:16" s="69" customFormat="1" ht="20.100000000000001" customHeight="1" thickBot="1" x14ac:dyDescent="0.25">
      <c r="A31" s="755"/>
      <c r="B31" s="432"/>
      <c r="C31" s="378"/>
      <c r="D31" s="378"/>
      <c r="E31" s="378"/>
      <c r="F31" s="378"/>
      <c r="G31" s="378"/>
      <c r="H31" s="378"/>
      <c r="I31" s="389"/>
      <c r="J31" s="389"/>
      <c r="K31" s="389"/>
      <c r="L31" s="389"/>
      <c r="M31" s="389"/>
      <c r="N31" s="78"/>
      <c r="O31" s="78"/>
      <c r="P31" s="78"/>
    </row>
    <row r="32" spans="1:16" s="69" customFormat="1" ht="12" customHeight="1" x14ac:dyDescent="0.2">
      <c r="A32" s="755"/>
      <c r="B32" s="108"/>
      <c r="C32" s="108"/>
      <c r="D32" s="108"/>
      <c r="E32" s="108"/>
      <c r="F32" s="108"/>
      <c r="G32" s="108"/>
      <c r="H32" s="108"/>
      <c r="I32" s="475"/>
      <c r="J32" s="475"/>
      <c r="K32" s="475"/>
      <c r="L32" s="475"/>
      <c r="M32" s="475"/>
      <c r="N32" s="108"/>
      <c r="O32" s="108"/>
      <c r="P32" s="108"/>
    </row>
    <row r="33" spans="1:16" s="69" customFormat="1" ht="27" customHeight="1" x14ac:dyDescent="0.2">
      <c r="A33" s="755"/>
      <c r="B33" s="745" t="s">
        <v>233</v>
      </c>
      <c r="C33" s="745"/>
      <c r="D33" s="745"/>
      <c r="E33" s="745"/>
      <c r="F33" s="745"/>
      <c r="G33" s="745"/>
      <c r="H33" s="745"/>
      <c r="I33" s="745"/>
      <c r="J33" s="150"/>
      <c r="K33" s="150"/>
      <c r="L33" s="150"/>
      <c r="M33" s="150"/>
      <c r="N33" s="108"/>
      <c r="O33" s="108"/>
      <c r="P33" s="108"/>
    </row>
    <row r="34" spans="1:16" s="69" customFormat="1" ht="8.1" customHeight="1" x14ac:dyDescent="0.2">
      <c r="A34" s="755"/>
      <c r="B34" s="150"/>
      <c r="C34" s="150"/>
      <c r="D34" s="150"/>
      <c r="E34" s="150"/>
      <c r="F34" s="150"/>
      <c r="G34" s="150"/>
      <c r="H34" s="150"/>
      <c r="I34" s="150"/>
      <c r="J34" s="150"/>
      <c r="K34" s="150"/>
      <c r="L34" s="150"/>
      <c r="M34" s="150"/>
      <c r="N34" s="108"/>
      <c r="O34" s="108"/>
      <c r="P34" s="108"/>
    </row>
    <row r="35" spans="1:16" s="69" customFormat="1" ht="16.5" customHeight="1" x14ac:dyDescent="0.2">
      <c r="A35" s="755"/>
      <c r="B35" s="745" t="s">
        <v>170</v>
      </c>
      <c r="C35" s="745"/>
      <c r="D35" s="745"/>
      <c r="E35" s="745"/>
      <c r="F35" s="745"/>
      <c r="G35" s="745"/>
      <c r="H35" s="745"/>
      <c r="I35" s="745"/>
      <c r="J35" s="472"/>
      <c r="K35" s="472"/>
      <c r="L35" s="472"/>
      <c r="M35" s="472"/>
      <c r="N35" s="472"/>
      <c r="O35" s="472"/>
      <c r="P35" s="472"/>
    </row>
    <row r="36" spans="1:16" s="69" customFormat="1" ht="16.5" customHeight="1" x14ac:dyDescent="0.2">
      <c r="A36" s="755"/>
      <c r="B36" s="745"/>
      <c r="C36" s="745"/>
      <c r="D36" s="745"/>
      <c r="E36" s="745"/>
      <c r="F36" s="745"/>
      <c r="G36" s="745"/>
      <c r="H36" s="745"/>
      <c r="I36" s="745"/>
      <c r="J36" s="472"/>
      <c r="K36" s="472"/>
      <c r="L36" s="472"/>
      <c r="M36" s="472"/>
      <c r="N36" s="472"/>
      <c r="O36" s="472"/>
      <c r="P36" s="472"/>
    </row>
    <row r="37" spans="1:16" s="69" customFormat="1" ht="1.5" customHeight="1" x14ac:dyDescent="0.2">
      <c r="A37" s="113"/>
      <c r="B37" s="753"/>
      <c r="C37" s="753"/>
      <c r="D37" s="753"/>
      <c r="E37" s="753"/>
      <c r="F37" s="753"/>
      <c r="G37" s="753"/>
      <c r="H37" s="753"/>
      <c r="I37" s="753"/>
      <c r="J37" s="753"/>
      <c r="K37" s="753"/>
      <c r="L37" s="753"/>
      <c r="M37" s="753"/>
      <c r="N37" s="753"/>
      <c r="O37" s="70"/>
      <c r="P37" s="70"/>
    </row>
    <row r="38" spans="1:16" s="69" customFormat="1" ht="24.95" customHeight="1" x14ac:dyDescent="0.2">
      <c r="A38" s="113"/>
      <c r="B38" s="753"/>
      <c r="C38" s="753"/>
      <c r="D38" s="753"/>
      <c r="E38" s="753"/>
      <c r="F38" s="753"/>
      <c r="G38" s="753"/>
      <c r="H38" s="753"/>
      <c r="I38" s="753"/>
      <c r="J38" s="753"/>
      <c r="K38" s="753"/>
      <c r="L38" s="753"/>
      <c r="M38" s="753"/>
      <c r="N38" s="753"/>
      <c r="O38" s="78"/>
      <c r="P38" s="78"/>
    </row>
    <row r="39" spans="1:16" s="69" customFormat="1" ht="24.95" customHeight="1" x14ac:dyDescent="0.2">
      <c r="A39" s="113"/>
      <c r="B39" s="746"/>
      <c r="C39" s="746"/>
      <c r="D39" s="746"/>
      <c r="E39" s="746"/>
      <c r="F39" s="746"/>
      <c r="G39" s="746"/>
      <c r="H39" s="746"/>
      <c r="I39" s="746"/>
      <c r="J39" s="746"/>
      <c r="K39" s="746"/>
      <c r="L39" s="746"/>
      <c r="M39" s="746"/>
      <c r="N39" s="746"/>
      <c r="O39" s="746"/>
      <c r="P39" s="746"/>
    </row>
    <row r="40" spans="1:16" ht="24.95" customHeight="1" x14ac:dyDescent="0.2">
      <c r="A40" s="113"/>
      <c r="B40" s="747"/>
      <c r="C40" s="747"/>
      <c r="D40" s="747"/>
      <c r="E40" s="747"/>
      <c r="F40" s="747"/>
      <c r="G40" s="747"/>
      <c r="H40" s="747"/>
      <c r="I40" s="747"/>
      <c r="J40" s="747"/>
      <c r="K40" s="747"/>
      <c r="L40" s="747"/>
      <c r="M40" s="747"/>
      <c r="N40" s="747"/>
      <c r="O40" s="747"/>
      <c r="P40" s="747"/>
    </row>
    <row r="41" spans="1:16" ht="16.5" customHeight="1" x14ac:dyDescent="0.2">
      <c r="A41" s="113"/>
      <c r="B41" s="220"/>
      <c r="C41" s="220"/>
      <c r="D41" s="220"/>
      <c r="E41" s="220"/>
      <c r="F41" s="220"/>
      <c r="G41" s="220"/>
      <c r="H41" s="220"/>
      <c r="I41" s="221"/>
      <c r="J41" s="221"/>
      <c r="K41" s="221"/>
      <c r="L41" s="221"/>
      <c r="M41" s="222"/>
      <c r="N41" s="62"/>
      <c r="O41" s="62"/>
      <c r="P41" s="62"/>
    </row>
    <row r="42" spans="1:16" ht="20.100000000000001" customHeight="1" x14ac:dyDescent="0.2">
      <c r="A42" s="113"/>
      <c r="B42" s="224"/>
      <c r="C42" s="225"/>
      <c r="D42" s="225"/>
      <c r="E42" s="225"/>
      <c r="F42" s="225"/>
      <c r="G42" s="225"/>
      <c r="H42" s="225"/>
      <c r="I42" s="226"/>
      <c r="J42" s="226"/>
      <c r="K42" s="226"/>
      <c r="L42" s="226"/>
      <c r="M42" s="222"/>
      <c r="N42" s="68"/>
      <c r="O42" s="83"/>
      <c r="P42" s="83"/>
    </row>
    <row r="43" spans="1:16" s="4" customFormat="1" ht="12" customHeight="1" x14ac:dyDescent="0.2">
      <c r="A43" s="113"/>
      <c r="B43" s="228"/>
      <c r="C43" s="109"/>
      <c r="D43" s="109"/>
      <c r="E43" s="109"/>
      <c r="F43" s="109"/>
      <c r="G43" s="109"/>
      <c r="H43" s="109"/>
      <c r="I43" s="143"/>
      <c r="J43" s="143"/>
      <c r="K43" s="143"/>
      <c r="L43" s="143"/>
      <c r="M43" s="143"/>
      <c r="N43" s="87"/>
      <c r="O43" s="85"/>
      <c r="P43" s="85"/>
    </row>
    <row r="44" spans="1:16" ht="3.75" customHeight="1" x14ac:dyDescent="0.2">
      <c r="A44" s="113"/>
      <c r="B44" s="178"/>
      <c r="C44" s="178"/>
      <c r="D44" s="178"/>
      <c r="E44" s="178"/>
      <c r="F44" s="178"/>
      <c r="G44" s="178"/>
      <c r="H44" s="178"/>
      <c r="I44" s="70"/>
      <c r="J44" s="70"/>
      <c r="K44" s="70"/>
      <c r="L44" s="70"/>
      <c r="M44" s="70"/>
      <c r="N44" s="73"/>
      <c r="O44" s="72"/>
      <c r="P44" s="72"/>
    </row>
    <row r="45" spans="1:16" ht="15" customHeight="1" x14ac:dyDescent="0.2">
      <c r="A45" s="113"/>
      <c r="B45" s="88"/>
      <c r="C45" s="213"/>
      <c r="D45" s="213"/>
      <c r="E45" s="213"/>
      <c r="F45" s="213"/>
      <c r="G45" s="213"/>
      <c r="H45" s="213"/>
      <c r="I45" s="204"/>
      <c r="J45" s="204"/>
      <c r="K45" s="204"/>
      <c r="L45" s="204"/>
      <c r="M45" s="204"/>
      <c r="N45" s="92"/>
      <c r="O45" s="72"/>
      <c r="P45" s="72"/>
    </row>
    <row r="46" spans="1:16" ht="10.5" customHeight="1" x14ac:dyDescent="0.2">
      <c r="A46" s="113"/>
      <c r="B46" s="93"/>
      <c r="C46" s="213"/>
      <c r="D46" s="213"/>
      <c r="E46" s="213"/>
      <c r="F46" s="213"/>
      <c r="G46" s="213"/>
      <c r="H46" s="213"/>
      <c r="I46" s="204"/>
      <c r="J46" s="204"/>
      <c r="K46" s="204"/>
      <c r="L46" s="204"/>
      <c r="M46" s="204"/>
      <c r="N46" s="92"/>
      <c r="O46" s="72"/>
      <c r="P46" s="72"/>
    </row>
    <row r="47" spans="1:16" ht="12" customHeight="1" x14ac:dyDescent="0.25">
      <c r="A47" s="113"/>
      <c r="B47" s="214"/>
      <c r="C47" s="95"/>
      <c r="D47" s="95"/>
      <c r="E47" s="95"/>
      <c r="F47" s="95"/>
      <c r="G47" s="95"/>
      <c r="H47" s="95"/>
      <c r="I47" s="96"/>
      <c r="J47" s="96"/>
      <c r="K47" s="96"/>
      <c r="L47" s="96"/>
      <c r="M47" s="96"/>
      <c r="N47" s="98"/>
      <c r="O47" s="74"/>
      <c r="P47" s="74"/>
    </row>
    <row r="48" spans="1:16" ht="12" customHeight="1" x14ac:dyDescent="0.25">
      <c r="A48" s="113"/>
      <c r="B48" s="99"/>
      <c r="C48" s="100"/>
      <c r="D48" s="100"/>
      <c r="E48" s="100"/>
      <c r="F48" s="100"/>
      <c r="G48" s="100"/>
      <c r="H48" s="100"/>
      <c r="I48" s="101"/>
      <c r="J48" s="101"/>
      <c r="K48" s="101"/>
      <c r="L48" s="101"/>
      <c r="M48" s="101"/>
      <c r="N48" s="103"/>
      <c r="O48" s="74"/>
      <c r="P48" s="74"/>
    </row>
    <row r="49" spans="1:16" ht="11.25" customHeight="1" x14ac:dyDescent="0.2">
      <c r="A49" s="113"/>
      <c r="B49" s="99"/>
      <c r="C49" s="200"/>
      <c r="D49" s="200"/>
      <c r="E49" s="200"/>
      <c r="F49" s="200"/>
      <c r="G49" s="200"/>
      <c r="H49" s="200"/>
      <c r="I49" s="204"/>
      <c r="J49" s="204"/>
      <c r="K49" s="204"/>
      <c r="L49" s="204"/>
      <c r="M49" s="204"/>
      <c r="N49" s="105"/>
      <c r="O49" s="106"/>
      <c r="P49" s="106"/>
    </row>
    <row r="50" spans="1:16" ht="11.25" customHeight="1" x14ac:dyDescent="0.2">
      <c r="A50" s="51"/>
      <c r="B50" s="19"/>
      <c r="C50" s="9"/>
      <c r="D50" s="9"/>
      <c r="E50" s="9"/>
      <c r="F50" s="9"/>
      <c r="G50" s="9"/>
      <c r="H50" s="9"/>
      <c r="I50" s="49"/>
      <c r="J50" s="49"/>
      <c r="K50" s="49"/>
      <c r="L50" s="49"/>
      <c r="M50" s="49"/>
      <c r="N50" s="15"/>
      <c r="O50" s="13"/>
      <c r="P50" s="13"/>
    </row>
    <row r="51" spans="1:16" x14ac:dyDescent="0.2">
      <c r="B51" s="1"/>
      <c r="C51" s="1"/>
      <c r="D51" s="1"/>
      <c r="E51" s="1"/>
      <c r="F51" s="1"/>
      <c r="G51" s="1"/>
      <c r="H51" s="1"/>
      <c r="O51" s="1"/>
      <c r="P51" s="1"/>
    </row>
    <row r="52" spans="1:16" x14ac:dyDescent="0.2">
      <c r="B52" s="1"/>
      <c r="C52" s="1"/>
      <c r="D52" s="1"/>
      <c r="E52" s="1"/>
      <c r="F52" s="1"/>
      <c r="G52" s="1"/>
      <c r="H52" s="1"/>
      <c r="O52" s="1"/>
      <c r="P52" s="1"/>
    </row>
    <row r="53" spans="1:16" x14ac:dyDescent="0.2">
      <c r="B53" s="1"/>
      <c r="C53" s="1"/>
      <c r="D53" s="1"/>
      <c r="E53" s="1"/>
      <c r="F53" s="1"/>
      <c r="G53" s="1"/>
      <c r="H53" s="1"/>
      <c r="N53" s="17"/>
      <c r="O53" s="1"/>
      <c r="P53" s="1"/>
    </row>
    <row r="54" spans="1:16" ht="14.25" x14ac:dyDescent="0.2">
      <c r="B54" s="1"/>
      <c r="C54" s="9"/>
      <c r="D54" s="9"/>
      <c r="E54" s="9"/>
      <c r="F54" s="9"/>
      <c r="G54" s="9"/>
      <c r="H54" s="9"/>
      <c r="I54" s="49"/>
      <c r="J54" s="49"/>
      <c r="K54" s="49"/>
      <c r="L54" s="49"/>
      <c r="M54" s="49"/>
      <c r="N54" s="14"/>
      <c r="O54" s="2"/>
      <c r="P54" s="2"/>
    </row>
  </sheetData>
  <sheetProtection algorithmName="SHA-512" hashValue="Kwl89ThAKBdu+nF0l8zzhr06wHruGaMatrqbdLoQXUjGPM7kY7MLq/Nfeuu46ofyxSNp68ujpUx9W+B/Alj4Fg==" saltValue="dsOUA0Ls7rIvZfk/XIQTIQ==" spinCount="100000" sheet="1" objects="1" scenarios="1"/>
  <mergeCells count="19">
    <mergeCell ref="B2:M2"/>
    <mergeCell ref="A2:A36"/>
    <mergeCell ref="B5:B10"/>
    <mergeCell ref="B35:I36"/>
    <mergeCell ref="B3:M3"/>
    <mergeCell ref="C8:C10"/>
    <mergeCell ref="E8:E10"/>
    <mergeCell ref="F8:F10"/>
    <mergeCell ref="G8:G10"/>
    <mergeCell ref="I8:I10"/>
    <mergeCell ref="K8:K10"/>
    <mergeCell ref="L8:L10"/>
    <mergeCell ref="M8:M10"/>
    <mergeCell ref="B40:P40"/>
    <mergeCell ref="C5:G6"/>
    <mergeCell ref="I5:M6"/>
    <mergeCell ref="B37:N38"/>
    <mergeCell ref="B39:P39"/>
    <mergeCell ref="B33:I33"/>
  </mergeCells>
  <pageMargins left="0.39370078740157483" right="0.39370078740157483" top="0.39370078740157483" bottom="0.39370078740157483" header="0.31496062992125984" footer="0.31496062992125984"/>
  <pageSetup paperSize="9" scale="80"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7">
    <tabColor rgb="FFFFFF00"/>
  </sheetPr>
  <dimension ref="A2:R55"/>
  <sheetViews>
    <sheetView view="pageBreakPreview" zoomScale="80" zoomScaleNormal="85" zoomScaleSheetLayoutView="80" workbookViewId="0">
      <selection activeCell="D16" sqref="D16"/>
    </sheetView>
  </sheetViews>
  <sheetFormatPr defaultColWidth="20.7109375" defaultRowHeight="12.75" x14ac:dyDescent="0.2"/>
  <cols>
    <col min="1" max="1" width="2.7109375" style="10" customWidth="1"/>
    <col min="2" max="2" width="40.42578125" style="7" customWidth="1"/>
    <col min="3" max="4" width="15.7109375" style="7" customWidth="1"/>
    <col min="5" max="7" width="12.7109375" style="7" customWidth="1"/>
    <col min="8" max="11" width="12.7109375" style="8" customWidth="1"/>
    <col min="12" max="12" width="13.85546875" style="8" customWidth="1"/>
    <col min="13" max="13" width="15.7109375" style="16" customWidth="1"/>
    <col min="14" max="14" width="15.7109375" style="8" customWidth="1"/>
    <col min="15" max="15" width="5.7109375" style="8" customWidth="1"/>
    <col min="16" max="16384" width="20.7109375" style="1"/>
  </cols>
  <sheetData>
    <row r="2" spans="1:18" ht="15" customHeight="1" x14ac:dyDescent="0.2">
      <c r="A2" s="738"/>
      <c r="B2" s="808" t="s">
        <v>229</v>
      </c>
      <c r="C2" s="826"/>
      <c r="D2" s="826"/>
      <c r="E2" s="826"/>
      <c r="F2" s="826"/>
      <c r="G2" s="826"/>
      <c r="H2" s="826"/>
      <c r="I2" s="826"/>
      <c r="J2" s="826"/>
      <c r="K2" s="826"/>
      <c r="L2" s="826"/>
      <c r="M2" s="152"/>
      <c r="N2" s="152"/>
      <c r="O2" s="152"/>
    </row>
    <row r="3" spans="1:18" ht="15" customHeight="1" x14ac:dyDescent="0.2">
      <c r="A3" s="738"/>
      <c r="B3" s="827" t="s">
        <v>230</v>
      </c>
      <c r="C3" s="827"/>
      <c r="D3" s="827"/>
      <c r="E3" s="827"/>
      <c r="F3" s="827"/>
      <c r="G3" s="827"/>
      <c r="H3" s="827"/>
      <c r="I3" s="827"/>
      <c r="J3" s="827"/>
      <c r="K3" s="827"/>
      <c r="L3" s="827"/>
      <c r="M3" s="152"/>
      <c r="N3" s="152"/>
      <c r="O3" s="152"/>
    </row>
    <row r="4" spans="1:18" ht="12" customHeight="1" thickBot="1" x14ac:dyDescent="0.25">
      <c r="A4" s="738"/>
      <c r="B4" s="151"/>
      <c r="C4" s="151"/>
      <c r="D4" s="151"/>
      <c r="E4" s="151"/>
      <c r="F4" s="151"/>
      <c r="G4" s="151"/>
      <c r="H4" s="235"/>
      <c r="I4" s="235"/>
      <c r="J4" s="235"/>
      <c r="K4" s="235"/>
      <c r="L4" s="235"/>
      <c r="M4" s="151"/>
      <c r="N4" s="151"/>
      <c r="O4" s="151"/>
    </row>
    <row r="5" spans="1:18" s="69" customFormat="1" ht="13.5" customHeight="1" x14ac:dyDescent="0.2">
      <c r="A5" s="738"/>
      <c r="B5" s="810" t="s">
        <v>33</v>
      </c>
      <c r="C5" s="735">
        <v>2025</v>
      </c>
      <c r="D5" s="735"/>
      <c r="E5" s="735"/>
      <c r="F5" s="735"/>
      <c r="G5" s="735"/>
      <c r="H5" s="735"/>
      <c r="I5" s="735"/>
      <c r="J5" s="735"/>
      <c r="K5" s="735"/>
      <c r="L5" s="735"/>
      <c r="M5" s="236"/>
      <c r="N5" s="236"/>
      <c r="O5" s="151"/>
      <c r="P5" s="193"/>
      <c r="Q5" s="194"/>
      <c r="R5" s="194"/>
    </row>
    <row r="6" spans="1:18" s="69" customFormat="1" ht="13.5" customHeight="1" x14ac:dyDescent="0.2">
      <c r="A6" s="738"/>
      <c r="B6" s="812"/>
      <c r="C6" s="736"/>
      <c r="D6" s="736"/>
      <c r="E6" s="736"/>
      <c r="F6" s="736"/>
      <c r="G6" s="736"/>
      <c r="H6" s="736"/>
      <c r="I6" s="736"/>
      <c r="J6" s="736"/>
      <c r="K6" s="736"/>
      <c r="L6" s="736"/>
      <c r="M6" s="236"/>
      <c r="N6" s="236"/>
      <c r="O6" s="151"/>
      <c r="P6" s="193"/>
      <c r="Q6" s="194"/>
      <c r="R6" s="194"/>
    </row>
    <row r="7" spans="1:18" s="69" customFormat="1" ht="5.0999999999999996" customHeight="1" x14ac:dyDescent="0.2">
      <c r="A7" s="738"/>
      <c r="B7" s="812"/>
      <c r="C7" s="638"/>
      <c r="D7" s="638"/>
      <c r="E7" s="638"/>
      <c r="F7" s="638"/>
      <c r="G7" s="638"/>
      <c r="H7" s="638"/>
      <c r="I7" s="638"/>
      <c r="J7" s="638"/>
      <c r="K7" s="638"/>
      <c r="L7" s="638"/>
      <c r="M7" s="236"/>
      <c r="N7" s="236"/>
      <c r="O7" s="151"/>
      <c r="P7" s="193"/>
      <c r="Q7" s="194"/>
      <c r="R7" s="194"/>
    </row>
    <row r="8" spans="1:18" s="194" customFormat="1" ht="19.899999999999999" customHeight="1" x14ac:dyDescent="0.2">
      <c r="A8" s="738"/>
      <c r="B8" s="812"/>
      <c r="C8" s="793" t="s">
        <v>36</v>
      </c>
      <c r="D8" s="158"/>
      <c r="E8" s="158"/>
      <c r="F8" s="216" t="s">
        <v>19</v>
      </c>
      <c r="G8" s="642"/>
      <c r="H8" s="793" t="s">
        <v>37</v>
      </c>
      <c r="I8" s="158"/>
      <c r="J8" s="744" t="s">
        <v>141</v>
      </c>
      <c r="K8" s="158"/>
      <c r="L8" s="744" t="s">
        <v>167</v>
      </c>
      <c r="M8" s="236"/>
      <c r="N8" s="236"/>
      <c r="O8" s="335"/>
    </row>
    <row r="9" spans="1:18" s="194" customFormat="1" ht="19.899999999999999" customHeight="1" x14ac:dyDescent="0.2">
      <c r="A9" s="738"/>
      <c r="B9" s="812"/>
      <c r="C9" s="793"/>
      <c r="D9" s="158"/>
      <c r="E9" s="384"/>
      <c r="F9" s="384"/>
      <c r="G9" s="185"/>
      <c r="H9" s="793"/>
      <c r="I9" s="158"/>
      <c r="J9" s="744"/>
      <c r="K9" s="384"/>
      <c r="L9" s="744"/>
      <c r="M9" s="236"/>
      <c r="N9" s="236"/>
      <c r="O9" s="335"/>
    </row>
    <row r="10" spans="1:18" s="337" customFormat="1" ht="5.0999999999999996" customHeight="1" thickBot="1" x14ac:dyDescent="0.25">
      <c r="A10" s="738"/>
      <c r="B10" s="813"/>
      <c r="C10" s="385"/>
      <c r="D10" s="379"/>
      <c r="E10" s="386"/>
      <c r="F10" s="386"/>
      <c r="G10" s="380"/>
      <c r="H10" s="385"/>
      <c r="I10" s="381"/>
      <c r="J10" s="386"/>
      <c r="K10" s="386"/>
      <c r="L10" s="380"/>
      <c r="M10" s="161"/>
      <c r="N10" s="151"/>
      <c r="O10" s="160"/>
    </row>
    <row r="11" spans="1:18" ht="10.15" customHeight="1" x14ac:dyDescent="0.2">
      <c r="A11" s="738"/>
      <c r="B11" s="176"/>
      <c r="C11" s="275"/>
      <c r="D11" s="275"/>
      <c r="E11" s="275"/>
      <c r="F11" s="275"/>
      <c r="G11" s="275"/>
      <c r="H11" s="479"/>
      <c r="I11" s="479"/>
      <c r="J11" s="479"/>
      <c r="K11" s="479"/>
      <c r="L11" s="479"/>
      <c r="M11" s="275"/>
      <c r="N11" s="187"/>
      <c r="O11" s="187"/>
    </row>
    <row r="12" spans="1:18" s="32" customFormat="1" ht="20.100000000000001" customHeight="1" x14ac:dyDescent="0.2">
      <c r="A12" s="738"/>
      <c r="B12" s="176" t="s">
        <v>99</v>
      </c>
      <c r="C12" s="430">
        <f>SUM(C15+C31)</f>
        <v>3</v>
      </c>
      <c r="D12" s="430"/>
      <c r="E12" s="430"/>
      <c r="F12" s="430">
        <f t="shared" ref="F12:L12" si="0">SUM(F15+F31)</f>
        <v>1</v>
      </c>
      <c r="G12" s="430"/>
      <c r="H12" s="430">
        <f t="shared" si="0"/>
        <v>2</v>
      </c>
      <c r="I12" s="430"/>
      <c r="J12" s="430">
        <f t="shared" si="0"/>
        <v>0</v>
      </c>
      <c r="K12" s="430"/>
      <c r="L12" s="430">
        <f t="shared" si="0"/>
        <v>0</v>
      </c>
      <c r="M12" s="238"/>
      <c r="N12" s="238"/>
      <c r="O12" s="238"/>
    </row>
    <row r="13" spans="1:18" s="32" customFormat="1" ht="10.15" customHeight="1" x14ac:dyDescent="0.2">
      <c r="A13" s="738"/>
      <c r="B13" s="387"/>
      <c r="C13" s="431"/>
      <c r="D13" s="387"/>
      <c r="E13" s="431"/>
      <c r="F13" s="387"/>
      <c r="G13" s="387"/>
      <c r="H13" s="431"/>
      <c r="I13" s="387"/>
      <c r="J13" s="431"/>
      <c r="K13" s="387"/>
      <c r="L13" s="387"/>
      <c r="M13" s="238"/>
      <c r="N13" s="238"/>
      <c r="O13" s="238"/>
    </row>
    <row r="14" spans="1:18" s="32" customFormat="1" ht="10.15" customHeight="1" x14ac:dyDescent="0.2">
      <c r="A14" s="738"/>
      <c r="B14" s="249"/>
      <c r="C14" s="255"/>
      <c r="D14" s="249"/>
      <c r="E14" s="255"/>
      <c r="F14" s="249"/>
      <c r="G14" s="249"/>
      <c r="H14" s="255"/>
      <c r="I14" s="249"/>
      <c r="J14" s="255"/>
      <c r="K14" s="249"/>
      <c r="L14" s="249"/>
      <c r="M14" s="238"/>
      <c r="N14" s="238"/>
      <c r="O14" s="238"/>
    </row>
    <row r="15" spans="1:18" s="32" customFormat="1" ht="18.600000000000001" customHeight="1" x14ac:dyDescent="0.2">
      <c r="A15" s="738"/>
      <c r="B15" s="249" t="s">
        <v>0</v>
      </c>
      <c r="C15" s="255">
        <f>SUM(C16:C31)</f>
        <v>3</v>
      </c>
      <c r="D15" s="255"/>
      <c r="E15" s="255"/>
      <c r="F15" s="255">
        <f t="shared" ref="F15:L15" si="1">SUM(F16:F31)</f>
        <v>1</v>
      </c>
      <c r="G15" s="255"/>
      <c r="H15" s="255">
        <f t="shared" si="1"/>
        <v>2</v>
      </c>
      <c r="I15" s="255"/>
      <c r="J15" s="255">
        <f t="shared" si="1"/>
        <v>0</v>
      </c>
      <c r="K15" s="255"/>
      <c r="L15" s="255">
        <f t="shared" si="1"/>
        <v>0</v>
      </c>
      <c r="M15" s="238"/>
      <c r="N15" s="238"/>
      <c r="O15" s="238"/>
    </row>
    <row r="16" spans="1:18" s="32" customFormat="1" ht="18.600000000000001" customHeight="1" x14ac:dyDescent="0.2">
      <c r="A16" s="738"/>
      <c r="B16" s="250" t="s">
        <v>1</v>
      </c>
      <c r="C16" s="256">
        <v>0</v>
      </c>
      <c r="D16" s="256"/>
      <c r="E16" s="256"/>
      <c r="F16" s="256">
        <v>0</v>
      </c>
      <c r="G16" s="256"/>
      <c r="H16" s="256">
        <v>0</v>
      </c>
      <c r="I16" s="256"/>
      <c r="J16" s="256">
        <v>0</v>
      </c>
      <c r="K16" s="256"/>
      <c r="L16" s="256">
        <v>0</v>
      </c>
      <c r="M16" s="238"/>
      <c r="N16" s="238"/>
      <c r="O16" s="238"/>
    </row>
    <row r="17" spans="1:15" s="32" customFormat="1" ht="18.600000000000001" customHeight="1" x14ac:dyDescent="0.2">
      <c r="A17" s="738"/>
      <c r="B17" s="250" t="s">
        <v>2</v>
      </c>
      <c r="C17" s="256">
        <v>0</v>
      </c>
      <c r="D17" s="256"/>
      <c r="E17" s="256"/>
      <c r="F17" s="256">
        <v>0</v>
      </c>
      <c r="G17" s="256"/>
      <c r="H17" s="256">
        <v>0</v>
      </c>
      <c r="I17" s="256"/>
      <c r="J17" s="256">
        <v>0</v>
      </c>
      <c r="K17" s="256"/>
      <c r="L17" s="256">
        <v>0</v>
      </c>
      <c r="M17" s="65"/>
      <c r="N17" s="65"/>
      <c r="O17" s="65"/>
    </row>
    <row r="18" spans="1:15" s="32" customFormat="1" ht="18.600000000000001" customHeight="1" x14ac:dyDescent="0.2">
      <c r="A18" s="738"/>
      <c r="B18" s="250" t="s">
        <v>3</v>
      </c>
      <c r="C18" s="256">
        <v>0</v>
      </c>
      <c r="D18" s="256"/>
      <c r="E18" s="256"/>
      <c r="F18" s="256">
        <v>0</v>
      </c>
      <c r="G18" s="256"/>
      <c r="H18" s="256">
        <v>0</v>
      </c>
      <c r="I18" s="256"/>
      <c r="J18" s="256">
        <v>0</v>
      </c>
      <c r="K18" s="256"/>
      <c r="L18" s="256">
        <v>0</v>
      </c>
      <c r="M18" s="242"/>
      <c r="N18" s="242"/>
      <c r="O18" s="242"/>
    </row>
    <row r="19" spans="1:15" s="32" customFormat="1" ht="18.600000000000001" customHeight="1" x14ac:dyDescent="0.2">
      <c r="A19" s="738"/>
      <c r="B19" s="250" t="s">
        <v>4</v>
      </c>
      <c r="C19" s="256">
        <v>0</v>
      </c>
      <c r="D19" s="256"/>
      <c r="E19" s="256"/>
      <c r="F19" s="256">
        <v>0</v>
      </c>
      <c r="G19" s="256"/>
      <c r="H19" s="256">
        <v>0</v>
      </c>
      <c r="I19" s="256"/>
      <c r="J19" s="256">
        <v>0</v>
      </c>
      <c r="K19" s="256"/>
      <c r="L19" s="256">
        <v>0</v>
      </c>
      <c r="M19" s="242"/>
      <c r="N19" s="242"/>
      <c r="O19" s="242"/>
    </row>
    <row r="20" spans="1:15" s="32" customFormat="1" ht="18.600000000000001" customHeight="1" x14ac:dyDescent="0.2">
      <c r="A20" s="738"/>
      <c r="B20" s="250" t="s">
        <v>5</v>
      </c>
      <c r="C20" s="256">
        <v>0</v>
      </c>
      <c r="D20" s="256"/>
      <c r="E20" s="256"/>
      <c r="F20" s="256">
        <v>0</v>
      </c>
      <c r="G20" s="256"/>
      <c r="H20" s="256">
        <v>0</v>
      </c>
      <c r="I20" s="256"/>
      <c r="J20" s="256">
        <v>0</v>
      </c>
      <c r="K20" s="256"/>
      <c r="L20" s="256">
        <v>0</v>
      </c>
      <c r="M20" s="242"/>
      <c r="N20" s="242"/>
      <c r="O20" s="242"/>
    </row>
    <row r="21" spans="1:15" s="32" customFormat="1" ht="18.600000000000001" customHeight="1" x14ac:dyDescent="0.2">
      <c r="A21" s="738"/>
      <c r="B21" s="250" t="s">
        <v>6</v>
      </c>
      <c r="C21" s="256">
        <v>0</v>
      </c>
      <c r="D21" s="256"/>
      <c r="E21" s="256"/>
      <c r="F21" s="256">
        <v>0</v>
      </c>
      <c r="G21" s="256"/>
      <c r="H21" s="256">
        <v>0</v>
      </c>
      <c r="I21" s="256"/>
      <c r="J21" s="256">
        <v>0</v>
      </c>
      <c r="K21" s="256"/>
      <c r="L21" s="256">
        <v>0</v>
      </c>
      <c r="M21" s="242"/>
      <c r="N21" s="242"/>
      <c r="O21" s="242"/>
    </row>
    <row r="22" spans="1:15" s="32" customFormat="1" ht="18.600000000000001" customHeight="1" x14ac:dyDescent="0.2">
      <c r="A22" s="738"/>
      <c r="B22" s="250" t="s">
        <v>7</v>
      </c>
      <c r="C22" s="256">
        <v>0</v>
      </c>
      <c r="D22" s="256"/>
      <c r="E22" s="256"/>
      <c r="F22" s="256">
        <v>0</v>
      </c>
      <c r="G22" s="256"/>
      <c r="H22" s="256">
        <v>0</v>
      </c>
      <c r="I22" s="256"/>
      <c r="J22" s="256">
        <v>0</v>
      </c>
      <c r="K22" s="256"/>
      <c r="L22" s="256">
        <v>0</v>
      </c>
      <c r="M22" s="242"/>
      <c r="N22" s="242"/>
      <c r="O22" s="242"/>
    </row>
    <row r="23" spans="1:15" s="32" customFormat="1" ht="18.600000000000001" customHeight="1" x14ac:dyDescent="0.2">
      <c r="A23" s="738"/>
      <c r="B23" s="250" t="s">
        <v>8</v>
      </c>
      <c r="C23" s="256">
        <v>0</v>
      </c>
      <c r="D23" s="256"/>
      <c r="E23" s="256"/>
      <c r="F23" s="256">
        <v>0</v>
      </c>
      <c r="G23" s="256"/>
      <c r="H23" s="256">
        <v>0</v>
      </c>
      <c r="I23" s="256"/>
      <c r="J23" s="256">
        <v>0</v>
      </c>
      <c r="K23" s="256"/>
      <c r="L23" s="256">
        <v>0</v>
      </c>
      <c r="M23" s="65"/>
      <c r="N23" s="65"/>
      <c r="O23" s="65"/>
    </row>
    <row r="24" spans="1:15" s="32" customFormat="1" ht="18.600000000000001" customHeight="1" x14ac:dyDescent="0.2">
      <c r="A24" s="738"/>
      <c r="B24" s="250" t="s">
        <v>9</v>
      </c>
      <c r="C24" s="256">
        <v>0</v>
      </c>
      <c r="D24" s="256"/>
      <c r="E24" s="256"/>
      <c r="F24" s="256">
        <v>0</v>
      </c>
      <c r="G24" s="256"/>
      <c r="H24" s="256">
        <v>0</v>
      </c>
      <c r="I24" s="256"/>
      <c r="J24" s="256">
        <v>0</v>
      </c>
      <c r="K24" s="256"/>
      <c r="L24" s="256">
        <v>0</v>
      </c>
      <c r="M24" s="242"/>
      <c r="N24" s="242"/>
      <c r="O24" s="242"/>
    </row>
    <row r="25" spans="1:15" s="32" customFormat="1" ht="18.600000000000001" customHeight="1" x14ac:dyDescent="0.2">
      <c r="A25" s="738"/>
      <c r="B25" s="250" t="s">
        <v>10</v>
      </c>
      <c r="C25" s="256">
        <v>2</v>
      </c>
      <c r="D25" s="256"/>
      <c r="E25" s="256"/>
      <c r="F25" s="256">
        <v>1</v>
      </c>
      <c r="G25" s="256"/>
      <c r="H25" s="256">
        <v>1</v>
      </c>
      <c r="I25" s="256"/>
      <c r="J25" s="256">
        <v>0</v>
      </c>
      <c r="K25" s="256"/>
      <c r="L25" s="256">
        <v>0</v>
      </c>
      <c r="M25" s="242"/>
      <c r="N25" s="242"/>
      <c r="O25" s="242"/>
    </row>
    <row r="26" spans="1:15" s="32" customFormat="1" ht="18.600000000000001" customHeight="1" x14ac:dyDescent="0.2">
      <c r="A26" s="738"/>
      <c r="B26" s="250" t="s">
        <v>11</v>
      </c>
      <c r="C26" s="256">
        <v>0</v>
      </c>
      <c r="D26" s="256"/>
      <c r="E26" s="256"/>
      <c r="F26" s="256">
        <v>0</v>
      </c>
      <c r="G26" s="256"/>
      <c r="H26" s="256">
        <v>0</v>
      </c>
      <c r="I26" s="256"/>
      <c r="J26" s="256">
        <v>0</v>
      </c>
      <c r="K26" s="256"/>
      <c r="L26" s="256">
        <v>0</v>
      </c>
      <c r="M26" s="242"/>
      <c r="N26" s="242"/>
      <c r="O26" s="242"/>
    </row>
    <row r="27" spans="1:15" s="32" customFormat="1" ht="18.600000000000001" customHeight="1" x14ac:dyDescent="0.2">
      <c r="A27" s="738"/>
      <c r="B27" s="250" t="s">
        <v>12</v>
      </c>
      <c r="C27" s="256">
        <v>0</v>
      </c>
      <c r="D27" s="256"/>
      <c r="E27" s="256"/>
      <c r="F27" s="256">
        <v>0</v>
      </c>
      <c r="G27" s="256"/>
      <c r="H27" s="256">
        <v>0</v>
      </c>
      <c r="I27" s="256"/>
      <c r="J27" s="256">
        <v>0</v>
      </c>
      <c r="K27" s="256"/>
      <c r="L27" s="256">
        <v>0</v>
      </c>
      <c r="M27" s="65"/>
      <c r="N27" s="65"/>
      <c r="O27" s="65"/>
    </row>
    <row r="28" spans="1:15" ht="18.600000000000001" customHeight="1" x14ac:dyDescent="0.2">
      <c r="A28" s="738"/>
      <c r="B28" s="250" t="s">
        <v>13</v>
      </c>
      <c r="C28" s="256">
        <v>0</v>
      </c>
      <c r="D28" s="256"/>
      <c r="E28" s="256"/>
      <c r="F28" s="256">
        <v>0</v>
      </c>
      <c r="G28" s="256"/>
      <c r="H28" s="256">
        <v>0</v>
      </c>
      <c r="I28" s="256"/>
      <c r="J28" s="256">
        <v>0</v>
      </c>
      <c r="K28" s="256"/>
      <c r="L28" s="256">
        <v>0</v>
      </c>
      <c r="M28" s="243"/>
      <c r="N28" s="243"/>
      <c r="O28" s="243"/>
    </row>
    <row r="29" spans="1:15" ht="18.600000000000001" customHeight="1" x14ac:dyDescent="0.2">
      <c r="A29" s="738"/>
      <c r="B29" s="250" t="s">
        <v>14</v>
      </c>
      <c r="C29" s="256">
        <v>1</v>
      </c>
      <c r="D29" s="256"/>
      <c r="E29" s="256"/>
      <c r="F29" s="256">
        <v>0</v>
      </c>
      <c r="G29" s="256"/>
      <c r="H29" s="256">
        <v>1</v>
      </c>
      <c r="I29" s="256"/>
      <c r="J29" s="256">
        <v>0</v>
      </c>
      <c r="K29" s="256"/>
      <c r="L29" s="256">
        <v>0</v>
      </c>
      <c r="M29" s="243"/>
      <c r="N29" s="243"/>
      <c r="O29" s="243"/>
    </row>
    <row r="30" spans="1:15" ht="18.600000000000001" customHeight="1" x14ac:dyDescent="0.2">
      <c r="A30" s="738"/>
      <c r="B30" s="250" t="s">
        <v>15</v>
      </c>
      <c r="C30" s="256">
        <v>0</v>
      </c>
      <c r="D30" s="256"/>
      <c r="E30" s="256"/>
      <c r="F30" s="256">
        <v>0</v>
      </c>
      <c r="G30" s="256"/>
      <c r="H30" s="256">
        <v>0</v>
      </c>
      <c r="I30" s="256"/>
      <c r="J30" s="256">
        <v>0</v>
      </c>
      <c r="K30" s="256"/>
      <c r="L30" s="256">
        <v>0</v>
      </c>
      <c r="M30" s="243"/>
      <c r="N30" s="243"/>
      <c r="O30" s="243"/>
    </row>
    <row r="31" spans="1:15" ht="18.600000000000001" customHeight="1" x14ac:dyDescent="0.2">
      <c r="A31" s="738"/>
      <c r="B31" s="250" t="s">
        <v>16</v>
      </c>
      <c r="C31" s="256">
        <v>0</v>
      </c>
      <c r="D31" s="256"/>
      <c r="E31" s="256"/>
      <c r="F31" s="256">
        <v>0</v>
      </c>
      <c r="G31" s="256"/>
      <c r="H31" s="256">
        <v>0</v>
      </c>
      <c r="I31" s="256"/>
      <c r="J31" s="256">
        <v>0</v>
      </c>
      <c r="K31" s="256"/>
      <c r="L31" s="256">
        <v>0</v>
      </c>
      <c r="M31" s="243"/>
      <c r="N31" s="243"/>
      <c r="O31" s="243"/>
    </row>
    <row r="32" spans="1:15" ht="18.600000000000001" customHeight="1" x14ac:dyDescent="0.2">
      <c r="A32" s="738"/>
      <c r="B32" s="177" t="s">
        <v>179</v>
      </c>
      <c r="C32" s="176">
        <v>0</v>
      </c>
      <c r="D32" s="176"/>
      <c r="E32" s="176"/>
      <c r="F32" s="176">
        <v>0</v>
      </c>
      <c r="G32" s="176"/>
      <c r="H32" s="176">
        <v>0</v>
      </c>
      <c r="I32" s="176"/>
      <c r="J32" s="176">
        <v>0</v>
      </c>
      <c r="K32" s="176"/>
      <c r="L32" s="176">
        <v>0</v>
      </c>
      <c r="M32" s="243"/>
      <c r="N32" s="243"/>
      <c r="O32" s="243"/>
    </row>
    <row r="33" spans="1:15" ht="10.15" customHeight="1" thickBot="1" x14ac:dyDescent="0.25">
      <c r="A33" s="738"/>
      <c r="B33" s="382"/>
      <c r="C33" s="378"/>
      <c r="D33" s="378"/>
      <c r="E33" s="378"/>
      <c r="F33" s="378"/>
      <c r="G33" s="378"/>
      <c r="H33" s="389"/>
      <c r="I33" s="389"/>
      <c r="J33" s="389"/>
      <c r="K33" s="389"/>
      <c r="L33" s="389"/>
      <c r="M33" s="243"/>
      <c r="N33" s="243"/>
      <c r="O33" s="243"/>
    </row>
    <row r="34" spans="1:15" ht="10.15" customHeight="1" x14ac:dyDescent="0.2">
      <c r="A34" s="738"/>
      <c r="B34" s="108"/>
      <c r="C34" s="108"/>
      <c r="D34" s="108"/>
      <c r="E34" s="108"/>
      <c r="F34" s="108"/>
      <c r="G34" s="108"/>
      <c r="H34" s="475"/>
      <c r="I34" s="475"/>
      <c r="J34" s="475"/>
      <c r="K34" s="475"/>
      <c r="L34" s="475"/>
      <c r="M34" s="108"/>
      <c r="N34" s="108"/>
      <c r="O34" s="108"/>
    </row>
    <row r="35" spans="1:15" ht="24.95" customHeight="1" x14ac:dyDescent="0.2">
      <c r="A35" s="738"/>
      <c r="B35" s="745" t="s">
        <v>261</v>
      </c>
      <c r="C35" s="745"/>
      <c r="D35" s="745"/>
      <c r="E35" s="745"/>
      <c r="F35" s="745"/>
      <c r="G35" s="745"/>
      <c r="H35" s="778"/>
      <c r="I35" s="778"/>
      <c r="J35" s="778"/>
      <c r="K35" s="778"/>
      <c r="L35" s="778"/>
      <c r="M35" s="108"/>
      <c r="N35" s="108"/>
      <c r="O35" s="108"/>
    </row>
    <row r="36" spans="1:15" ht="72" customHeight="1" x14ac:dyDescent="0.2">
      <c r="A36" s="738"/>
      <c r="B36" s="745"/>
      <c r="C36" s="745"/>
      <c r="D36" s="745"/>
      <c r="E36" s="745"/>
      <c r="F36" s="745"/>
      <c r="G36" s="745"/>
      <c r="H36" s="778"/>
      <c r="I36" s="778"/>
      <c r="J36" s="778"/>
      <c r="K36" s="778"/>
      <c r="L36" s="778"/>
      <c r="M36" s="108"/>
      <c r="N36" s="108"/>
      <c r="O36" s="108"/>
    </row>
    <row r="37" spans="1:15" ht="10.5" customHeight="1" x14ac:dyDescent="0.2">
      <c r="A37" s="738"/>
      <c r="B37" s="472"/>
      <c r="C37" s="472"/>
      <c r="D37" s="472"/>
      <c r="E37" s="472"/>
      <c r="F37" s="472"/>
      <c r="G37" s="472"/>
      <c r="H37" s="472"/>
      <c r="I37" s="472"/>
      <c r="J37" s="472"/>
      <c r="K37" s="472"/>
      <c r="L37" s="472"/>
      <c r="M37" s="472"/>
      <c r="N37" s="390"/>
      <c r="O37" s="390"/>
    </row>
    <row r="38" spans="1:15" ht="24.95" customHeight="1" x14ac:dyDescent="0.2">
      <c r="A38" s="738"/>
      <c r="B38" s="753" t="s">
        <v>183</v>
      </c>
      <c r="C38" s="753"/>
      <c r="D38" s="753"/>
      <c r="E38" s="753"/>
      <c r="F38" s="753"/>
      <c r="G38" s="753"/>
      <c r="H38" s="753"/>
      <c r="I38" s="753"/>
      <c r="J38" s="753"/>
      <c r="K38" s="753"/>
      <c r="L38" s="753"/>
      <c r="M38" s="753"/>
      <c r="N38" s="70"/>
      <c r="O38" s="70"/>
    </row>
    <row r="39" spans="1:15" ht="24.95" customHeight="1" x14ac:dyDescent="0.2">
      <c r="A39" s="738"/>
      <c r="B39" s="753"/>
      <c r="C39" s="753"/>
      <c r="D39" s="753"/>
      <c r="E39" s="753"/>
      <c r="F39" s="753"/>
      <c r="G39" s="753"/>
      <c r="H39" s="753"/>
      <c r="I39" s="753"/>
      <c r="J39" s="753"/>
      <c r="K39" s="753"/>
      <c r="L39" s="753"/>
      <c r="M39" s="753"/>
      <c r="N39" s="243"/>
      <c r="O39" s="243"/>
    </row>
    <row r="40" spans="1:15" ht="24.95" customHeight="1" x14ac:dyDescent="0.2">
      <c r="A40" s="113"/>
      <c r="B40" s="746"/>
      <c r="C40" s="746"/>
      <c r="D40" s="746"/>
      <c r="E40" s="746"/>
      <c r="F40" s="746"/>
      <c r="G40" s="746"/>
      <c r="H40" s="746"/>
      <c r="I40" s="746"/>
      <c r="J40" s="746"/>
      <c r="K40" s="746"/>
      <c r="L40" s="746"/>
      <c r="M40" s="746"/>
      <c r="N40" s="746"/>
      <c r="O40" s="746"/>
    </row>
    <row r="41" spans="1:15" ht="24.95" customHeight="1" x14ac:dyDescent="0.2">
      <c r="A41" s="113"/>
      <c r="B41" s="747"/>
      <c r="C41" s="747"/>
      <c r="D41" s="747"/>
      <c r="E41" s="747"/>
      <c r="F41" s="747"/>
      <c r="G41" s="747"/>
      <c r="H41" s="747"/>
      <c r="I41" s="747"/>
      <c r="J41" s="747"/>
      <c r="K41" s="747"/>
      <c r="L41" s="747"/>
      <c r="M41" s="747"/>
      <c r="N41" s="747"/>
      <c r="O41" s="747"/>
    </row>
    <row r="42" spans="1:15" ht="16.5" customHeight="1" x14ac:dyDescent="0.2">
      <c r="A42" s="113"/>
      <c r="B42" s="64"/>
      <c r="C42" s="64"/>
      <c r="D42" s="64"/>
      <c r="E42" s="64"/>
      <c r="F42" s="64"/>
      <c r="G42" s="64"/>
      <c r="H42" s="79"/>
      <c r="I42" s="79"/>
      <c r="J42" s="79"/>
      <c r="K42" s="79"/>
      <c r="L42" s="63"/>
      <c r="M42" s="247"/>
      <c r="N42" s="247"/>
      <c r="O42" s="247"/>
    </row>
    <row r="43" spans="1:15" ht="20.100000000000001" customHeight="1" x14ac:dyDescent="0.2">
      <c r="A43" s="113"/>
      <c r="B43" s="80"/>
      <c r="C43" s="81"/>
      <c r="D43" s="81"/>
      <c r="E43" s="81"/>
      <c r="F43" s="81"/>
      <c r="G43" s="81"/>
      <c r="H43" s="82"/>
      <c r="I43" s="82"/>
      <c r="J43" s="82"/>
      <c r="K43" s="82"/>
      <c r="L43" s="63"/>
      <c r="M43" s="248"/>
      <c r="N43" s="83"/>
      <c r="O43" s="83"/>
    </row>
    <row r="44" spans="1:15" s="4" customFormat="1" ht="12" customHeight="1" x14ac:dyDescent="0.2">
      <c r="A44" s="113"/>
      <c r="B44" s="146"/>
      <c r="C44" s="85"/>
      <c r="D44" s="85"/>
      <c r="E44" s="85"/>
      <c r="F44" s="85"/>
      <c r="G44" s="85"/>
      <c r="H44" s="86"/>
      <c r="I44" s="86"/>
      <c r="J44" s="86"/>
      <c r="K44" s="86"/>
      <c r="L44" s="86"/>
      <c r="M44" s="87"/>
      <c r="N44" s="85"/>
      <c r="O44" s="85"/>
    </row>
    <row r="45" spans="1:15" ht="3.75" customHeight="1" x14ac:dyDescent="0.2">
      <c r="A45" s="113"/>
      <c r="B45" s="71"/>
      <c r="C45" s="71"/>
      <c r="D45" s="71"/>
      <c r="E45" s="71"/>
      <c r="F45" s="71"/>
      <c r="G45" s="71"/>
      <c r="H45" s="72"/>
      <c r="I45" s="72"/>
      <c r="J45" s="72"/>
      <c r="K45" s="72"/>
      <c r="L45" s="72"/>
      <c r="M45" s="73"/>
      <c r="N45" s="72"/>
      <c r="O45" s="72"/>
    </row>
    <row r="46" spans="1:15" ht="15" customHeight="1" x14ac:dyDescent="0.2">
      <c r="A46" s="113"/>
      <c r="B46" s="88"/>
      <c r="C46" s="89"/>
      <c r="D46" s="89"/>
      <c r="E46" s="89"/>
      <c r="F46" s="89"/>
      <c r="G46" s="89"/>
      <c r="H46" s="90"/>
      <c r="I46" s="90"/>
      <c r="J46" s="90"/>
      <c r="K46" s="90"/>
      <c r="L46" s="91"/>
      <c r="M46" s="92"/>
      <c r="N46" s="72"/>
      <c r="O46" s="72"/>
    </row>
    <row r="47" spans="1:15" ht="10.5" customHeight="1" x14ac:dyDescent="0.2">
      <c r="A47" s="113"/>
      <c r="B47" s="93"/>
      <c r="C47" s="89"/>
      <c r="D47" s="89"/>
      <c r="E47" s="89"/>
      <c r="F47" s="89"/>
      <c r="G47" s="89"/>
      <c r="H47" s="90"/>
      <c r="I47" s="90"/>
      <c r="J47" s="90"/>
      <c r="K47" s="90"/>
      <c r="L47" s="91"/>
      <c r="M47" s="92"/>
      <c r="N47" s="72"/>
      <c r="O47" s="72"/>
    </row>
    <row r="48" spans="1:15" ht="12" customHeight="1" x14ac:dyDescent="0.25">
      <c r="A48" s="113"/>
      <c r="B48" s="94"/>
      <c r="C48" s="95"/>
      <c r="D48" s="95"/>
      <c r="E48" s="95"/>
      <c r="F48" s="95"/>
      <c r="G48" s="95"/>
      <c r="H48" s="96"/>
      <c r="I48" s="96"/>
      <c r="J48" s="96"/>
      <c r="K48" s="96"/>
      <c r="L48" s="97"/>
      <c r="M48" s="98"/>
      <c r="N48" s="74"/>
      <c r="O48" s="74"/>
    </row>
    <row r="49" spans="1:15" ht="12" customHeight="1" x14ac:dyDescent="0.25">
      <c r="A49" s="113"/>
      <c r="B49" s="99"/>
      <c r="C49" s="100"/>
      <c r="D49" s="100"/>
      <c r="E49" s="100"/>
      <c r="F49" s="100"/>
      <c r="G49" s="100"/>
      <c r="H49" s="101"/>
      <c r="I49" s="101"/>
      <c r="J49" s="101"/>
      <c r="K49" s="101"/>
      <c r="L49" s="102"/>
      <c r="M49" s="103"/>
      <c r="N49" s="74"/>
      <c r="O49" s="74"/>
    </row>
    <row r="50" spans="1:15" ht="11.25" customHeight="1" x14ac:dyDescent="0.2">
      <c r="A50" s="113"/>
      <c r="B50" s="99"/>
      <c r="C50" s="104"/>
      <c r="D50" s="104"/>
      <c r="E50" s="104"/>
      <c r="F50" s="104"/>
      <c r="G50" s="104"/>
      <c r="H50" s="90"/>
      <c r="I50" s="90"/>
      <c r="J50" s="90"/>
      <c r="K50" s="90"/>
      <c r="L50" s="90"/>
      <c r="M50" s="105"/>
      <c r="N50" s="106"/>
      <c r="O50" s="106"/>
    </row>
    <row r="51" spans="1:15" ht="11.25" customHeight="1" x14ac:dyDescent="0.2">
      <c r="A51" s="51"/>
      <c r="B51" s="19"/>
      <c r="C51" s="9"/>
      <c r="D51" s="9"/>
      <c r="E51" s="9"/>
      <c r="F51" s="9"/>
      <c r="G51" s="9"/>
      <c r="H51" s="49"/>
      <c r="I51" s="49"/>
      <c r="J51" s="49"/>
      <c r="K51" s="49"/>
      <c r="L51" s="50"/>
      <c r="M51" s="15"/>
      <c r="N51" s="13"/>
      <c r="O51" s="13"/>
    </row>
    <row r="52" spans="1:15" x14ac:dyDescent="0.2">
      <c r="B52" s="1"/>
      <c r="C52" s="1"/>
      <c r="D52" s="1"/>
      <c r="E52" s="1"/>
      <c r="F52" s="1"/>
      <c r="G52" s="1"/>
      <c r="N52" s="1"/>
      <c r="O52" s="1"/>
    </row>
    <row r="53" spans="1:15" x14ac:dyDescent="0.2">
      <c r="B53" s="1"/>
      <c r="C53" s="1"/>
      <c r="D53" s="1"/>
      <c r="E53" s="1"/>
      <c r="F53" s="1"/>
      <c r="G53" s="1"/>
      <c r="N53" s="1"/>
      <c r="O53" s="1"/>
    </row>
    <row r="54" spans="1:15" x14ac:dyDescent="0.2">
      <c r="B54" s="1"/>
      <c r="C54" s="1"/>
      <c r="D54" s="1"/>
      <c r="E54" s="1"/>
      <c r="F54" s="1"/>
      <c r="G54" s="1"/>
      <c r="M54" s="17"/>
      <c r="N54" s="1"/>
      <c r="O54" s="1"/>
    </row>
    <row r="55" spans="1:15" ht="14.25" x14ac:dyDescent="0.2">
      <c r="B55" s="1"/>
      <c r="C55" s="9"/>
      <c r="D55" s="9"/>
      <c r="E55" s="9"/>
      <c r="F55" s="9"/>
      <c r="G55" s="9"/>
      <c r="H55" s="49"/>
      <c r="I55" s="49"/>
      <c r="J55" s="49"/>
      <c r="K55" s="49"/>
      <c r="L55" s="50"/>
      <c r="M55" s="14"/>
      <c r="N55" s="2"/>
      <c r="O55" s="2"/>
    </row>
  </sheetData>
  <sheetProtection algorithmName="SHA-512" hashValue="V14nuEvEg4s/zh5d3U4acanZPSXMkkmsNhENE5/094kLUZBSLQcMczoNs9mwM5BuPW5i3nWXFJOOZgErQtLlXw==" saltValue="RiSZoZFxXHomVsKLCHjDDQ==" spinCount="100000" sheet="1" objects="1" scenarios="1"/>
  <mergeCells count="14">
    <mergeCell ref="B40:O40"/>
    <mergeCell ref="B41:O41"/>
    <mergeCell ref="A2:A39"/>
    <mergeCell ref="B2:L2"/>
    <mergeCell ref="B3:L3"/>
    <mergeCell ref="B5:B10"/>
    <mergeCell ref="C5:L6"/>
    <mergeCell ref="B38:M39"/>
    <mergeCell ref="B35:G36"/>
    <mergeCell ref="H35:L36"/>
    <mergeCell ref="C8:C9"/>
    <mergeCell ref="H8:H9"/>
    <mergeCell ref="J8:J9"/>
    <mergeCell ref="L8:L9"/>
  </mergeCells>
  <pageMargins left="0.39370078740157483" right="0.39370078740157483" top="0.39370078740157483" bottom="0.39370078740157483" header="0.31496062992125984" footer="0.31496062992125984"/>
  <pageSetup paperSize="9" scale="80"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9F234-3F76-4359-8209-BFBD498145AA}">
  <sheetPr>
    <tabColor theme="4" tint="-0.499984740745262"/>
  </sheetPr>
  <dimension ref="A1:O44"/>
  <sheetViews>
    <sheetView zoomScale="85" zoomScaleNormal="85" zoomScaleSheetLayoutView="80" workbookViewId="0">
      <selection activeCell="B3" sqref="B3:M3"/>
    </sheetView>
  </sheetViews>
  <sheetFormatPr defaultColWidth="9.140625" defaultRowHeight="15" x14ac:dyDescent="0.25"/>
  <cols>
    <col min="1" max="1" width="2.7109375" style="675" customWidth="1"/>
    <col min="2" max="2" width="60.7109375" style="675" customWidth="1"/>
    <col min="3" max="7" width="10.7109375" style="675" customWidth="1"/>
    <col min="8" max="8" width="2.7109375" style="675" customWidth="1"/>
    <col min="9" max="13" width="10.7109375" style="675" customWidth="1"/>
    <col min="14" max="16384" width="9.140625" style="675"/>
  </cols>
  <sheetData>
    <row r="1" spans="1:14" x14ac:dyDescent="0.25">
      <c r="A1" s="674"/>
      <c r="B1" s="674"/>
      <c r="C1" s="674"/>
      <c r="D1" s="674"/>
      <c r="E1" s="674"/>
      <c r="F1" s="674"/>
      <c r="G1" s="674"/>
      <c r="H1" s="674"/>
      <c r="I1" s="674"/>
      <c r="J1" s="674"/>
      <c r="K1" s="674"/>
      <c r="L1" s="674"/>
      <c r="M1" s="674"/>
      <c r="N1" s="674"/>
    </row>
    <row r="2" spans="1:14" s="676" customFormat="1" ht="15" customHeight="1" x14ac:dyDescent="0.2">
      <c r="B2" s="829" t="s">
        <v>296</v>
      </c>
      <c r="C2" s="829"/>
      <c r="D2" s="829"/>
      <c r="E2" s="829"/>
      <c r="F2" s="829"/>
      <c r="G2" s="829"/>
      <c r="H2" s="829"/>
      <c r="I2" s="829"/>
      <c r="J2" s="829"/>
      <c r="K2" s="829"/>
      <c r="L2" s="829"/>
      <c r="M2" s="829"/>
    </row>
    <row r="3" spans="1:14" s="676" customFormat="1" ht="15" customHeight="1" x14ac:dyDescent="0.2">
      <c r="B3" s="830" t="s">
        <v>297</v>
      </c>
      <c r="C3" s="830"/>
      <c r="D3" s="830"/>
      <c r="E3" s="830"/>
      <c r="F3" s="830"/>
      <c r="G3" s="830"/>
      <c r="H3" s="830"/>
      <c r="I3" s="830"/>
      <c r="J3" s="830"/>
      <c r="K3" s="830"/>
      <c r="L3" s="830"/>
      <c r="M3" s="830"/>
    </row>
    <row r="4" spans="1:14" s="677" customFormat="1" ht="13.5" thickBot="1" x14ac:dyDescent="0.25"/>
    <row r="5" spans="1:14" s="676" customFormat="1" ht="20.100000000000001" customHeight="1" x14ac:dyDescent="0.2">
      <c r="B5" s="678"/>
      <c r="C5" s="831" t="s">
        <v>95</v>
      </c>
      <c r="D5" s="831"/>
      <c r="E5" s="831"/>
      <c r="F5" s="831"/>
      <c r="G5" s="831"/>
      <c r="H5" s="679"/>
      <c r="I5" s="831" t="s">
        <v>49</v>
      </c>
      <c r="J5" s="831"/>
      <c r="K5" s="831"/>
      <c r="L5" s="831"/>
      <c r="M5" s="831"/>
    </row>
    <row r="6" spans="1:14" s="676" customFormat="1" ht="20.100000000000001" customHeight="1" x14ac:dyDescent="0.2">
      <c r="B6" s="832" t="s">
        <v>262</v>
      </c>
      <c r="C6" s="833" t="s">
        <v>50</v>
      </c>
      <c r="D6" s="833"/>
      <c r="E6" s="833"/>
      <c r="F6" s="833"/>
      <c r="G6" s="833"/>
      <c r="H6" s="680"/>
      <c r="I6" s="833" t="s">
        <v>51</v>
      </c>
      <c r="J6" s="833"/>
      <c r="K6" s="833"/>
      <c r="L6" s="833"/>
      <c r="M6" s="833"/>
    </row>
    <row r="7" spans="1:14" s="676" customFormat="1" ht="5.0999999999999996" customHeight="1" x14ac:dyDescent="0.2">
      <c r="B7" s="832"/>
      <c r="C7" s="681"/>
      <c r="D7" s="681"/>
      <c r="E7" s="681"/>
      <c r="F7" s="681"/>
      <c r="G7" s="681"/>
      <c r="H7" s="680"/>
      <c r="I7" s="681"/>
      <c r="J7" s="681"/>
      <c r="K7" s="681"/>
      <c r="L7" s="681"/>
      <c r="M7" s="681"/>
    </row>
    <row r="8" spans="1:14" s="676" customFormat="1" ht="18" customHeight="1" x14ac:dyDescent="0.2">
      <c r="B8" s="832"/>
      <c r="C8" s="828" t="s">
        <v>93</v>
      </c>
      <c r="D8" s="828" t="s">
        <v>92</v>
      </c>
      <c r="E8" s="828" t="s">
        <v>91</v>
      </c>
      <c r="F8" s="828" t="s">
        <v>168</v>
      </c>
      <c r="G8" s="828" t="s">
        <v>90</v>
      </c>
      <c r="H8" s="682"/>
      <c r="I8" s="828" t="s">
        <v>93</v>
      </c>
      <c r="J8" s="828" t="s">
        <v>92</v>
      </c>
      <c r="K8" s="828" t="s">
        <v>91</v>
      </c>
      <c r="L8" s="828" t="s">
        <v>168</v>
      </c>
      <c r="M8" s="828" t="s">
        <v>90</v>
      </c>
    </row>
    <row r="9" spans="1:14" s="676" customFormat="1" ht="24" customHeight="1" x14ac:dyDescent="0.2">
      <c r="B9" s="683"/>
      <c r="C9" s="828"/>
      <c r="D9" s="828"/>
      <c r="E9" s="828"/>
      <c r="F9" s="828"/>
      <c r="G9" s="828"/>
      <c r="H9" s="684"/>
      <c r="I9" s="828"/>
      <c r="J9" s="828"/>
      <c r="K9" s="828"/>
      <c r="L9" s="828"/>
      <c r="M9" s="828"/>
    </row>
    <row r="10" spans="1:14" s="676" customFormat="1" ht="6.6" customHeight="1" thickBot="1" x14ac:dyDescent="0.25">
      <c r="B10" s="685"/>
      <c r="C10" s="686"/>
      <c r="D10" s="686"/>
      <c r="E10" s="686"/>
      <c r="F10" s="686"/>
      <c r="G10" s="686"/>
      <c r="H10" s="686"/>
      <c r="I10" s="686"/>
      <c r="J10" s="686"/>
      <c r="K10" s="686"/>
      <c r="L10" s="686"/>
      <c r="M10" s="686"/>
    </row>
    <row r="11" spans="1:14" s="676" customFormat="1" ht="10.15" customHeight="1" x14ac:dyDescent="0.2">
      <c r="C11" s="687"/>
      <c r="D11" s="687"/>
      <c r="E11" s="687"/>
      <c r="F11" s="687"/>
      <c r="G11" s="687"/>
      <c r="H11" s="687"/>
      <c r="I11" s="687"/>
      <c r="J11" s="687"/>
      <c r="K11" s="687"/>
      <c r="L11" s="687"/>
      <c r="M11" s="687"/>
    </row>
    <row r="12" spans="1:14" s="676" customFormat="1" ht="18" customHeight="1" x14ac:dyDescent="0.2">
      <c r="B12" s="688" t="s">
        <v>17</v>
      </c>
      <c r="C12" s="689">
        <f>SUM(C16,C18,C20,C22,C24,C26,C28,C30,C32,C34,C36+'7.23b MBOT'!C12,'7.23b MBOT'!C14,'7.23b MBOT'!C16,'7.23b MBOT'!C18,'7.23b MBOT'!C20,'7.23b MBOT'!C22,'7.23b MBOT'!C24,'7.23b MBOT'!C26,'7.23b MBOT'!C28,'7.23b MBOT'!C30,'7.23b MBOT'!C32,'7.23b MBOT'!C34,'7.23b MBOT'!C36)</f>
        <v>9937</v>
      </c>
      <c r="D12" s="689">
        <f>SUM(D16,D18,D20,D22,D24,D26,D28,D30,D32,D34,D36+'7.23b MBOT'!D12,'7.23b MBOT'!D14,'7.23b MBOT'!D16,'7.23b MBOT'!D18,'7.23b MBOT'!D20,'7.23b MBOT'!D22,'7.23b MBOT'!D24,'7.23b MBOT'!D26,'7.23b MBOT'!D28,'7.23b MBOT'!D30,'7.23b MBOT'!D32,'7.23b MBOT'!D34,'7.23b MBOT'!D36)</f>
        <v>7281</v>
      </c>
      <c r="E12" s="689">
        <f>SUM(E16,E18,E20,E22,E24,E26,E28,E30,E32,E34,E36+'7.23b MBOT'!E12,'7.23b MBOT'!E14,'7.23b MBOT'!E16,'7.23b MBOT'!E18,'7.23b MBOT'!E20,'7.23b MBOT'!E22,'7.23b MBOT'!E24,'7.23b MBOT'!E26,'7.23b MBOT'!E28,'7.23b MBOT'!E30,'7.23b MBOT'!E32,'7.23b MBOT'!E34,'7.23b MBOT'!E36)</f>
        <v>1210</v>
      </c>
      <c r="F12" s="689">
        <f>SUM(F16,F18,F20,F22,F24,F26,F28,F30,F32,F34,F36+'7.23b MBOT'!F12,'7.23b MBOT'!F14,'7.23b MBOT'!F16,'7.23b MBOT'!F18,'7.23b MBOT'!F20,'7.23b MBOT'!F22,'7.23b MBOT'!F24,'7.23b MBOT'!F26,'7.23b MBOT'!F28,'7.23b MBOT'!F30,'7.23b MBOT'!F32,'7.23b MBOT'!F34,'7.23b MBOT'!F36)</f>
        <v>669</v>
      </c>
      <c r="G12" s="689">
        <f>SUM(G16,G18,G20,G22,G24,G26,G28,G30,G32,G34,G36+'7.23b MBOT'!G12,'7.23b MBOT'!G14,'7.23b MBOT'!G16,'7.23b MBOT'!G18,'7.23b MBOT'!G20,'7.23b MBOT'!G22,'7.23b MBOT'!G24,'7.23b MBOT'!G26,'7.23b MBOT'!G28,'7.23b MBOT'!G30,'7.23b MBOT'!G32,'7.23b MBOT'!G34,'7.23b MBOT'!G36)</f>
        <v>777</v>
      </c>
      <c r="H12" s="689"/>
      <c r="I12" s="689">
        <f>SUM(I16,I18,I20,I22,I24,I26,I28,I30,I32,I34,I36+'7.23b MBOT'!J12,'7.23b MBOT'!J14,'7.23b MBOT'!J16,'7.23b MBOT'!J18,'7.23b MBOT'!J20,'7.23b MBOT'!J22,'7.23b MBOT'!J24,'7.23b MBOT'!J26,'7.23b MBOT'!J28,'7.23b MBOT'!J30,'7.23b MBOT'!J32,'7.23b MBOT'!J34,'7.23b MBOT'!J36)</f>
        <v>2597</v>
      </c>
      <c r="J12" s="689">
        <f>SUM(J16,J18,J20,J22,J24,J26,J28,J30,J32,J34,J36+'7.23b MBOT'!K12,'7.23b MBOT'!K14,'7.23b MBOT'!K16,'7.23b MBOT'!K18,'7.23b MBOT'!K20,'7.23b MBOT'!K22,'7.23b MBOT'!K24,'7.23b MBOT'!K26,'7.23b MBOT'!K28,'7.23b MBOT'!K30,'7.23b MBOT'!K32,'7.23b MBOT'!K34,'7.23b MBOT'!K36)</f>
        <v>2034</v>
      </c>
      <c r="K12" s="689">
        <f>SUM(K16,K18,K20,K24,K28,K34+'7.23b MBOT'!L12,'7.23b MBOT'!L16,'7.23b MBOT'!L18,'7.23b MBOT'!L30)</f>
        <v>83</v>
      </c>
      <c r="L12" s="689">
        <f>SUM(L16,L20,L24,L28,L30,L32,L34+'7.23b MBOT'!M12,'7.23b MBOT'!M14,'7.23b MBOT'!M16,'7.23b MBOT'!M18,'7.23b MBOT'!M22,'7.23b MBOT'!M30,'7.23b MBOT'!M34)</f>
        <v>87</v>
      </c>
      <c r="M12" s="689">
        <f>SUM(M16,M18,M20,M22,M24,M26,M28,M30,M32,M34,M36+'7.23b MBOT'!N12,'7.23b MBOT'!N14,'7.23b MBOT'!N16,'7.23b MBOT'!N18,'7.23b MBOT'!N20,'7.23b MBOT'!N22,'7.23b MBOT'!N24,'7.23b MBOT'!N26,'7.23b MBOT'!N28,'7.23b MBOT'!N30,'7.23b MBOT'!N32,'7.23b MBOT'!N34,'7.23b MBOT'!N36)</f>
        <v>393</v>
      </c>
    </row>
    <row r="13" spans="1:14" s="676" customFormat="1" ht="18" customHeight="1" x14ac:dyDescent="0.2">
      <c r="B13" s="690" t="s">
        <v>18</v>
      </c>
      <c r="C13" s="682"/>
      <c r="D13" s="682"/>
      <c r="E13" s="682"/>
      <c r="F13" s="682"/>
      <c r="G13" s="682"/>
      <c r="H13" s="682"/>
      <c r="I13" s="682"/>
      <c r="J13" s="682"/>
      <c r="K13" s="682"/>
      <c r="L13" s="682"/>
      <c r="M13" s="682"/>
    </row>
    <row r="14" spans="1:14" s="676" customFormat="1" ht="10.15" customHeight="1" x14ac:dyDescent="0.2">
      <c r="B14" s="691"/>
      <c r="C14" s="692"/>
      <c r="D14" s="692"/>
      <c r="E14" s="692"/>
      <c r="F14" s="692"/>
      <c r="G14" s="692"/>
      <c r="H14" s="692"/>
      <c r="I14" s="692"/>
      <c r="J14" s="692"/>
      <c r="K14" s="692"/>
      <c r="L14" s="692"/>
      <c r="M14" s="692"/>
    </row>
    <row r="15" spans="1:14" s="676" customFormat="1" ht="10.15" customHeight="1" x14ac:dyDescent="0.2"/>
    <row r="16" spans="1:14" s="676" customFormat="1" ht="18" customHeight="1" x14ac:dyDescent="0.2">
      <c r="B16" s="693" t="s">
        <v>54</v>
      </c>
      <c r="C16" s="687">
        <f>SUM(D16,E16,F16,G16)</f>
        <v>107</v>
      </c>
      <c r="D16" s="687">
        <v>94</v>
      </c>
      <c r="E16" s="687">
        <v>2</v>
      </c>
      <c r="F16" s="687">
        <v>8</v>
      </c>
      <c r="G16" s="687">
        <v>3</v>
      </c>
      <c r="H16" s="687"/>
      <c r="I16" s="694">
        <f>SUM(J16,K16,L16,M16)</f>
        <v>43</v>
      </c>
      <c r="J16" s="694">
        <v>40</v>
      </c>
      <c r="K16" s="694">
        <v>1</v>
      </c>
      <c r="L16" s="694">
        <v>2</v>
      </c>
      <c r="M16" s="695" t="s">
        <v>142</v>
      </c>
    </row>
    <row r="17" spans="2:13" s="676" customFormat="1" ht="18" customHeight="1" x14ac:dyDescent="0.2">
      <c r="B17" s="693"/>
      <c r="C17" s="696"/>
      <c r="D17" s="687"/>
      <c r="E17" s="687"/>
      <c r="F17" s="687"/>
      <c r="G17" s="687"/>
      <c r="H17" s="687"/>
      <c r="I17" s="694"/>
      <c r="J17" s="694"/>
      <c r="K17" s="694"/>
      <c r="L17" s="694"/>
      <c r="M17" s="694"/>
    </row>
    <row r="18" spans="2:13" s="676" customFormat="1" ht="18" customHeight="1" x14ac:dyDescent="0.2">
      <c r="B18" s="693" t="s">
        <v>55</v>
      </c>
      <c r="C18" s="687">
        <f>SUM(D18,E18,F18,G18)</f>
        <v>123</v>
      </c>
      <c r="D18" s="687">
        <v>90</v>
      </c>
      <c r="E18" s="687">
        <v>9</v>
      </c>
      <c r="F18" s="687">
        <v>5</v>
      </c>
      <c r="G18" s="687">
        <v>19</v>
      </c>
      <c r="H18" s="687"/>
      <c r="I18" s="694">
        <f>SUM(J18,K18,L18,M18)</f>
        <v>14</v>
      </c>
      <c r="J18" s="694">
        <v>4</v>
      </c>
      <c r="K18" s="694">
        <v>1</v>
      </c>
      <c r="L18" s="694" t="s">
        <v>142</v>
      </c>
      <c r="M18" s="694">
        <v>9</v>
      </c>
    </row>
    <row r="19" spans="2:13" s="676" customFormat="1" ht="18" customHeight="1" x14ac:dyDescent="0.2">
      <c r="B19" s="693"/>
      <c r="C19" s="696"/>
      <c r="D19" s="687"/>
      <c r="E19" s="687"/>
      <c r="F19" s="687"/>
      <c r="G19" s="687"/>
      <c r="H19" s="687"/>
      <c r="I19" s="694"/>
      <c r="J19" s="694"/>
      <c r="K19" s="694"/>
      <c r="L19" s="694"/>
      <c r="M19" s="694"/>
    </row>
    <row r="20" spans="2:13" s="676" customFormat="1" ht="18" customHeight="1" x14ac:dyDescent="0.2">
      <c r="B20" s="693" t="s">
        <v>56</v>
      </c>
      <c r="C20" s="687">
        <f>SUM(D20,E20,F20,G20)</f>
        <v>145</v>
      </c>
      <c r="D20" s="687">
        <v>123</v>
      </c>
      <c r="E20" s="687">
        <v>14</v>
      </c>
      <c r="F20" s="687">
        <v>1</v>
      </c>
      <c r="G20" s="687">
        <v>7</v>
      </c>
      <c r="H20" s="687"/>
      <c r="I20" s="694">
        <f>SUM(J20,K20,L20,M20)</f>
        <v>68</v>
      </c>
      <c r="J20" s="694">
        <v>63</v>
      </c>
      <c r="K20" s="694">
        <v>1</v>
      </c>
      <c r="L20" s="694">
        <v>2</v>
      </c>
      <c r="M20" s="694">
        <v>2</v>
      </c>
    </row>
    <row r="21" spans="2:13" s="676" customFormat="1" ht="18" customHeight="1" x14ac:dyDescent="0.2">
      <c r="B21" s="693"/>
      <c r="C21" s="696"/>
      <c r="D21" s="687"/>
      <c r="E21" s="687"/>
      <c r="F21" s="687"/>
      <c r="G21" s="687"/>
      <c r="H21" s="687"/>
      <c r="I21" s="694"/>
      <c r="J21" s="694"/>
      <c r="K21" s="694"/>
      <c r="L21" s="694"/>
      <c r="M21" s="694"/>
    </row>
    <row r="22" spans="2:13" s="676" customFormat="1" ht="18" customHeight="1" x14ac:dyDescent="0.2">
      <c r="B22" s="693" t="s">
        <v>57</v>
      </c>
      <c r="C22" s="687">
        <f>SUM(D22,E22,F22,G22)</f>
        <v>112</v>
      </c>
      <c r="D22" s="687">
        <v>87</v>
      </c>
      <c r="E22" s="687">
        <v>12</v>
      </c>
      <c r="F22" s="687">
        <v>6</v>
      </c>
      <c r="G22" s="687">
        <v>7</v>
      </c>
      <c r="H22" s="687"/>
      <c r="I22" s="697">
        <f>SUM(J22,K22,L22,M22)</f>
        <v>2</v>
      </c>
      <c r="J22" s="697">
        <v>2</v>
      </c>
      <c r="K22" s="697" t="s">
        <v>142</v>
      </c>
      <c r="L22" s="697" t="s">
        <v>142</v>
      </c>
      <c r="M22" s="697" t="s">
        <v>142</v>
      </c>
    </row>
    <row r="23" spans="2:13" s="676" customFormat="1" ht="18" customHeight="1" x14ac:dyDescent="0.2">
      <c r="B23" s="693"/>
      <c r="C23" s="696"/>
      <c r="D23" s="687"/>
      <c r="E23" s="687"/>
      <c r="F23" s="687"/>
      <c r="G23" s="687"/>
      <c r="H23" s="687"/>
      <c r="I23" s="694"/>
      <c r="J23" s="694"/>
      <c r="K23" s="694"/>
      <c r="L23" s="694"/>
      <c r="M23" s="694"/>
    </row>
    <row r="24" spans="2:13" s="676" customFormat="1" ht="18" customHeight="1" x14ac:dyDescent="0.2">
      <c r="B24" s="693" t="s">
        <v>58</v>
      </c>
      <c r="C24" s="687">
        <f>SUM(D24,E24,F24,G24)</f>
        <v>386</v>
      </c>
      <c r="D24" s="687">
        <v>355</v>
      </c>
      <c r="E24" s="687">
        <v>4</v>
      </c>
      <c r="F24" s="687">
        <v>9</v>
      </c>
      <c r="G24" s="687">
        <v>18</v>
      </c>
      <c r="H24" s="687"/>
      <c r="I24" s="694">
        <f>SUM(J24,K24,L24,M24)</f>
        <v>119</v>
      </c>
      <c r="J24" s="694">
        <v>103</v>
      </c>
      <c r="K24" s="694">
        <v>5</v>
      </c>
      <c r="L24" s="694">
        <v>4</v>
      </c>
      <c r="M24" s="694">
        <v>7</v>
      </c>
    </row>
    <row r="25" spans="2:13" s="676" customFormat="1" ht="18" customHeight="1" x14ac:dyDescent="0.2">
      <c r="B25" s="693"/>
      <c r="C25" s="696"/>
      <c r="D25" s="687"/>
      <c r="E25" s="687"/>
      <c r="F25" s="687"/>
      <c r="G25" s="687"/>
      <c r="H25" s="687"/>
      <c r="I25" s="694"/>
      <c r="J25" s="694"/>
      <c r="K25" s="694"/>
      <c r="L25" s="694"/>
      <c r="M25" s="694"/>
    </row>
    <row r="26" spans="2:13" s="676" customFormat="1" ht="18" customHeight="1" x14ac:dyDescent="0.2">
      <c r="B26" s="693" t="s">
        <v>59</v>
      </c>
      <c r="C26" s="687">
        <f>SUM(D26,E26,F26,G26)</f>
        <v>234</v>
      </c>
      <c r="D26" s="687">
        <v>131</v>
      </c>
      <c r="E26" s="687">
        <v>50</v>
      </c>
      <c r="F26" s="687">
        <v>40</v>
      </c>
      <c r="G26" s="687">
        <v>13</v>
      </c>
      <c r="H26" s="687"/>
      <c r="I26" s="694">
        <f>SUM(J26,K26,L26,M26)</f>
        <v>4</v>
      </c>
      <c r="J26" s="694">
        <v>2</v>
      </c>
      <c r="K26" s="694" t="s">
        <v>142</v>
      </c>
      <c r="L26" s="694" t="s">
        <v>142</v>
      </c>
      <c r="M26" s="694">
        <v>2</v>
      </c>
    </row>
    <row r="27" spans="2:13" s="676" customFormat="1" ht="18" customHeight="1" x14ac:dyDescent="0.2">
      <c r="B27" s="693"/>
      <c r="C27" s="696"/>
      <c r="D27" s="687"/>
      <c r="E27" s="687"/>
      <c r="F27" s="687"/>
      <c r="G27" s="687"/>
      <c r="H27" s="687"/>
      <c r="I27" s="694"/>
      <c r="J27" s="694"/>
      <c r="K27" s="694"/>
      <c r="L27" s="694"/>
      <c r="M27" s="694"/>
    </row>
    <row r="28" spans="2:13" s="676" customFormat="1" ht="18" customHeight="1" x14ac:dyDescent="0.2">
      <c r="B28" s="693" t="s">
        <v>60</v>
      </c>
      <c r="C28" s="732">
        <f>SUM(D28,E28,F28,G28)</f>
        <v>2279</v>
      </c>
      <c r="D28" s="732">
        <v>1596</v>
      </c>
      <c r="E28" s="687">
        <v>348</v>
      </c>
      <c r="F28" s="687">
        <v>101</v>
      </c>
      <c r="G28" s="687">
        <v>234</v>
      </c>
      <c r="H28" s="687"/>
      <c r="I28" s="694">
        <f>SUM(J28,K28,L28,M28)</f>
        <v>601</v>
      </c>
      <c r="J28" s="694">
        <v>442</v>
      </c>
      <c r="K28" s="694">
        <v>27</v>
      </c>
      <c r="L28" s="694">
        <v>8</v>
      </c>
      <c r="M28" s="694">
        <v>124</v>
      </c>
    </row>
    <row r="29" spans="2:13" s="676" customFormat="1" ht="18" customHeight="1" x14ac:dyDescent="0.2">
      <c r="B29" s="693"/>
      <c r="C29" s="696"/>
      <c r="D29" s="687"/>
      <c r="E29" s="687"/>
      <c r="F29" s="687"/>
      <c r="G29" s="687"/>
      <c r="H29" s="687"/>
      <c r="I29" s="694"/>
      <c r="J29" s="694"/>
      <c r="K29" s="694"/>
      <c r="L29" s="694"/>
      <c r="M29" s="694"/>
    </row>
    <row r="30" spans="2:13" s="676" customFormat="1" ht="18" customHeight="1" x14ac:dyDescent="0.2">
      <c r="B30" s="693" t="s">
        <v>61</v>
      </c>
      <c r="C30" s="687">
        <f>SUM(D30,E30,F30,G30)</f>
        <v>239</v>
      </c>
      <c r="D30" s="687">
        <v>154</v>
      </c>
      <c r="E30" s="687">
        <v>47</v>
      </c>
      <c r="F30" s="687">
        <v>15</v>
      </c>
      <c r="G30" s="687">
        <v>23</v>
      </c>
      <c r="H30" s="687"/>
      <c r="I30" s="694">
        <f>SUM(J30,K30,L30,M30)</f>
        <v>5</v>
      </c>
      <c r="J30" s="694">
        <v>4</v>
      </c>
      <c r="K30" s="694" t="s">
        <v>142</v>
      </c>
      <c r="L30" s="694">
        <v>1</v>
      </c>
      <c r="M30" s="694" t="s">
        <v>142</v>
      </c>
    </row>
    <row r="31" spans="2:13" s="676" customFormat="1" ht="18" customHeight="1" x14ac:dyDescent="0.2">
      <c r="B31" s="693"/>
      <c r="C31" s="696"/>
      <c r="D31" s="687"/>
      <c r="E31" s="687"/>
      <c r="F31" s="687"/>
      <c r="G31" s="687"/>
      <c r="H31" s="687"/>
      <c r="I31" s="694"/>
      <c r="J31" s="694"/>
      <c r="K31" s="694"/>
      <c r="L31" s="694"/>
      <c r="M31" s="694"/>
    </row>
    <row r="32" spans="2:13" s="676" customFormat="1" ht="18" customHeight="1" x14ac:dyDescent="0.2">
      <c r="B32" s="693" t="s">
        <v>62</v>
      </c>
      <c r="C32" s="687">
        <f>SUM(D32,E32,F32,G32)</f>
        <v>103</v>
      </c>
      <c r="D32" s="687">
        <v>65</v>
      </c>
      <c r="E32" s="687">
        <v>15</v>
      </c>
      <c r="F32" s="687">
        <v>11</v>
      </c>
      <c r="G32" s="687">
        <v>12</v>
      </c>
      <c r="H32" s="687"/>
      <c r="I32" s="694">
        <f>SUM(J32,K32,L32,M32)</f>
        <v>5</v>
      </c>
      <c r="J32" s="694">
        <v>4</v>
      </c>
      <c r="K32" s="694" t="s">
        <v>142</v>
      </c>
      <c r="L32" s="694">
        <v>1</v>
      </c>
      <c r="M32" s="694" t="s">
        <v>142</v>
      </c>
    </row>
    <row r="33" spans="1:15" s="676" customFormat="1" ht="18" customHeight="1" x14ac:dyDescent="0.2">
      <c r="B33" s="693"/>
      <c r="C33" s="696"/>
      <c r="D33" s="687"/>
      <c r="E33" s="687"/>
      <c r="F33" s="687"/>
      <c r="G33" s="687"/>
      <c r="H33" s="687"/>
      <c r="I33" s="694"/>
      <c r="J33" s="694"/>
      <c r="K33" s="694"/>
      <c r="L33" s="694"/>
      <c r="M33" s="694"/>
    </row>
    <row r="34" spans="1:15" s="676" customFormat="1" ht="18" customHeight="1" x14ac:dyDescent="0.2">
      <c r="B34" s="693" t="s">
        <v>63</v>
      </c>
      <c r="C34" s="732">
        <f>SUM(D34,E34,F34,G34)</f>
        <v>1569</v>
      </c>
      <c r="D34" s="732">
        <v>1207</v>
      </c>
      <c r="E34" s="687">
        <v>147</v>
      </c>
      <c r="F34" s="687">
        <v>78</v>
      </c>
      <c r="G34" s="687">
        <v>137</v>
      </c>
      <c r="H34" s="687"/>
      <c r="I34" s="694">
        <f>SUM(J34,K34,L34,M34)</f>
        <v>804</v>
      </c>
      <c r="J34" s="694">
        <v>627</v>
      </c>
      <c r="K34" s="694">
        <v>21</v>
      </c>
      <c r="L34" s="694">
        <v>28</v>
      </c>
      <c r="M34" s="694">
        <v>128</v>
      </c>
    </row>
    <row r="35" spans="1:15" s="676" customFormat="1" ht="18" customHeight="1" x14ac:dyDescent="0.2">
      <c r="B35" s="693"/>
      <c r="C35" s="696"/>
      <c r="D35" s="687"/>
      <c r="E35" s="687"/>
      <c r="F35" s="687"/>
      <c r="G35" s="687"/>
      <c r="H35" s="687"/>
      <c r="I35" s="694"/>
      <c r="J35" s="694"/>
      <c r="K35" s="694"/>
      <c r="L35" s="694"/>
      <c r="M35" s="694"/>
    </row>
    <row r="36" spans="1:15" s="676" customFormat="1" ht="18" customHeight="1" x14ac:dyDescent="0.2">
      <c r="B36" s="693" t="s">
        <v>64</v>
      </c>
      <c r="C36" s="687">
        <f>SUM(D36,E36,F36,G36)</f>
        <v>106</v>
      </c>
      <c r="D36" s="687">
        <v>79</v>
      </c>
      <c r="E36" s="687">
        <v>15</v>
      </c>
      <c r="F36" s="687">
        <v>5</v>
      </c>
      <c r="G36" s="687">
        <v>7</v>
      </c>
      <c r="H36" s="687"/>
      <c r="I36" s="694">
        <f>SUM(J36,K36,L36,M36)</f>
        <v>6</v>
      </c>
      <c r="J36" s="694">
        <v>5</v>
      </c>
      <c r="K36" s="694" t="s">
        <v>142</v>
      </c>
      <c r="L36" s="694" t="s">
        <v>142</v>
      </c>
      <c r="M36" s="694">
        <v>1</v>
      </c>
    </row>
    <row r="37" spans="1:15" s="676" customFormat="1" ht="18" customHeight="1" thickBot="1" x14ac:dyDescent="0.25">
      <c r="B37" s="685"/>
      <c r="C37" s="698"/>
      <c r="D37" s="699"/>
      <c r="E37" s="699"/>
      <c r="F37" s="699"/>
      <c r="G37" s="699"/>
      <c r="H37" s="699"/>
      <c r="I37" s="699"/>
      <c r="J37" s="699"/>
      <c r="K37" s="699"/>
      <c r="L37" s="699"/>
      <c r="M37" s="699"/>
    </row>
    <row r="38" spans="1:15" s="677" customFormat="1" ht="12.75" x14ac:dyDescent="0.2"/>
    <row r="39" spans="1:15" s="677" customFormat="1" ht="12.75" x14ac:dyDescent="0.2">
      <c r="B39" s="700" t="s">
        <v>100</v>
      </c>
      <c r="G39" s="701"/>
      <c r="H39" s="701"/>
      <c r="I39" s="701"/>
      <c r="J39" s="701"/>
      <c r="K39" s="701"/>
      <c r="L39" s="701"/>
      <c r="M39" s="701"/>
      <c r="N39" s="701"/>
      <c r="O39" s="701"/>
    </row>
    <row r="40" spans="1:15" x14ac:dyDescent="0.25">
      <c r="A40" s="674"/>
      <c r="B40" s="702" t="s">
        <v>101</v>
      </c>
      <c r="C40" s="677"/>
      <c r="D40" s="677"/>
      <c r="E40" s="677"/>
      <c r="F40" s="677"/>
      <c r="G40" s="701"/>
      <c r="H40" s="701"/>
      <c r="I40" s="701"/>
      <c r="J40" s="701"/>
      <c r="K40" s="701"/>
      <c r="L40" s="701"/>
      <c r="M40" s="701"/>
      <c r="N40" s="701"/>
      <c r="O40" s="703"/>
    </row>
    <row r="41" spans="1:15" x14ac:dyDescent="0.25">
      <c r="A41" s="674"/>
      <c r="B41" s="674"/>
      <c r="C41" s="677"/>
      <c r="D41" s="677"/>
      <c r="E41" s="677"/>
      <c r="F41" s="677"/>
      <c r="G41" s="701"/>
      <c r="H41" s="701"/>
      <c r="I41" s="701"/>
      <c r="J41" s="701"/>
      <c r="K41" s="701"/>
      <c r="L41" s="701"/>
      <c r="M41" s="701"/>
      <c r="N41" s="701"/>
      <c r="O41" s="703"/>
    </row>
    <row r="42" spans="1:15" x14ac:dyDescent="0.25">
      <c r="C42" s="677"/>
      <c r="D42" s="677"/>
      <c r="E42" s="677"/>
      <c r="F42" s="677"/>
      <c r="G42" s="701"/>
      <c r="H42" s="701"/>
      <c r="I42" s="701"/>
      <c r="J42" s="701"/>
      <c r="K42" s="701"/>
      <c r="L42" s="701"/>
      <c r="M42" s="701"/>
      <c r="N42" s="701"/>
      <c r="O42" s="703"/>
    </row>
    <row r="43" spans="1:15" x14ac:dyDescent="0.25">
      <c r="G43" s="703"/>
      <c r="H43" s="703"/>
      <c r="I43" s="703"/>
      <c r="J43" s="703"/>
      <c r="K43" s="703"/>
      <c r="L43" s="703"/>
      <c r="M43" s="703"/>
      <c r="N43" s="703"/>
      <c r="O43" s="703"/>
    </row>
    <row r="44" spans="1:15" x14ac:dyDescent="0.25">
      <c r="G44" s="703"/>
      <c r="H44" s="703"/>
      <c r="I44" s="703"/>
      <c r="J44" s="703"/>
      <c r="K44" s="703"/>
      <c r="L44" s="703"/>
      <c r="M44" s="703"/>
      <c r="N44" s="703"/>
      <c r="O44" s="703"/>
    </row>
  </sheetData>
  <sheetProtection algorithmName="SHA-512" hashValue="W61d9pGiuvy/t6ny3C+glxpJcBR6dp65q8Jgt4KK7NBadRWzRAOVtmUL7pR13yG47YJrwPlFtQ2LmyK235uFhQ==" saltValue="5fK2uOF0VzcHIWS9OtQDqg==" spinCount="100000" sheet="1" objects="1" scenarios="1"/>
  <mergeCells count="17">
    <mergeCell ref="B2:M2"/>
    <mergeCell ref="B3:M3"/>
    <mergeCell ref="C5:G5"/>
    <mergeCell ref="I5:M5"/>
    <mergeCell ref="B6:B8"/>
    <mergeCell ref="C6:G6"/>
    <mergeCell ref="I6:M6"/>
    <mergeCell ref="C8:C9"/>
    <mergeCell ref="D8:D9"/>
    <mergeCell ref="E8:E9"/>
    <mergeCell ref="M8:M9"/>
    <mergeCell ref="F8:F9"/>
    <mergeCell ref="G8:G9"/>
    <mergeCell ref="I8:I9"/>
    <mergeCell ref="J8:J9"/>
    <mergeCell ref="K8:K9"/>
    <mergeCell ref="L8:L9"/>
  </mergeCells>
  <pageMargins left="0.39370078740157483" right="0.39370078740157483" top="0.39370078740157483" bottom="0.39370078740157483" header="0.31496062992125984" footer="0.31496062992125984"/>
  <pageSetup paperSize="9" scale="80"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E7EC0-8CE7-4C23-9E76-9E97032E5C41}">
  <sheetPr>
    <tabColor theme="4" tint="-0.499984740745262"/>
  </sheetPr>
  <dimension ref="B1:Q44"/>
  <sheetViews>
    <sheetView zoomScale="80" zoomScaleNormal="80" zoomScaleSheetLayoutView="100" workbookViewId="0">
      <selection activeCell="B3" sqref="B3:O3"/>
    </sheetView>
  </sheetViews>
  <sheetFormatPr defaultColWidth="9.140625" defaultRowHeight="15" x14ac:dyDescent="0.25"/>
  <cols>
    <col min="1" max="1" width="2.7109375" style="675" customWidth="1"/>
    <col min="2" max="2" width="60.7109375" style="675" customWidth="1"/>
    <col min="3" max="7" width="10.7109375" style="675" customWidth="1"/>
    <col min="8" max="8" width="0.140625" style="675" customWidth="1"/>
    <col min="9" max="9" width="2.7109375" style="675" customWidth="1"/>
    <col min="10" max="14" width="10.7109375" style="675" customWidth="1"/>
    <col min="15" max="15" width="0.140625" style="675" customWidth="1"/>
    <col min="16" max="16384" width="9.140625" style="675"/>
  </cols>
  <sheetData>
    <row r="1" spans="2:16" ht="15" customHeight="1" x14ac:dyDescent="0.25">
      <c r="B1" s="674"/>
      <c r="C1" s="674"/>
      <c r="D1" s="674"/>
      <c r="E1" s="674"/>
      <c r="F1" s="674"/>
      <c r="G1" s="674"/>
      <c r="H1" s="674"/>
      <c r="I1" s="674"/>
      <c r="J1" s="674"/>
      <c r="K1" s="674"/>
      <c r="L1" s="674"/>
      <c r="M1" s="674"/>
      <c r="N1" s="674"/>
      <c r="O1" s="674"/>
      <c r="P1" s="674"/>
    </row>
    <row r="2" spans="2:16" s="677" customFormat="1" ht="15" customHeight="1" x14ac:dyDescent="0.2">
      <c r="B2" s="829" t="s">
        <v>298</v>
      </c>
      <c r="C2" s="829"/>
      <c r="D2" s="829"/>
      <c r="E2" s="829"/>
      <c r="F2" s="829"/>
      <c r="G2" s="829"/>
      <c r="H2" s="829"/>
      <c r="I2" s="829"/>
      <c r="J2" s="829"/>
      <c r="K2" s="829"/>
      <c r="L2" s="829"/>
      <c r="M2" s="829"/>
      <c r="N2" s="829"/>
      <c r="O2" s="829"/>
    </row>
    <row r="3" spans="2:16" s="677" customFormat="1" ht="15" customHeight="1" x14ac:dyDescent="0.2">
      <c r="B3" s="830" t="s">
        <v>299</v>
      </c>
      <c r="C3" s="830"/>
      <c r="D3" s="830"/>
      <c r="E3" s="830"/>
      <c r="F3" s="830"/>
      <c r="G3" s="830"/>
      <c r="H3" s="830"/>
      <c r="I3" s="830"/>
      <c r="J3" s="830"/>
      <c r="K3" s="830"/>
      <c r="L3" s="830"/>
      <c r="M3" s="830"/>
      <c r="N3" s="830"/>
      <c r="O3" s="830"/>
    </row>
    <row r="4" spans="2:16" s="677" customFormat="1" ht="13.5" thickBot="1" x14ac:dyDescent="0.25"/>
    <row r="5" spans="2:16" s="676" customFormat="1" ht="20.100000000000001" customHeight="1" x14ac:dyDescent="0.2">
      <c r="B5" s="678"/>
      <c r="C5" s="831" t="s">
        <v>95</v>
      </c>
      <c r="D5" s="831"/>
      <c r="E5" s="831"/>
      <c r="F5" s="831"/>
      <c r="G5" s="831"/>
      <c r="H5" s="831"/>
      <c r="I5" s="679"/>
      <c r="J5" s="831" t="s">
        <v>65</v>
      </c>
      <c r="K5" s="831"/>
      <c r="L5" s="831"/>
      <c r="M5" s="831"/>
      <c r="N5" s="831"/>
      <c r="O5" s="831"/>
    </row>
    <row r="6" spans="2:16" s="676" customFormat="1" ht="20.100000000000001" customHeight="1" x14ac:dyDescent="0.2">
      <c r="B6" s="832" t="s">
        <v>262</v>
      </c>
      <c r="C6" s="833" t="s">
        <v>50</v>
      </c>
      <c r="D6" s="833"/>
      <c r="E6" s="833"/>
      <c r="F6" s="833"/>
      <c r="G6" s="833"/>
      <c r="H6" s="833"/>
      <c r="I6" s="680"/>
      <c r="J6" s="833" t="s">
        <v>66</v>
      </c>
      <c r="K6" s="833"/>
      <c r="L6" s="833"/>
      <c r="M6" s="833"/>
      <c r="N6" s="833"/>
      <c r="O6" s="833"/>
    </row>
    <row r="7" spans="2:16" s="676" customFormat="1" ht="5.0999999999999996" customHeight="1" x14ac:dyDescent="0.2">
      <c r="B7" s="832"/>
      <c r="C7" s="681"/>
      <c r="D7" s="681"/>
      <c r="E7" s="681"/>
      <c r="F7" s="681"/>
      <c r="G7" s="681"/>
      <c r="H7" s="681"/>
      <c r="I7" s="680"/>
      <c r="J7" s="681"/>
      <c r="K7" s="681"/>
      <c r="L7" s="681"/>
      <c r="M7" s="681"/>
      <c r="N7" s="681"/>
      <c r="O7" s="681"/>
    </row>
    <row r="8" spans="2:16" s="676" customFormat="1" ht="18" customHeight="1" x14ac:dyDescent="0.2">
      <c r="B8" s="832"/>
      <c r="C8" s="828" t="s">
        <v>93</v>
      </c>
      <c r="D8" s="828" t="s">
        <v>92</v>
      </c>
      <c r="E8" s="828" t="s">
        <v>91</v>
      </c>
      <c r="F8" s="828" t="s">
        <v>168</v>
      </c>
      <c r="G8" s="828" t="s">
        <v>90</v>
      </c>
      <c r="H8" s="828"/>
      <c r="I8" s="682"/>
      <c r="J8" s="828" t="s">
        <v>93</v>
      </c>
      <c r="K8" s="828" t="s">
        <v>92</v>
      </c>
      <c r="L8" s="828" t="s">
        <v>91</v>
      </c>
      <c r="M8" s="828" t="s">
        <v>168</v>
      </c>
      <c r="N8" s="828" t="s">
        <v>90</v>
      </c>
      <c r="O8" s="828"/>
    </row>
    <row r="9" spans="2:16" s="676" customFormat="1" ht="23.45" customHeight="1" x14ac:dyDescent="0.2">
      <c r="B9" s="690"/>
      <c r="C9" s="828"/>
      <c r="D9" s="828"/>
      <c r="E9" s="828"/>
      <c r="F9" s="828"/>
      <c r="G9" s="828"/>
      <c r="H9" s="828"/>
      <c r="I9" s="684"/>
      <c r="J9" s="828"/>
      <c r="K9" s="828"/>
      <c r="L9" s="828"/>
      <c r="M9" s="828"/>
      <c r="N9" s="828"/>
      <c r="O9" s="834"/>
    </row>
    <row r="10" spans="2:16" s="676" customFormat="1" ht="5.0999999999999996" customHeight="1" thickBot="1" x14ac:dyDescent="0.25">
      <c r="B10" s="685"/>
      <c r="C10" s="686"/>
      <c r="D10" s="686"/>
      <c r="E10" s="686"/>
      <c r="F10" s="686"/>
      <c r="G10" s="686"/>
      <c r="H10" s="686"/>
      <c r="I10" s="686"/>
      <c r="J10" s="686"/>
      <c r="K10" s="686"/>
      <c r="L10" s="686"/>
      <c r="M10" s="686"/>
      <c r="N10" s="686"/>
      <c r="O10" s="686"/>
    </row>
    <row r="11" spans="2:16" s="676" customFormat="1" ht="18" customHeight="1" x14ac:dyDescent="0.2">
      <c r="C11" s="687"/>
      <c r="D11" s="687"/>
      <c r="E11" s="687"/>
      <c r="F11" s="687"/>
      <c r="G11" s="687"/>
      <c r="H11" s="687"/>
      <c r="I11" s="687"/>
      <c r="J11" s="687"/>
      <c r="K11" s="687"/>
      <c r="L11" s="687"/>
      <c r="M11" s="687"/>
      <c r="N11" s="687"/>
      <c r="O11" s="687"/>
    </row>
    <row r="12" spans="2:16" s="676" customFormat="1" ht="18" customHeight="1" x14ac:dyDescent="0.2">
      <c r="B12" s="693" t="s">
        <v>67</v>
      </c>
      <c r="C12" s="687">
        <f>SUM(D12,E12,F12,G12,H12)</f>
        <v>198</v>
      </c>
      <c r="D12" s="687">
        <v>141</v>
      </c>
      <c r="E12" s="687">
        <v>25</v>
      </c>
      <c r="F12" s="687">
        <v>22</v>
      </c>
      <c r="G12" s="687">
        <v>10</v>
      </c>
      <c r="H12" s="694"/>
      <c r="I12" s="687"/>
      <c r="J12" s="687">
        <f>SUM(K12,L12,M12,N12,O12)</f>
        <v>10</v>
      </c>
      <c r="K12" s="687">
        <v>7</v>
      </c>
      <c r="L12" s="687">
        <v>1</v>
      </c>
      <c r="M12" s="687">
        <v>1</v>
      </c>
      <c r="N12" s="687">
        <v>1</v>
      </c>
      <c r="O12" s="687"/>
    </row>
    <row r="13" spans="2:16" s="676" customFormat="1" ht="18" customHeight="1" x14ac:dyDescent="0.2">
      <c r="B13" s="693"/>
      <c r="C13" s="696"/>
      <c r="D13" s="687"/>
      <c r="E13" s="687"/>
      <c r="F13" s="687"/>
      <c r="G13" s="687"/>
      <c r="H13" s="694"/>
      <c r="I13" s="687"/>
      <c r="J13" s="687"/>
      <c r="K13" s="687"/>
      <c r="L13" s="687"/>
      <c r="M13" s="687"/>
      <c r="N13" s="687"/>
      <c r="O13" s="687"/>
    </row>
    <row r="14" spans="2:16" s="676" customFormat="1" ht="18" customHeight="1" x14ac:dyDescent="0.2">
      <c r="B14" s="693" t="s">
        <v>68</v>
      </c>
      <c r="C14" s="687">
        <f>SUM(D14,E14,F14,G14,H14)</f>
        <v>101</v>
      </c>
      <c r="D14" s="687">
        <v>74</v>
      </c>
      <c r="E14" s="687">
        <v>17</v>
      </c>
      <c r="F14" s="687">
        <v>4</v>
      </c>
      <c r="G14" s="687">
        <v>6</v>
      </c>
      <c r="H14" s="694"/>
      <c r="I14" s="687"/>
      <c r="J14" s="687">
        <f>SUM(K14,L14,M14,N14,O14)</f>
        <v>33</v>
      </c>
      <c r="K14" s="687">
        <v>32</v>
      </c>
      <c r="L14" s="687" t="s">
        <v>142</v>
      </c>
      <c r="M14" s="687">
        <v>1</v>
      </c>
      <c r="N14" s="687" t="s">
        <v>142</v>
      </c>
      <c r="O14" s="687"/>
    </row>
    <row r="15" spans="2:16" s="676" customFormat="1" ht="18" customHeight="1" x14ac:dyDescent="0.2">
      <c r="B15" s="693"/>
      <c r="C15" s="696"/>
      <c r="D15" s="687"/>
      <c r="E15" s="687"/>
      <c r="F15" s="687"/>
      <c r="G15" s="687"/>
      <c r="H15" s="694"/>
      <c r="I15" s="687"/>
      <c r="J15" s="687"/>
      <c r="K15" s="687"/>
      <c r="L15" s="687"/>
      <c r="M15" s="687"/>
      <c r="N15" s="687"/>
      <c r="O15" s="687"/>
    </row>
    <row r="16" spans="2:16" s="676" customFormat="1" ht="18" customHeight="1" x14ac:dyDescent="0.2">
      <c r="B16" s="693" t="s">
        <v>69</v>
      </c>
      <c r="C16" s="687">
        <f>SUM(D16,E16,F16,G16,H16)</f>
        <v>1391</v>
      </c>
      <c r="D16" s="687">
        <v>932</v>
      </c>
      <c r="E16" s="687">
        <v>250</v>
      </c>
      <c r="F16" s="687">
        <v>115</v>
      </c>
      <c r="G16" s="687">
        <v>94</v>
      </c>
      <c r="H16" s="694"/>
      <c r="I16" s="687"/>
      <c r="J16" s="687">
        <f>SUM(K16,L16,M16,N16,O16)</f>
        <v>301</v>
      </c>
      <c r="K16" s="687">
        <v>241</v>
      </c>
      <c r="L16" s="687">
        <v>16</v>
      </c>
      <c r="M16" s="687">
        <v>10</v>
      </c>
      <c r="N16" s="687">
        <v>34</v>
      </c>
      <c r="O16" s="687"/>
    </row>
    <row r="17" spans="2:15" s="676" customFormat="1" ht="18" customHeight="1" x14ac:dyDescent="0.2">
      <c r="B17" s="693"/>
      <c r="D17" s="687"/>
      <c r="E17" s="687"/>
      <c r="F17" s="687"/>
      <c r="G17" s="687"/>
      <c r="H17" s="694"/>
      <c r="I17" s="687"/>
      <c r="J17" s="687"/>
      <c r="K17" s="687"/>
      <c r="L17" s="687"/>
      <c r="M17" s="687"/>
      <c r="N17" s="687"/>
      <c r="O17" s="687"/>
    </row>
    <row r="18" spans="2:15" s="676" customFormat="1" ht="18" customHeight="1" x14ac:dyDescent="0.2">
      <c r="B18" s="693" t="s">
        <v>70</v>
      </c>
      <c r="C18" s="732">
        <f>SUM(D18,E18,F18,G18,H18)</f>
        <v>1519</v>
      </c>
      <c r="D18" s="732">
        <v>1124</v>
      </c>
      <c r="E18" s="687">
        <v>168</v>
      </c>
      <c r="F18" s="687">
        <v>135</v>
      </c>
      <c r="G18" s="687">
        <v>92</v>
      </c>
      <c r="H18" s="694"/>
      <c r="I18" s="687"/>
      <c r="J18" s="687">
        <f>SUM(K18,L18,M18,N18,O18)</f>
        <v>321</v>
      </c>
      <c r="K18" s="687">
        <v>260</v>
      </c>
      <c r="L18" s="687">
        <v>8</v>
      </c>
      <c r="M18" s="687">
        <v>15</v>
      </c>
      <c r="N18" s="687">
        <v>38</v>
      </c>
      <c r="O18" s="687"/>
    </row>
    <row r="19" spans="2:15" s="676" customFormat="1" ht="18" customHeight="1" x14ac:dyDescent="0.2">
      <c r="B19" s="693"/>
      <c r="D19" s="687"/>
      <c r="E19" s="687"/>
      <c r="F19" s="687"/>
      <c r="G19" s="687"/>
      <c r="H19" s="694"/>
      <c r="I19" s="687"/>
      <c r="J19" s="687"/>
      <c r="K19" s="687"/>
      <c r="L19" s="687"/>
      <c r="M19" s="687"/>
      <c r="N19" s="687"/>
      <c r="O19" s="687"/>
    </row>
    <row r="20" spans="2:15" s="676" customFormat="1" ht="18" customHeight="1" x14ac:dyDescent="0.2">
      <c r="B20" s="693" t="s">
        <v>71</v>
      </c>
      <c r="C20" s="687">
        <f>SUM(D20,E20,F20,G20,H20)</f>
        <v>15</v>
      </c>
      <c r="D20" s="687">
        <v>11</v>
      </c>
      <c r="E20" s="687">
        <v>2</v>
      </c>
      <c r="F20" s="687">
        <v>1</v>
      </c>
      <c r="G20" s="687">
        <v>1</v>
      </c>
      <c r="H20" s="687"/>
      <c r="I20" s="687"/>
      <c r="J20" s="687">
        <f>SUM(K20,L20,M20,N20,O20)</f>
        <v>1</v>
      </c>
      <c r="K20" s="687">
        <v>1</v>
      </c>
      <c r="L20" s="687" t="s">
        <v>142</v>
      </c>
      <c r="M20" s="687" t="s">
        <v>142</v>
      </c>
      <c r="N20" s="687" t="s">
        <v>142</v>
      </c>
      <c r="O20" s="687"/>
    </row>
    <row r="21" spans="2:15" s="676" customFormat="1" ht="18" customHeight="1" x14ac:dyDescent="0.2">
      <c r="B21" s="693"/>
      <c r="D21" s="687"/>
      <c r="E21" s="687"/>
      <c r="F21" s="687"/>
      <c r="G21" s="687"/>
      <c r="H21" s="694"/>
      <c r="I21" s="687"/>
      <c r="J21" s="687"/>
      <c r="K21" s="687"/>
      <c r="L21" s="687"/>
      <c r="M21" s="687"/>
      <c r="N21" s="687"/>
      <c r="O21" s="687"/>
    </row>
    <row r="22" spans="2:15" s="676" customFormat="1" ht="18" customHeight="1" x14ac:dyDescent="0.2">
      <c r="B22" s="693" t="s">
        <v>72</v>
      </c>
      <c r="C22" s="687">
        <f>SUM(D22,E22,F22,G22,H22)</f>
        <v>182</v>
      </c>
      <c r="D22" s="687">
        <v>132</v>
      </c>
      <c r="E22" s="687">
        <v>9</v>
      </c>
      <c r="F22" s="687">
        <v>33</v>
      </c>
      <c r="G22" s="687">
        <v>8</v>
      </c>
      <c r="H22" s="694"/>
      <c r="I22" s="687"/>
      <c r="J22" s="687">
        <f>SUM(K22,L22,M22,N22,O22)</f>
        <v>65</v>
      </c>
      <c r="K22" s="687">
        <v>54</v>
      </c>
      <c r="L22" s="687" t="s">
        <v>142</v>
      </c>
      <c r="M22" s="687">
        <v>8</v>
      </c>
      <c r="N22" s="687">
        <v>3</v>
      </c>
      <c r="O22" s="687"/>
    </row>
    <row r="23" spans="2:15" s="676" customFormat="1" ht="18" customHeight="1" x14ac:dyDescent="0.2">
      <c r="B23" s="693"/>
      <c r="D23" s="687"/>
      <c r="E23" s="687"/>
      <c r="F23" s="687"/>
      <c r="G23" s="687"/>
      <c r="H23" s="694"/>
      <c r="I23" s="687"/>
      <c r="J23" s="687"/>
      <c r="K23" s="687"/>
      <c r="L23" s="687"/>
      <c r="M23" s="687"/>
      <c r="N23" s="687"/>
      <c r="O23" s="687"/>
    </row>
    <row r="24" spans="2:15" s="676" customFormat="1" ht="18" customHeight="1" x14ac:dyDescent="0.2">
      <c r="B24" s="693" t="s">
        <v>73</v>
      </c>
      <c r="C24" s="687">
        <f>SUM(D24,E24,F24,G24,H24)</f>
        <v>89</v>
      </c>
      <c r="D24" s="687">
        <v>74</v>
      </c>
      <c r="E24" s="687">
        <v>7</v>
      </c>
      <c r="F24" s="687">
        <v>3</v>
      </c>
      <c r="G24" s="687">
        <v>5</v>
      </c>
      <c r="H24" s="694"/>
      <c r="I24" s="687"/>
      <c r="J24" s="687">
        <f>SUM(K24,L24,M24,N24,O24)</f>
        <v>3</v>
      </c>
      <c r="K24" s="687">
        <v>3</v>
      </c>
      <c r="L24" s="687" t="s">
        <v>142</v>
      </c>
      <c r="M24" s="687" t="s">
        <v>142</v>
      </c>
      <c r="N24" s="687" t="s">
        <v>142</v>
      </c>
      <c r="O24" s="687"/>
    </row>
    <row r="25" spans="2:15" s="676" customFormat="1" ht="18" customHeight="1" x14ac:dyDescent="0.2">
      <c r="B25" s="693"/>
      <c r="D25" s="687"/>
      <c r="E25" s="687"/>
      <c r="F25" s="687"/>
      <c r="G25" s="687"/>
      <c r="H25" s="694"/>
      <c r="I25" s="687"/>
      <c r="J25" s="687"/>
      <c r="K25" s="687"/>
      <c r="L25" s="687"/>
      <c r="M25" s="687"/>
      <c r="N25" s="687"/>
      <c r="O25" s="687"/>
    </row>
    <row r="26" spans="2:15" s="676" customFormat="1" ht="18" customHeight="1" x14ac:dyDescent="0.2">
      <c r="B26" s="693" t="s">
        <v>74</v>
      </c>
      <c r="C26" s="687">
        <f>SUM(D26,E26,F26,G26,H26)</f>
        <v>12</v>
      </c>
      <c r="D26" s="687">
        <v>7</v>
      </c>
      <c r="E26" s="687">
        <v>2</v>
      </c>
      <c r="F26" s="687">
        <v>3</v>
      </c>
      <c r="G26" s="687" t="s">
        <v>142</v>
      </c>
      <c r="H26" s="694"/>
      <c r="I26" s="687"/>
      <c r="J26" s="687" t="s">
        <v>142</v>
      </c>
      <c r="K26" s="687" t="s">
        <v>142</v>
      </c>
      <c r="L26" s="687" t="s">
        <v>142</v>
      </c>
      <c r="M26" s="687" t="s">
        <v>142</v>
      </c>
      <c r="N26" s="687" t="s">
        <v>142</v>
      </c>
      <c r="O26" s="687"/>
    </row>
    <row r="27" spans="2:15" s="676" customFormat="1" ht="18" customHeight="1" x14ac:dyDescent="0.2">
      <c r="B27" s="693"/>
      <c r="D27" s="687"/>
      <c r="E27" s="687"/>
      <c r="F27" s="687"/>
      <c r="G27" s="687"/>
      <c r="H27" s="694"/>
      <c r="I27" s="687"/>
      <c r="J27" s="687"/>
      <c r="K27" s="687"/>
      <c r="L27" s="687"/>
      <c r="M27" s="687"/>
      <c r="N27" s="687"/>
      <c r="O27" s="687"/>
    </row>
    <row r="28" spans="2:15" s="676" customFormat="1" ht="18" customHeight="1" x14ac:dyDescent="0.2">
      <c r="B28" s="693" t="s">
        <v>75</v>
      </c>
      <c r="C28" s="687">
        <f>SUM(D28,E28,F28,G28,H28)</f>
        <v>25</v>
      </c>
      <c r="D28" s="687">
        <v>19</v>
      </c>
      <c r="E28" s="687">
        <v>1</v>
      </c>
      <c r="F28" s="687">
        <v>3</v>
      </c>
      <c r="G28" s="687">
        <v>2</v>
      </c>
      <c r="H28" s="694"/>
      <c r="I28" s="687"/>
      <c r="J28" s="687">
        <f>SUM(K28,L28,M28,N28,O28)</f>
        <v>2</v>
      </c>
      <c r="K28" s="687">
        <v>1</v>
      </c>
      <c r="L28" s="687" t="s">
        <v>142</v>
      </c>
      <c r="M28" s="687" t="s">
        <v>142</v>
      </c>
      <c r="N28" s="687">
        <v>1</v>
      </c>
      <c r="O28" s="687"/>
    </row>
    <row r="29" spans="2:15" s="676" customFormat="1" ht="18" customHeight="1" x14ac:dyDescent="0.2">
      <c r="B29" s="693"/>
      <c r="D29" s="687"/>
      <c r="E29" s="687"/>
      <c r="F29" s="687"/>
      <c r="G29" s="687"/>
      <c r="H29" s="694"/>
      <c r="I29" s="687"/>
      <c r="J29" s="687"/>
      <c r="K29" s="687"/>
      <c r="L29" s="687"/>
      <c r="M29" s="687"/>
      <c r="N29" s="687"/>
      <c r="O29" s="687"/>
    </row>
    <row r="30" spans="2:15" s="676" customFormat="1" ht="18" customHeight="1" x14ac:dyDescent="0.2">
      <c r="B30" s="693" t="s">
        <v>76</v>
      </c>
      <c r="C30" s="687">
        <f>SUM(D30,E30,F30,G30,H30)</f>
        <v>744</v>
      </c>
      <c r="D30" s="687">
        <v>587</v>
      </c>
      <c r="E30" s="687">
        <v>48</v>
      </c>
      <c r="F30" s="687">
        <v>48</v>
      </c>
      <c r="G30" s="687">
        <v>61</v>
      </c>
      <c r="H30" s="694"/>
      <c r="I30" s="687"/>
      <c r="J30" s="687">
        <f>SUM(K30,L30,M30,N30,O30)</f>
        <v>127</v>
      </c>
      <c r="K30" s="687">
        <v>89</v>
      </c>
      <c r="L30" s="687">
        <v>2</v>
      </c>
      <c r="M30" s="687">
        <v>5</v>
      </c>
      <c r="N30" s="687">
        <v>31</v>
      </c>
      <c r="O30" s="687"/>
    </row>
    <row r="31" spans="2:15" s="676" customFormat="1" ht="18" customHeight="1" x14ac:dyDescent="0.2">
      <c r="B31" s="693"/>
      <c r="D31" s="687"/>
      <c r="E31" s="687"/>
      <c r="F31" s="687"/>
      <c r="G31" s="687"/>
      <c r="H31" s="694"/>
      <c r="I31" s="687"/>
      <c r="J31" s="687"/>
      <c r="K31" s="687"/>
      <c r="L31" s="687"/>
      <c r="M31" s="687"/>
      <c r="N31" s="687"/>
      <c r="O31" s="687"/>
    </row>
    <row r="32" spans="2:15" s="676" customFormat="1" ht="18" customHeight="1" x14ac:dyDescent="0.2">
      <c r="B32" s="693" t="s">
        <v>77</v>
      </c>
      <c r="C32" s="687">
        <f>SUM(D32,E32,F32,G32,H32)</f>
        <v>85</v>
      </c>
      <c r="D32" s="687">
        <v>69</v>
      </c>
      <c r="E32" s="687">
        <v>1</v>
      </c>
      <c r="F32" s="687">
        <v>1</v>
      </c>
      <c r="G32" s="687">
        <v>14</v>
      </c>
      <c r="H32" s="694"/>
      <c r="I32" s="687"/>
      <c r="J32" s="687">
        <f>SUM(K32,L32,M32,N32,O32)</f>
        <v>20</v>
      </c>
      <c r="K32" s="687">
        <v>14</v>
      </c>
      <c r="L32" s="687" t="s">
        <v>142</v>
      </c>
      <c r="M32" s="687" t="s">
        <v>142</v>
      </c>
      <c r="N32" s="687">
        <v>6</v>
      </c>
      <c r="O32" s="687"/>
    </row>
    <row r="33" spans="2:17" s="676" customFormat="1" ht="18" customHeight="1" x14ac:dyDescent="0.2">
      <c r="B33" s="693"/>
      <c r="D33" s="687"/>
      <c r="E33" s="687"/>
      <c r="F33" s="687"/>
      <c r="G33" s="687"/>
      <c r="H33" s="694"/>
      <c r="I33" s="687"/>
      <c r="J33" s="687"/>
      <c r="K33" s="687"/>
      <c r="L33" s="687"/>
      <c r="M33" s="687"/>
      <c r="N33" s="687"/>
      <c r="O33" s="687"/>
    </row>
    <row r="34" spans="2:17" s="676" customFormat="1" ht="18" customHeight="1" x14ac:dyDescent="0.2">
      <c r="B34" s="693" t="s">
        <v>78</v>
      </c>
      <c r="C34" s="687">
        <f>SUM(D34,E34,F34,G34,H34)</f>
        <v>114</v>
      </c>
      <c r="D34" s="687">
        <v>84</v>
      </c>
      <c r="E34" s="687">
        <v>9</v>
      </c>
      <c r="F34" s="687">
        <v>18</v>
      </c>
      <c r="G34" s="687">
        <v>3</v>
      </c>
      <c r="H34" s="694"/>
      <c r="I34" s="687"/>
      <c r="J34" s="687">
        <f>SUM(K34,L34,M34,N34,O34)</f>
        <v>34</v>
      </c>
      <c r="K34" s="687">
        <v>28</v>
      </c>
      <c r="L34" s="687" t="s">
        <v>142</v>
      </c>
      <c r="M34" s="687">
        <v>1</v>
      </c>
      <c r="N34" s="687">
        <v>5</v>
      </c>
      <c r="O34" s="687"/>
    </row>
    <row r="35" spans="2:17" s="676" customFormat="1" ht="18" customHeight="1" x14ac:dyDescent="0.2">
      <c r="B35" s="693"/>
      <c r="D35" s="687"/>
      <c r="E35" s="687"/>
      <c r="F35" s="687"/>
      <c r="G35" s="687"/>
      <c r="H35" s="694"/>
      <c r="I35" s="687"/>
      <c r="J35" s="687"/>
      <c r="K35" s="687"/>
      <c r="L35" s="687"/>
      <c r="M35" s="687"/>
      <c r="N35" s="687"/>
      <c r="O35" s="687"/>
    </row>
    <row r="36" spans="2:17" s="676" customFormat="1" ht="18" customHeight="1" x14ac:dyDescent="0.2">
      <c r="B36" s="693" t="s">
        <v>79</v>
      </c>
      <c r="C36" s="687">
        <f>SUM(D36,E36,F36,G36,H36)</f>
        <v>59</v>
      </c>
      <c r="D36" s="687">
        <v>46</v>
      </c>
      <c r="E36" s="687">
        <v>8</v>
      </c>
      <c r="F36" s="687">
        <v>4</v>
      </c>
      <c r="G36" s="687">
        <v>1</v>
      </c>
      <c r="H36" s="694"/>
      <c r="I36" s="687"/>
      <c r="J36" s="687">
        <f>SUM(K36,L36,M36,N36,O36)</f>
        <v>9</v>
      </c>
      <c r="K36" s="687">
        <v>8</v>
      </c>
      <c r="L36" s="687" t="s">
        <v>142</v>
      </c>
      <c r="M36" s="687" t="s">
        <v>142</v>
      </c>
      <c r="N36" s="687">
        <v>1</v>
      </c>
      <c r="O36" s="687"/>
    </row>
    <row r="37" spans="2:17" s="677" customFormat="1" ht="13.5" thickBot="1" x14ac:dyDescent="0.25">
      <c r="B37" s="704"/>
      <c r="C37" s="704"/>
      <c r="D37" s="705"/>
      <c r="E37" s="705"/>
      <c r="F37" s="705"/>
      <c r="G37" s="705"/>
      <c r="H37" s="705"/>
      <c r="I37" s="705"/>
      <c r="J37" s="705"/>
      <c r="K37" s="705"/>
      <c r="L37" s="705"/>
      <c r="M37" s="705"/>
      <c r="N37" s="705"/>
      <c r="O37" s="705"/>
    </row>
    <row r="38" spans="2:17" s="677" customFormat="1" ht="12.75" x14ac:dyDescent="0.2"/>
    <row r="39" spans="2:17" s="677" customFormat="1" ht="12.75" x14ac:dyDescent="0.2">
      <c r="B39" s="700" t="s">
        <v>100</v>
      </c>
      <c r="G39" s="701"/>
      <c r="H39" s="701"/>
      <c r="I39" s="701"/>
      <c r="J39" s="701"/>
      <c r="K39" s="701"/>
      <c r="L39" s="701"/>
      <c r="M39" s="701"/>
      <c r="N39" s="701"/>
      <c r="O39" s="701"/>
      <c r="P39" s="701"/>
      <c r="Q39" s="701"/>
    </row>
    <row r="40" spans="2:17" x14ac:dyDescent="0.25">
      <c r="B40" s="702" t="s">
        <v>101</v>
      </c>
      <c r="C40" s="677"/>
      <c r="D40" s="677"/>
      <c r="E40" s="677"/>
      <c r="F40" s="677"/>
      <c r="G40" s="701"/>
      <c r="H40" s="701"/>
      <c r="I40" s="701"/>
      <c r="J40" s="701"/>
      <c r="K40" s="701"/>
      <c r="L40" s="701"/>
      <c r="M40" s="701"/>
      <c r="N40" s="701"/>
      <c r="O40" s="701"/>
      <c r="P40" s="701"/>
      <c r="Q40" s="703"/>
    </row>
    <row r="41" spans="2:17" x14ac:dyDescent="0.25">
      <c r="B41" s="674"/>
      <c r="C41" s="677"/>
      <c r="D41" s="677"/>
      <c r="E41" s="677"/>
      <c r="F41" s="677"/>
      <c r="G41" s="701"/>
      <c r="H41" s="701"/>
      <c r="I41" s="701"/>
      <c r="J41" s="701"/>
      <c r="K41" s="701"/>
      <c r="L41" s="701"/>
      <c r="M41" s="701"/>
      <c r="N41" s="701"/>
      <c r="O41" s="701"/>
      <c r="P41" s="701"/>
      <c r="Q41" s="703"/>
    </row>
    <row r="42" spans="2:17" x14ac:dyDescent="0.25">
      <c r="C42" s="677"/>
      <c r="D42" s="677"/>
      <c r="E42" s="677"/>
      <c r="F42" s="677"/>
      <c r="G42" s="701"/>
      <c r="H42" s="701"/>
      <c r="I42" s="701"/>
      <c r="J42" s="701"/>
      <c r="K42" s="701"/>
      <c r="L42" s="701"/>
      <c r="M42" s="701"/>
      <c r="N42" s="701"/>
      <c r="O42" s="701"/>
      <c r="P42" s="701"/>
      <c r="Q42" s="703"/>
    </row>
    <row r="43" spans="2:17" x14ac:dyDescent="0.25">
      <c r="G43" s="703"/>
      <c r="H43" s="703"/>
      <c r="I43" s="703"/>
      <c r="J43" s="703"/>
      <c r="K43" s="703"/>
      <c r="L43" s="703"/>
      <c r="M43" s="703"/>
      <c r="N43" s="703"/>
      <c r="O43" s="703"/>
      <c r="P43" s="703"/>
      <c r="Q43" s="703"/>
    </row>
    <row r="44" spans="2:17" x14ac:dyDescent="0.25">
      <c r="G44" s="703"/>
      <c r="H44" s="703"/>
      <c r="I44" s="703"/>
      <c r="J44" s="703"/>
      <c r="K44" s="703"/>
      <c r="L44" s="703"/>
      <c r="M44" s="703"/>
      <c r="N44" s="703"/>
      <c r="O44" s="703"/>
      <c r="P44" s="703"/>
      <c r="Q44" s="703"/>
    </row>
  </sheetData>
  <sheetProtection algorithmName="SHA-512" hashValue="/WAGSd2QpN0i70OPHJ9/fda7Xg2/2vXKkbEHRnY7frhTmsyptO06ufcyVk2AawQl29FI5TOaqRlqXCNnd0vqgw==" saltValue="3VtowUQi4gI54PXK64JGMQ==" spinCount="100000" sheet="1" objects="1" scenarios="1"/>
  <mergeCells count="19">
    <mergeCell ref="B2:O2"/>
    <mergeCell ref="B3:O3"/>
    <mergeCell ref="C5:H5"/>
    <mergeCell ref="J5:O5"/>
    <mergeCell ref="B6:B8"/>
    <mergeCell ref="C6:H6"/>
    <mergeCell ref="J6:O6"/>
    <mergeCell ref="C8:C9"/>
    <mergeCell ref="D8:D9"/>
    <mergeCell ref="E8:E9"/>
    <mergeCell ref="M8:M9"/>
    <mergeCell ref="N8:N9"/>
    <mergeCell ref="O8:O9"/>
    <mergeCell ref="F8:F9"/>
    <mergeCell ref="G8:G9"/>
    <mergeCell ref="H8:H9"/>
    <mergeCell ref="J8:J9"/>
    <mergeCell ref="K8:K9"/>
    <mergeCell ref="L8:L9"/>
  </mergeCells>
  <pageMargins left="0.39370078740157483" right="0.39370078740157483" top="0.39370078740157483" bottom="0.39370078740157483" header="0.31496062992125984" footer="0.31496062992125984"/>
  <pageSetup paperSize="9" scale="80"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983B6-CF2A-4AEF-BD70-F52030E11093}">
  <sheetPr>
    <tabColor theme="9" tint="-0.249977111117893"/>
  </sheetPr>
  <dimension ref="A1:O44"/>
  <sheetViews>
    <sheetView view="pageBreakPreview" zoomScale="90" zoomScaleNormal="80" zoomScaleSheetLayoutView="90" workbookViewId="0">
      <selection activeCell="B3" sqref="B3:M3"/>
    </sheetView>
  </sheetViews>
  <sheetFormatPr defaultColWidth="9.140625" defaultRowHeight="15" x14ac:dyDescent="0.25"/>
  <cols>
    <col min="1" max="1" width="2.7109375" style="675" customWidth="1"/>
    <col min="2" max="2" width="53.42578125" style="675" customWidth="1"/>
    <col min="3" max="7" width="11.28515625" style="675" customWidth="1"/>
    <col min="8" max="8" width="2.7109375" style="675" customWidth="1"/>
    <col min="9" max="13" width="11.28515625" style="675" customWidth="1"/>
    <col min="14" max="16384" width="9.140625" style="675"/>
  </cols>
  <sheetData>
    <row r="1" spans="1:15" ht="15" customHeight="1" x14ac:dyDescent="0.25">
      <c r="A1" s="674"/>
      <c r="B1" s="674"/>
      <c r="C1" s="674"/>
      <c r="D1" s="674"/>
      <c r="E1" s="674"/>
      <c r="F1" s="674"/>
      <c r="G1" s="674"/>
      <c r="H1" s="674"/>
      <c r="I1" s="674"/>
      <c r="J1" s="674"/>
      <c r="K1" s="674"/>
      <c r="L1" s="674"/>
      <c r="M1" s="674"/>
      <c r="N1" s="674"/>
      <c r="O1" s="674"/>
    </row>
    <row r="2" spans="1:15" s="677" customFormat="1" ht="15" customHeight="1" x14ac:dyDescent="0.2">
      <c r="B2" s="829" t="s">
        <v>300</v>
      </c>
      <c r="C2" s="829"/>
      <c r="D2" s="829"/>
      <c r="E2" s="829"/>
      <c r="F2" s="829"/>
      <c r="G2" s="829"/>
      <c r="H2" s="829"/>
      <c r="I2" s="829"/>
      <c r="J2" s="829"/>
      <c r="K2" s="829"/>
      <c r="L2" s="829"/>
      <c r="M2" s="829"/>
    </row>
    <row r="3" spans="1:15" s="677" customFormat="1" ht="15" customHeight="1" x14ac:dyDescent="0.2">
      <c r="B3" s="830" t="s">
        <v>301</v>
      </c>
      <c r="C3" s="830"/>
      <c r="D3" s="830"/>
      <c r="E3" s="830"/>
      <c r="F3" s="830"/>
      <c r="G3" s="830"/>
      <c r="H3" s="830"/>
      <c r="I3" s="830"/>
      <c r="J3" s="830"/>
      <c r="K3" s="830"/>
      <c r="L3" s="830"/>
      <c r="M3" s="830"/>
    </row>
    <row r="4" spans="1:15" s="677" customFormat="1" ht="13.5" thickBot="1" x14ac:dyDescent="0.25"/>
    <row r="5" spans="1:15" s="676" customFormat="1" ht="20.100000000000001" customHeight="1" x14ac:dyDescent="0.2">
      <c r="B5" s="678"/>
      <c r="C5" s="831" t="s">
        <v>290</v>
      </c>
      <c r="D5" s="831"/>
      <c r="E5" s="831"/>
      <c r="F5" s="831"/>
      <c r="G5" s="831"/>
      <c r="H5" s="706"/>
      <c r="I5" s="831" t="s">
        <v>291</v>
      </c>
      <c r="J5" s="831"/>
      <c r="K5" s="831"/>
      <c r="L5" s="831"/>
      <c r="M5" s="831"/>
    </row>
    <row r="6" spans="1:15" s="676" customFormat="1" ht="20.100000000000001" customHeight="1" x14ac:dyDescent="0.2">
      <c r="B6" s="832" t="s">
        <v>262</v>
      </c>
      <c r="C6" s="833" t="s">
        <v>292</v>
      </c>
      <c r="D6" s="833"/>
      <c r="E6" s="833"/>
      <c r="F6" s="833"/>
      <c r="G6" s="833"/>
      <c r="H6" s="690"/>
      <c r="I6" s="833" t="s">
        <v>293</v>
      </c>
      <c r="J6" s="833"/>
      <c r="K6" s="833"/>
      <c r="L6" s="833"/>
      <c r="M6" s="833"/>
    </row>
    <row r="7" spans="1:15" s="676" customFormat="1" ht="5.0999999999999996" customHeight="1" x14ac:dyDescent="0.2">
      <c r="B7" s="832"/>
      <c r="C7" s="681"/>
      <c r="D7" s="681"/>
      <c r="E7" s="681"/>
      <c r="F7" s="681"/>
      <c r="G7" s="681"/>
      <c r="H7" s="690"/>
      <c r="I7" s="681"/>
      <c r="J7" s="681"/>
      <c r="K7" s="681"/>
      <c r="L7" s="681"/>
      <c r="M7" s="681"/>
    </row>
    <row r="8" spans="1:15" s="676" customFormat="1" ht="18" customHeight="1" x14ac:dyDescent="0.2">
      <c r="B8" s="832"/>
      <c r="C8" s="707" t="s">
        <v>17</v>
      </c>
      <c r="D8" s="707" t="s">
        <v>52</v>
      </c>
      <c r="E8" s="707" t="s">
        <v>20</v>
      </c>
      <c r="F8" s="707" t="s">
        <v>22</v>
      </c>
      <c r="G8" s="707" t="s">
        <v>24</v>
      </c>
      <c r="H8" s="708"/>
      <c r="I8" s="707" t="s">
        <v>17</v>
      </c>
      <c r="J8" s="707" t="s">
        <v>52</v>
      </c>
      <c r="K8" s="707" t="s">
        <v>20</v>
      </c>
      <c r="L8" s="707" t="s">
        <v>22</v>
      </c>
      <c r="M8" s="707" t="s">
        <v>24</v>
      </c>
    </row>
    <row r="9" spans="1:15" s="676" customFormat="1" ht="18" customHeight="1" x14ac:dyDescent="0.2">
      <c r="B9" s="690"/>
      <c r="C9" s="709" t="s">
        <v>18</v>
      </c>
      <c r="D9" s="709" t="s">
        <v>53</v>
      </c>
      <c r="E9" s="709" t="s">
        <v>21</v>
      </c>
      <c r="F9" s="709" t="s">
        <v>149</v>
      </c>
      <c r="G9" s="709" t="s">
        <v>25</v>
      </c>
      <c r="H9" s="709"/>
      <c r="I9" s="709" t="s">
        <v>18</v>
      </c>
      <c r="J9" s="709" t="s">
        <v>53</v>
      </c>
      <c r="K9" s="709" t="s">
        <v>21</v>
      </c>
      <c r="L9" s="709" t="s">
        <v>149</v>
      </c>
      <c r="M9" s="709" t="s">
        <v>25</v>
      </c>
      <c r="N9" s="683"/>
    </row>
    <row r="10" spans="1:15" s="676" customFormat="1" ht="5.0999999999999996" customHeight="1" thickBot="1" x14ac:dyDescent="0.25">
      <c r="B10" s="685"/>
      <c r="C10" s="710"/>
      <c r="D10" s="710"/>
      <c r="E10" s="710"/>
      <c r="F10" s="710"/>
      <c r="G10" s="710"/>
      <c r="H10" s="710"/>
      <c r="I10" s="710"/>
      <c r="J10" s="710"/>
      <c r="K10" s="710"/>
      <c r="L10" s="710"/>
      <c r="M10" s="710"/>
    </row>
    <row r="11" spans="1:15" s="676" customFormat="1" ht="10.15" customHeight="1" x14ac:dyDescent="0.2">
      <c r="C11" s="687"/>
      <c r="D11" s="687"/>
      <c r="E11" s="687"/>
      <c r="F11" s="687"/>
      <c r="G11" s="687"/>
      <c r="H11" s="687"/>
      <c r="I11" s="687"/>
      <c r="J11" s="687"/>
      <c r="K11" s="687"/>
      <c r="L11" s="687"/>
      <c r="M11" s="687"/>
    </row>
    <row r="12" spans="1:15" s="676" customFormat="1" ht="18" customHeight="1" x14ac:dyDescent="0.2">
      <c r="B12" s="688" t="s">
        <v>17</v>
      </c>
      <c r="C12" s="689">
        <f>D12+E12+F12+G12</f>
        <v>3450</v>
      </c>
      <c r="D12" s="689">
        <f>SUM(D16,D18,D20,D22,D24,D26,D28,D30,D32,D34,D36,'7.24b MBOT'!D12,'7.24b MBOT'!D14,'7.24b MBOT'!D16,'7.24b MBOT'!D18,'7.24b MBOT'!D20,'7.24b MBOT'!D22,'7.24b MBOT'!D24,'7.24b MBOT'!D26,'7.24b MBOT'!D28,'7.24b MBOT'!D30,'7.24b MBOT'!D32,'7.24b MBOT'!D34,'7.24b MBOT'!D36)</f>
        <v>2458</v>
      </c>
      <c r="E12" s="711">
        <f>SUM(E16,E18,E20,E22,E24,E26,E28,E30,E32,E34,E36,'7.24b MBOT'!E12,'7.24b MBOT'!E14,'7.24b MBOT'!E16,'7.24b MBOT'!E18,'7.24b MBOT'!E20,'7.24b MBOT'!E22,'7.24b MBOT'!E24,'7.24b MBOT'!E26,'7.24b MBOT'!E28,'7.24b MBOT'!E30,'7.24b MBOT'!E32,'7.24b MBOT'!E34,'7.24b MBOT'!E36)</f>
        <v>426</v>
      </c>
      <c r="F12" s="711">
        <f>SUM(F16,F18,F20,F22,F24,F26,F28,F30,F32,F34,F36,'7.24b MBOT'!F12,'7.24b MBOT'!F14,'7.24b MBOT'!F16,'7.24b MBOT'!F18,'7.24b MBOT'!F20,'7.24b MBOT'!F22,'7.24b MBOT'!F24,'7.24b MBOT'!F26,'7.24b MBOT'!F28,'7.24b MBOT'!F30,'7.24b MBOT'!F32,'7.24b MBOT'!F34,'7.24b MBOT'!F36)</f>
        <v>271</v>
      </c>
      <c r="G12" s="711">
        <f>SUM(G16,G18,G20,G22,G24,G26,G28,G30,G32,G34,G36,'7.24b MBOT'!G12,'7.24b MBOT'!G14,'7.24b MBOT'!G16,'7.24b MBOT'!G18,'7.24b MBOT'!G20,'7.24b MBOT'!G22,'7.24b MBOT'!G24,'7.24b MBOT'!G26,'7.24b MBOT'!G28,'7.24b MBOT'!G30,'7.24b MBOT'!G32,'7.24b MBOT'!G34,'7.24b MBOT'!G36)</f>
        <v>295</v>
      </c>
      <c r="H12" s="711"/>
      <c r="I12" s="711">
        <f>J12+K12+L12+M12</f>
        <v>647</v>
      </c>
      <c r="J12" s="711">
        <f>SUM(J16,J18,J20,J22,J24,J26,J28,J30,J32,J34,J36,'7.24b MBOT'!J12,'7.24b MBOT'!J14,'7.24b MBOT'!J16,'7.24b MBOT'!J18,'7.24b MBOT'!J20,'7.24b MBOT'!J22,'7.24b MBOT'!J24,'7.24b MBOT'!J26,'7.24b MBOT'!J28,'7.24b MBOT'!J30,'7.24b MBOT'!J32,'7.24b MBOT'!J34,'7.24b MBOT'!J36)</f>
        <v>491</v>
      </c>
      <c r="K12" s="711">
        <f>SUM(K16,K18,K20,K22,K24,K26,K28,K30,K32,K34,K36,'7.24b MBOT'!K12,'7.24b MBOT'!K14,'7.24b MBOT'!K16,'7.24b MBOT'!K18,'7.24b MBOT'!K20,'7.24b MBOT'!K22,'7.24b MBOT'!K24,'7.24b MBOT'!K26,'7.24b MBOT'!K28,'7.24b MBOT'!K30,'7.24b MBOT'!K32,'7.24b MBOT'!K34,'7.24b MBOT'!K36)</f>
        <v>26</v>
      </c>
      <c r="L12" s="711">
        <f>SUM(L16,L18,L20,L22,L24,L26,L28,L30,L32,L34,L36,'7.24b MBOT'!L12,'7.24b MBOT'!L14,'7.24b MBOT'!L16,'7.24b MBOT'!L18,'7.24b MBOT'!L20,'7.24b MBOT'!L22,'7.24b MBOT'!L24,'7.24b MBOT'!L26,'7.24b MBOT'!L28,'7.24b MBOT'!L30,'7.24b MBOT'!L32,'7.24b MBOT'!L34,'7.24b MBOT'!L36)</f>
        <v>17</v>
      </c>
      <c r="M12" s="711">
        <f>SUM(M16,M18,M20,M22,M24,M26,M28,M30,M32,M34,M36,'7.24b MBOT'!M12,'7.24b MBOT'!M14,'7.24b MBOT'!M16,'7.24b MBOT'!M18,'7.24b MBOT'!M20,'7.24b MBOT'!M22,'7.24b MBOT'!M24,'7.24b MBOT'!M26,'7.24b MBOT'!M28,'7.24b MBOT'!M30,'7.24b MBOT'!M32,'7.24b MBOT'!M34,'7.24b MBOT'!M36)</f>
        <v>113</v>
      </c>
      <c r="N12" s="712"/>
    </row>
    <row r="13" spans="1:15" s="676" customFormat="1" ht="18" customHeight="1" x14ac:dyDescent="0.2">
      <c r="B13" s="713" t="s">
        <v>18</v>
      </c>
      <c r="C13" s="714"/>
      <c r="D13" s="682"/>
      <c r="E13" s="682"/>
      <c r="F13" s="682"/>
      <c r="G13" s="682"/>
      <c r="H13" s="682"/>
      <c r="I13" s="715"/>
      <c r="J13" s="687"/>
      <c r="K13" s="687"/>
      <c r="L13" s="687"/>
      <c r="M13" s="687"/>
    </row>
    <row r="14" spans="1:15" s="676" customFormat="1" ht="10.15" customHeight="1" x14ac:dyDescent="0.2">
      <c r="B14" s="691"/>
      <c r="C14" s="716"/>
      <c r="D14" s="692"/>
      <c r="E14" s="692"/>
      <c r="F14" s="692"/>
      <c r="G14" s="692"/>
      <c r="H14" s="692"/>
      <c r="I14" s="717"/>
      <c r="J14" s="692"/>
      <c r="K14" s="692"/>
      <c r="L14" s="692"/>
      <c r="M14" s="692"/>
    </row>
    <row r="15" spans="1:15" s="676" customFormat="1" ht="10.15" customHeight="1" x14ac:dyDescent="0.2">
      <c r="C15" s="718"/>
      <c r="I15" s="712"/>
    </row>
    <row r="16" spans="1:15" s="676" customFormat="1" ht="18.95" customHeight="1" x14ac:dyDescent="0.2">
      <c r="B16" s="693" t="s">
        <v>54</v>
      </c>
      <c r="C16" s="719">
        <f>SUM(D16,E16,F16,G16)</f>
        <v>33</v>
      </c>
      <c r="D16" s="720">
        <v>28</v>
      </c>
      <c r="E16" s="721">
        <v>1</v>
      </c>
      <c r="F16" s="720">
        <v>3</v>
      </c>
      <c r="G16" s="720">
        <v>1</v>
      </c>
      <c r="H16" s="687"/>
      <c r="I16" s="722">
        <f>SUM(J16,K16,L16,M16)</f>
        <v>19</v>
      </c>
      <c r="J16" s="720">
        <v>17</v>
      </c>
      <c r="K16" s="723" t="s">
        <v>142</v>
      </c>
      <c r="L16" s="720">
        <v>1</v>
      </c>
      <c r="M16" s="720">
        <v>1</v>
      </c>
    </row>
    <row r="17" spans="2:13" s="676" customFormat="1" ht="18.95" customHeight="1" x14ac:dyDescent="0.2">
      <c r="B17" s="693"/>
      <c r="C17" s="719"/>
      <c r="D17" s="687"/>
      <c r="E17" s="687"/>
      <c r="F17" s="687"/>
      <c r="G17" s="687"/>
      <c r="H17" s="687"/>
      <c r="I17" s="712"/>
      <c r="J17" s="682"/>
      <c r="K17" s="682"/>
      <c r="L17" s="682"/>
      <c r="M17" s="682"/>
    </row>
    <row r="18" spans="2:13" s="676" customFormat="1" ht="18.95" customHeight="1" x14ac:dyDescent="0.2">
      <c r="B18" s="693" t="s">
        <v>55</v>
      </c>
      <c r="C18" s="719">
        <f>SUM(D18,E18,F18,G18)</f>
        <v>48</v>
      </c>
      <c r="D18" s="720">
        <v>33</v>
      </c>
      <c r="E18" s="720">
        <v>4</v>
      </c>
      <c r="F18" s="720">
        <v>3</v>
      </c>
      <c r="G18" s="720">
        <v>8</v>
      </c>
      <c r="H18" s="687"/>
      <c r="I18" s="712">
        <f>SUM(J18,K18,L18,M18)</f>
        <v>4</v>
      </c>
      <c r="J18" s="721">
        <v>2</v>
      </c>
      <c r="K18" s="721" t="s">
        <v>142</v>
      </c>
      <c r="L18" s="721" t="s">
        <v>142</v>
      </c>
      <c r="M18" s="721">
        <v>2</v>
      </c>
    </row>
    <row r="19" spans="2:13" s="676" customFormat="1" ht="18.95" customHeight="1" x14ac:dyDescent="0.2">
      <c r="B19" s="693"/>
      <c r="C19" s="719"/>
      <c r="D19" s="687"/>
      <c r="E19" s="687"/>
      <c r="F19" s="687"/>
      <c r="G19" s="687"/>
      <c r="H19" s="687"/>
      <c r="I19" s="712"/>
      <c r="J19" s="682"/>
      <c r="K19" s="682"/>
      <c r="L19" s="682"/>
      <c r="M19" s="682"/>
    </row>
    <row r="20" spans="2:13" s="676" customFormat="1" ht="18.95" customHeight="1" x14ac:dyDescent="0.2">
      <c r="B20" s="693" t="s">
        <v>56</v>
      </c>
      <c r="C20" s="719">
        <f>SUM(D20,E20,F20,G20)</f>
        <v>54</v>
      </c>
      <c r="D20" s="720">
        <v>43</v>
      </c>
      <c r="E20" s="720">
        <v>7</v>
      </c>
      <c r="F20" s="720">
        <v>1</v>
      </c>
      <c r="G20" s="720">
        <v>3</v>
      </c>
      <c r="H20" s="687"/>
      <c r="I20" s="712">
        <f>SUM(J20,K20,L20,M20)</f>
        <v>7</v>
      </c>
      <c r="J20" s="720">
        <v>5</v>
      </c>
      <c r="K20" s="721">
        <v>1</v>
      </c>
      <c r="L20" s="721">
        <v>1</v>
      </c>
      <c r="M20" s="721" t="s">
        <v>142</v>
      </c>
    </row>
    <row r="21" spans="2:13" s="676" customFormat="1" ht="18.95" customHeight="1" x14ac:dyDescent="0.2">
      <c r="B21" s="693"/>
      <c r="C21" s="719"/>
      <c r="D21" s="687"/>
      <c r="E21" s="687"/>
      <c r="F21" s="687"/>
      <c r="G21" s="687"/>
      <c r="H21" s="687"/>
      <c r="I21" s="712"/>
      <c r="J21" s="682"/>
      <c r="K21" s="682"/>
      <c r="L21" s="682"/>
      <c r="M21" s="682"/>
    </row>
    <row r="22" spans="2:13" s="676" customFormat="1" ht="18.95" customHeight="1" x14ac:dyDescent="0.2">
      <c r="B22" s="693" t="s">
        <v>57</v>
      </c>
      <c r="C22" s="719">
        <f>SUM(D22,E22,F22,G22)</f>
        <v>38</v>
      </c>
      <c r="D22" s="720">
        <v>30</v>
      </c>
      <c r="E22" s="720">
        <v>5</v>
      </c>
      <c r="F22" s="721" t="s">
        <v>142</v>
      </c>
      <c r="G22" s="720">
        <v>3</v>
      </c>
      <c r="H22" s="687"/>
      <c r="I22" s="712">
        <f>SUM(J22,K22,L22,M22)</f>
        <v>2</v>
      </c>
      <c r="J22" s="720">
        <v>2</v>
      </c>
      <c r="K22" s="721" t="s">
        <v>142</v>
      </c>
      <c r="L22" s="721" t="s">
        <v>142</v>
      </c>
      <c r="M22" s="721" t="s">
        <v>142</v>
      </c>
    </row>
    <row r="23" spans="2:13" s="676" customFormat="1" ht="18.95" customHeight="1" x14ac:dyDescent="0.2">
      <c r="B23" s="693"/>
      <c r="C23" s="719"/>
      <c r="D23" s="687"/>
      <c r="E23" s="687"/>
      <c r="F23" s="687"/>
      <c r="G23" s="687"/>
      <c r="H23" s="687"/>
      <c r="I23" s="712"/>
      <c r="J23" s="682"/>
      <c r="K23" s="682"/>
      <c r="L23" s="682"/>
      <c r="M23" s="682"/>
    </row>
    <row r="24" spans="2:13" s="676" customFormat="1" ht="18.95" customHeight="1" x14ac:dyDescent="0.2">
      <c r="B24" s="693" t="s">
        <v>58</v>
      </c>
      <c r="C24" s="719">
        <f>SUM(D24,E24,F24,G24)</f>
        <v>108</v>
      </c>
      <c r="D24" s="720">
        <v>100</v>
      </c>
      <c r="E24" s="720">
        <v>1</v>
      </c>
      <c r="F24" s="721">
        <v>3</v>
      </c>
      <c r="G24" s="720">
        <v>4</v>
      </c>
      <c r="H24" s="687"/>
      <c r="I24" s="712">
        <f>SUM(J24,K24,L24,M24)</f>
        <v>45</v>
      </c>
      <c r="J24" s="720">
        <v>35</v>
      </c>
      <c r="K24" s="720">
        <v>5</v>
      </c>
      <c r="L24" s="720">
        <v>4</v>
      </c>
      <c r="M24" s="720">
        <v>1</v>
      </c>
    </row>
    <row r="25" spans="2:13" s="676" customFormat="1" ht="18.95" customHeight="1" x14ac:dyDescent="0.2">
      <c r="B25" s="693"/>
      <c r="C25" s="719"/>
      <c r="D25" s="687"/>
      <c r="E25" s="687"/>
      <c r="F25" s="687"/>
      <c r="G25" s="687"/>
      <c r="H25" s="687"/>
      <c r="I25" s="712"/>
      <c r="J25" s="682"/>
      <c r="K25" s="682"/>
      <c r="L25" s="682"/>
      <c r="M25" s="682"/>
    </row>
    <row r="26" spans="2:13" s="676" customFormat="1" ht="18.95" customHeight="1" x14ac:dyDescent="0.2">
      <c r="B26" s="693" t="s">
        <v>59</v>
      </c>
      <c r="C26" s="719">
        <f>SUM(D26,E26,F26,G26)</f>
        <v>74</v>
      </c>
      <c r="D26" s="720">
        <v>44</v>
      </c>
      <c r="E26" s="720">
        <v>15</v>
      </c>
      <c r="F26" s="720">
        <v>10</v>
      </c>
      <c r="G26" s="720">
        <v>5</v>
      </c>
      <c r="H26" s="687"/>
      <c r="I26" s="712" t="s">
        <v>142</v>
      </c>
      <c r="J26" s="712" t="s">
        <v>142</v>
      </c>
      <c r="K26" s="712" t="s">
        <v>142</v>
      </c>
      <c r="L26" s="712" t="s">
        <v>142</v>
      </c>
      <c r="M26" s="712" t="s">
        <v>142</v>
      </c>
    </row>
    <row r="27" spans="2:13" s="676" customFormat="1" ht="18.95" customHeight="1" x14ac:dyDescent="0.2">
      <c r="B27" s="693"/>
      <c r="C27" s="719"/>
      <c r="D27" s="724"/>
      <c r="E27" s="724"/>
      <c r="F27" s="724"/>
      <c r="G27" s="724"/>
      <c r="H27" s="687"/>
      <c r="I27" s="712"/>
      <c r="J27" s="682"/>
      <c r="K27" s="682"/>
      <c r="L27" s="682"/>
      <c r="M27" s="682"/>
    </row>
    <row r="28" spans="2:13" s="676" customFormat="1" ht="18.95" customHeight="1" x14ac:dyDescent="0.2">
      <c r="B28" s="693" t="s">
        <v>60</v>
      </c>
      <c r="C28" s="719">
        <f>SUM(D28,E28,F28,G28)</f>
        <v>921</v>
      </c>
      <c r="D28" s="720">
        <v>624</v>
      </c>
      <c r="E28" s="720">
        <v>148</v>
      </c>
      <c r="F28" s="720">
        <v>39</v>
      </c>
      <c r="G28" s="720">
        <v>110</v>
      </c>
      <c r="H28" s="687"/>
      <c r="I28" s="712">
        <f>SUM(J28,K28,L28,M28)</f>
        <v>170</v>
      </c>
      <c r="J28" s="720">
        <v>117</v>
      </c>
      <c r="K28" s="720">
        <v>9</v>
      </c>
      <c r="L28" s="721" t="s">
        <v>142</v>
      </c>
      <c r="M28" s="720">
        <v>44</v>
      </c>
    </row>
    <row r="29" spans="2:13" s="676" customFormat="1" ht="18.95" customHeight="1" x14ac:dyDescent="0.2">
      <c r="B29" s="693"/>
      <c r="C29" s="719"/>
      <c r="D29" s="724"/>
      <c r="E29" s="724"/>
      <c r="F29" s="724"/>
      <c r="G29" s="724"/>
      <c r="H29" s="687"/>
      <c r="I29" s="712"/>
      <c r="J29" s="682"/>
      <c r="K29" s="682"/>
      <c r="L29" s="682"/>
      <c r="M29" s="682"/>
    </row>
    <row r="30" spans="2:13" s="676" customFormat="1" ht="18.95" customHeight="1" x14ac:dyDescent="0.2">
      <c r="B30" s="693" t="s">
        <v>61</v>
      </c>
      <c r="C30" s="719">
        <f>SUM(D30,E30,F30,G30)</f>
        <v>64</v>
      </c>
      <c r="D30" s="720">
        <v>49</v>
      </c>
      <c r="E30" s="720">
        <v>8</v>
      </c>
      <c r="F30" s="720">
        <v>3</v>
      </c>
      <c r="G30" s="720">
        <v>4</v>
      </c>
      <c r="H30" s="687"/>
      <c r="I30" s="712">
        <f>SUM(J30,K30,L30,M30)</f>
        <v>1</v>
      </c>
      <c r="J30" s="721">
        <v>1</v>
      </c>
      <c r="K30" s="721" t="s">
        <v>142</v>
      </c>
      <c r="L30" s="721" t="s">
        <v>142</v>
      </c>
      <c r="M30" s="721" t="s">
        <v>142</v>
      </c>
    </row>
    <row r="31" spans="2:13" s="676" customFormat="1" ht="18.95" customHeight="1" x14ac:dyDescent="0.2">
      <c r="B31" s="693"/>
      <c r="C31" s="719"/>
      <c r="D31" s="724"/>
      <c r="E31" s="724"/>
      <c r="F31" s="724"/>
      <c r="G31" s="724"/>
      <c r="H31" s="687"/>
      <c r="I31" s="712"/>
      <c r="J31" s="682"/>
      <c r="K31" s="682"/>
      <c r="L31" s="682"/>
      <c r="M31" s="682"/>
    </row>
    <row r="32" spans="2:13" s="676" customFormat="1" ht="18.95" customHeight="1" x14ac:dyDescent="0.2">
      <c r="B32" s="693" t="s">
        <v>62</v>
      </c>
      <c r="C32" s="719">
        <f>SUM(D32,E32,F32,G32)</f>
        <v>30</v>
      </c>
      <c r="D32" s="720">
        <v>17</v>
      </c>
      <c r="E32" s="720">
        <v>7</v>
      </c>
      <c r="F32" s="720">
        <v>3</v>
      </c>
      <c r="G32" s="720">
        <v>3</v>
      </c>
      <c r="H32" s="687"/>
      <c r="I32" s="712">
        <f>SUM(J32,K32,L32,M32)</f>
        <v>2</v>
      </c>
      <c r="J32" s="721">
        <v>2</v>
      </c>
      <c r="K32" s="721" t="s">
        <v>142</v>
      </c>
      <c r="L32" s="721" t="s">
        <v>142</v>
      </c>
      <c r="M32" s="721" t="s">
        <v>142</v>
      </c>
    </row>
    <row r="33" spans="1:15" s="676" customFormat="1" ht="18.95" customHeight="1" x14ac:dyDescent="0.2">
      <c r="B33" s="693"/>
      <c r="C33" s="719"/>
      <c r="D33" s="687"/>
      <c r="E33" s="687"/>
      <c r="F33" s="687"/>
      <c r="G33" s="682"/>
      <c r="H33" s="687"/>
      <c r="I33" s="712"/>
      <c r="J33" s="682"/>
      <c r="K33" s="682"/>
      <c r="L33" s="682"/>
      <c r="M33" s="682"/>
    </row>
    <row r="34" spans="1:15" s="676" customFormat="1" ht="18.95" customHeight="1" x14ac:dyDescent="0.2">
      <c r="B34" s="725" t="s">
        <v>63</v>
      </c>
      <c r="C34" s="719">
        <f>SUM(D34,E34,F34,G34)</f>
        <v>464</v>
      </c>
      <c r="D34" s="720">
        <v>334</v>
      </c>
      <c r="E34" s="720">
        <v>54</v>
      </c>
      <c r="F34" s="720">
        <v>36</v>
      </c>
      <c r="G34" s="720">
        <v>40</v>
      </c>
      <c r="H34" s="687"/>
      <c r="I34" s="712">
        <f>SUM(J34,K34,L34,M34)</f>
        <v>190</v>
      </c>
      <c r="J34" s="720">
        <v>148</v>
      </c>
      <c r="K34" s="721" t="s">
        <v>142</v>
      </c>
      <c r="L34" s="720">
        <v>6</v>
      </c>
      <c r="M34" s="720">
        <v>36</v>
      </c>
    </row>
    <row r="35" spans="1:15" s="676" customFormat="1" ht="18.95" customHeight="1" x14ac:dyDescent="0.2">
      <c r="B35" s="693"/>
      <c r="C35" s="719"/>
      <c r="D35" s="687"/>
      <c r="E35" s="687"/>
      <c r="F35" s="687"/>
      <c r="G35" s="687"/>
      <c r="H35" s="687"/>
      <c r="I35" s="712"/>
      <c r="J35" s="682"/>
      <c r="K35" s="682"/>
      <c r="L35" s="682"/>
      <c r="M35" s="682"/>
    </row>
    <row r="36" spans="1:15" s="676" customFormat="1" ht="18.95" customHeight="1" x14ac:dyDescent="0.2">
      <c r="B36" s="693" t="s">
        <v>64</v>
      </c>
      <c r="C36" s="719">
        <f>SUM(D36,E36,F36,G36)</f>
        <v>31</v>
      </c>
      <c r="D36" s="720">
        <v>24</v>
      </c>
      <c r="E36" s="720">
        <v>6</v>
      </c>
      <c r="F36" s="720">
        <v>1</v>
      </c>
      <c r="G36" s="726" t="s">
        <v>142</v>
      </c>
      <c r="H36" s="687"/>
      <c r="I36" s="712">
        <f>SUM(J36,K36,L36,M36)</f>
        <v>1</v>
      </c>
      <c r="J36" s="721" t="s">
        <v>142</v>
      </c>
      <c r="K36" s="721" t="s">
        <v>142</v>
      </c>
      <c r="L36" s="721" t="s">
        <v>142</v>
      </c>
      <c r="M36" s="720">
        <v>1</v>
      </c>
    </row>
    <row r="37" spans="1:15" s="676" customFormat="1" ht="18" customHeight="1" thickBot="1" x14ac:dyDescent="0.25">
      <c r="B37" s="685"/>
      <c r="C37" s="698"/>
      <c r="D37" s="699"/>
      <c r="E37" s="699"/>
      <c r="F37" s="699"/>
      <c r="G37" s="699"/>
      <c r="H37" s="699"/>
      <c r="I37" s="699"/>
      <c r="J37" s="699"/>
      <c r="K37" s="699"/>
      <c r="L37" s="699"/>
      <c r="M37" s="699"/>
    </row>
    <row r="38" spans="1:15" s="677" customFormat="1" ht="12.75" x14ac:dyDescent="0.2"/>
    <row r="39" spans="1:15" s="677" customFormat="1" ht="12.75" x14ac:dyDescent="0.2">
      <c r="B39" s="700" t="s">
        <v>100</v>
      </c>
      <c r="G39" s="701"/>
      <c r="H39" s="701"/>
      <c r="I39" s="701"/>
      <c r="J39" s="701"/>
      <c r="K39" s="701"/>
      <c r="L39" s="701"/>
      <c r="M39" s="701"/>
      <c r="N39" s="701"/>
      <c r="O39" s="701"/>
    </row>
    <row r="40" spans="1:15" x14ac:dyDescent="0.25">
      <c r="A40" s="674"/>
      <c r="B40" s="702" t="s">
        <v>101</v>
      </c>
      <c r="C40" s="677"/>
      <c r="D40" s="677"/>
      <c r="E40" s="677"/>
      <c r="F40" s="677"/>
      <c r="G40" s="701"/>
      <c r="H40" s="701"/>
      <c r="I40" s="701"/>
      <c r="J40" s="701"/>
      <c r="K40" s="701"/>
      <c r="L40" s="701"/>
      <c r="M40" s="701"/>
      <c r="N40" s="701"/>
      <c r="O40" s="727"/>
    </row>
    <row r="41" spans="1:15" x14ac:dyDescent="0.25">
      <c r="A41" s="674"/>
      <c r="B41" s="674"/>
      <c r="C41" s="677"/>
      <c r="D41" s="677"/>
      <c r="E41" s="677"/>
      <c r="F41" s="677"/>
      <c r="G41" s="701"/>
      <c r="H41" s="701"/>
      <c r="I41" s="701"/>
      <c r="J41" s="701"/>
      <c r="K41" s="701"/>
      <c r="L41" s="701"/>
      <c r="M41" s="701"/>
      <c r="N41" s="701"/>
      <c r="O41" s="727"/>
    </row>
    <row r="42" spans="1:15" x14ac:dyDescent="0.25">
      <c r="C42" s="677"/>
      <c r="D42" s="677"/>
      <c r="E42" s="677"/>
      <c r="F42" s="677"/>
      <c r="G42" s="701"/>
      <c r="H42" s="701"/>
      <c r="I42" s="701"/>
      <c r="J42" s="701"/>
      <c r="K42" s="701"/>
      <c r="L42" s="701"/>
      <c r="M42" s="701"/>
      <c r="N42" s="701"/>
      <c r="O42" s="703"/>
    </row>
    <row r="43" spans="1:15" x14ac:dyDescent="0.25">
      <c r="G43" s="703"/>
      <c r="H43" s="703"/>
      <c r="I43" s="703"/>
      <c r="J43" s="703"/>
      <c r="K43" s="703"/>
      <c r="L43" s="703"/>
      <c r="M43" s="703"/>
      <c r="N43" s="703"/>
      <c r="O43" s="703"/>
    </row>
    <row r="44" spans="1:15" x14ac:dyDescent="0.25">
      <c r="G44" s="703"/>
      <c r="H44" s="703"/>
      <c r="I44" s="703"/>
      <c r="J44" s="703"/>
      <c r="K44" s="703"/>
      <c r="L44" s="703"/>
      <c r="M44" s="703"/>
      <c r="N44" s="703"/>
      <c r="O44" s="703"/>
    </row>
  </sheetData>
  <sheetProtection algorithmName="SHA-512" hashValue="XNDBfvxW6OAAnRPzIX+i7GJSiWGk3UWvVxcQPeYg3A3jTEALueSqrml9Pj1WvB1RCH9u04loD9FyzV+04SLLfg==" saltValue="dBrq3QmNmt5VNVDvVPPnkQ==" spinCount="100000" sheet="1" objects="1" scenarios="1"/>
  <mergeCells count="7">
    <mergeCell ref="B2:M2"/>
    <mergeCell ref="B3:M3"/>
    <mergeCell ref="C5:G5"/>
    <mergeCell ref="I5:M5"/>
    <mergeCell ref="B6:B8"/>
    <mergeCell ref="C6:G6"/>
    <mergeCell ref="I6:M6"/>
  </mergeCells>
  <pageMargins left="0.39370078740157483" right="0.39370078740157483" top="0.39370078740157483" bottom="0.39370078740157483" header="0.31496062992125984" footer="0.31496062992125984"/>
  <pageSetup paperSize="9" scale="80"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81C59-1606-4C1C-A38D-768AD025DD08}">
  <sheetPr>
    <tabColor theme="9" tint="-0.249977111117893"/>
  </sheetPr>
  <dimension ref="A1:O44"/>
  <sheetViews>
    <sheetView tabSelected="1" view="pageBreakPreview" zoomScaleNormal="80" zoomScaleSheetLayoutView="100" workbookViewId="0">
      <selection activeCell="L33" sqref="L33"/>
    </sheetView>
  </sheetViews>
  <sheetFormatPr defaultColWidth="9.140625" defaultRowHeight="15" x14ac:dyDescent="0.25"/>
  <cols>
    <col min="1" max="1" width="2.7109375" style="675" customWidth="1"/>
    <col min="2" max="2" width="53.5703125" style="675" customWidth="1"/>
    <col min="3" max="7" width="11.28515625" style="675" customWidth="1"/>
    <col min="8" max="8" width="2.7109375" style="675" customWidth="1"/>
    <col min="9" max="13" width="11.28515625" style="675" customWidth="1"/>
    <col min="14" max="16384" width="9.140625" style="675"/>
  </cols>
  <sheetData>
    <row r="1" spans="1:15" ht="15" customHeight="1" x14ac:dyDescent="0.25">
      <c r="A1" s="674"/>
      <c r="B1" s="674"/>
      <c r="C1" s="674"/>
      <c r="D1" s="674"/>
      <c r="E1" s="674"/>
      <c r="F1" s="674"/>
      <c r="G1" s="674"/>
      <c r="H1" s="674"/>
      <c r="I1" s="674"/>
      <c r="J1" s="674"/>
      <c r="K1" s="674"/>
      <c r="L1" s="674"/>
      <c r="M1" s="674"/>
      <c r="N1" s="674"/>
      <c r="O1" s="674"/>
    </row>
    <row r="2" spans="1:15" s="677" customFormat="1" ht="15" customHeight="1" x14ac:dyDescent="0.2">
      <c r="B2" s="829" t="s">
        <v>302</v>
      </c>
      <c r="C2" s="829"/>
      <c r="D2" s="829"/>
      <c r="E2" s="829"/>
      <c r="F2" s="829"/>
      <c r="G2" s="829"/>
      <c r="H2" s="829"/>
      <c r="I2" s="829"/>
      <c r="J2" s="829"/>
      <c r="K2" s="829"/>
      <c r="L2" s="829"/>
      <c r="M2" s="829"/>
    </row>
    <row r="3" spans="1:15" s="677" customFormat="1" ht="15" customHeight="1" x14ac:dyDescent="0.2">
      <c r="B3" s="830" t="s">
        <v>303</v>
      </c>
      <c r="C3" s="830"/>
      <c r="D3" s="830"/>
      <c r="E3" s="830"/>
      <c r="F3" s="830"/>
      <c r="G3" s="830"/>
      <c r="H3" s="830"/>
      <c r="I3" s="830"/>
      <c r="J3" s="830"/>
      <c r="K3" s="830"/>
      <c r="L3" s="830"/>
      <c r="M3" s="830"/>
    </row>
    <row r="4" spans="1:15" s="677" customFormat="1" ht="13.5" thickBot="1" x14ac:dyDescent="0.25"/>
    <row r="5" spans="1:15" s="676" customFormat="1" ht="20.100000000000001" customHeight="1" x14ac:dyDescent="0.2">
      <c r="B5" s="678"/>
      <c r="C5" s="831" t="s">
        <v>290</v>
      </c>
      <c r="D5" s="831"/>
      <c r="E5" s="831"/>
      <c r="F5" s="831"/>
      <c r="G5" s="831"/>
      <c r="H5" s="706"/>
      <c r="I5" s="831" t="s">
        <v>291</v>
      </c>
      <c r="J5" s="831"/>
      <c r="K5" s="831"/>
      <c r="L5" s="831"/>
      <c r="M5" s="831"/>
    </row>
    <row r="6" spans="1:15" s="676" customFormat="1" ht="20.100000000000001" customHeight="1" x14ac:dyDescent="0.2">
      <c r="B6" s="832" t="s">
        <v>262</v>
      </c>
      <c r="C6" s="833" t="s">
        <v>292</v>
      </c>
      <c r="D6" s="833"/>
      <c r="E6" s="833"/>
      <c r="F6" s="833"/>
      <c r="G6" s="833"/>
      <c r="H6" s="690"/>
      <c r="I6" s="833" t="s">
        <v>293</v>
      </c>
      <c r="J6" s="833"/>
      <c r="K6" s="833"/>
      <c r="L6" s="833"/>
      <c r="M6" s="833"/>
    </row>
    <row r="7" spans="1:15" s="676" customFormat="1" ht="5.0999999999999996" customHeight="1" x14ac:dyDescent="0.2">
      <c r="B7" s="832"/>
      <c r="C7" s="681"/>
      <c r="D7" s="681"/>
      <c r="E7" s="681"/>
      <c r="F7" s="681"/>
      <c r="G7" s="681"/>
      <c r="H7" s="690"/>
      <c r="I7" s="681"/>
      <c r="J7" s="681"/>
      <c r="K7" s="681"/>
      <c r="L7" s="681"/>
      <c r="M7" s="681"/>
    </row>
    <row r="8" spans="1:15" s="676" customFormat="1" ht="18" customHeight="1" x14ac:dyDescent="0.2">
      <c r="B8" s="832"/>
      <c r="C8" s="707" t="s">
        <v>17</v>
      </c>
      <c r="D8" s="707" t="s">
        <v>52</v>
      </c>
      <c r="E8" s="707" t="s">
        <v>20</v>
      </c>
      <c r="F8" s="707" t="s">
        <v>22</v>
      </c>
      <c r="G8" s="707" t="s">
        <v>24</v>
      </c>
      <c r="H8" s="708"/>
      <c r="I8" s="707" t="s">
        <v>17</v>
      </c>
      <c r="J8" s="707" t="s">
        <v>52</v>
      </c>
      <c r="K8" s="707" t="s">
        <v>20</v>
      </c>
      <c r="L8" s="707" t="s">
        <v>22</v>
      </c>
      <c r="M8" s="707" t="s">
        <v>24</v>
      </c>
    </row>
    <row r="9" spans="1:15" s="676" customFormat="1" ht="18" customHeight="1" x14ac:dyDescent="0.2">
      <c r="B9" s="728"/>
      <c r="C9" s="709" t="s">
        <v>18</v>
      </c>
      <c r="D9" s="709" t="s">
        <v>53</v>
      </c>
      <c r="E9" s="709" t="s">
        <v>21</v>
      </c>
      <c r="F9" s="709" t="s">
        <v>149</v>
      </c>
      <c r="G9" s="709" t="s">
        <v>25</v>
      </c>
      <c r="H9" s="709"/>
      <c r="I9" s="709" t="s">
        <v>18</v>
      </c>
      <c r="J9" s="709" t="s">
        <v>53</v>
      </c>
      <c r="K9" s="709" t="s">
        <v>21</v>
      </c>
      <c r="L9" s="709" t="s">
        <v>149</v>
      </c>
      <c r="M9" s="709" t="s">
        <v>25</v>
      </c>
    </row>
    <row r="10" spans="1:15" s="676" customFormat="1" ht="5.0999999999999996" customHeight="1" thickBot="1" x14ac:dyDescent="0.25">
      <c r="B10" s="685"/>
      <c r="C10" s="710"/>
      <c r="D10" s="710"/>
      <c r="E10" s="710"/>
      <c r="F10" s="710"/>
      <c r="G10" s="710"/>
      <c r="H10" s="710"/>
      <c r="I10" s="710"/>
      <c r="J10" s="710"/>
      <c r="K10" s="710"/>
      <c r="L10" s="710"/>
      <c r="M10" s="710"/>
    </row>
    <row r="11" spans="1:15" s="676" customFormat="1" ht="18" customHeight="1" x14ac:dyDescent="0.2"/>
    <row r="12" spans="1:15" s="676" customFormat="1" ht="18" customHeight="1" x14ac:dyDescent="0.2">
      <c r="B12" s="693" t="s">
        <v>67</v>
      </c>
      <c r="C12" s="729">
        <v>88</v>
      </c>
      <c r="D12" s="720">
        <v>63</v>
      </c>
      <c r="E12" s="720">
        <v>10</v>
      </c>
      <c r="F12" s="720">
        <v>7</v>
      </c>
      <c r="G12" s="720">
        <v>8</v>
      </c>
      <c r="H12" s="687"/>
      <c r="I12" s="729">
        <v>3</v>
      </c>
      <c r="J12" s="720">
        <v>2</v>
      </c>
      <c r="K12" s="721">
        <v>1</v>
      </c>
      <c r="L12" s="721" t="s">
        <v>142</v>
      </c>
      <c r="M12" s="721" t="s">
        <v>142</v>
      </c>
    </row>
    <row r="13" spans="1:15" s="676" customFormat="1" ht="18" customHeight="1" x14ac:dyDescent="0.2">
      <c r="B13" s="693"/>
      <c r="C13" s="729"/>
      <c r="D13" s="687"/>
      <c r="E13" s="687"/>
      <c r="F13" s="687"/>
      <c r="G13" s="687"/>
      <c r="H13" s="687"/>
      <c r="I13" s="729"/>
      <c r="J13" s="687"/>
      <c r="K13" s="682"/>
      <c r="L13" s="682"/>
      <c r="M13" s="682"/>
    </row>
    <row r="14" spans="1:15" s="676" customFormat="1" ht="18" customHeight="1" x14ac:dyDescent="0.2">
      <c r="B14" s="693" t="s">
        <v>68</v>
      </c>
      <c r="C14" s="729">
        <v>29</v>
      </c>
      <c r="D14" s="720">
        <v>21</v>
      </c>
      <c r="E14" s="720">
        <v>5</v>
      </c>
      <c r="F14" s="721">
        <v>1</v>
      </c>
      <c r="G14" s="720">
        <v>2</v>
      </c>
      <c r="H14" s="687"/>
      <c r="I14" s="729">
        <v>2</v>
      </c>
      <c r="J14" s="720">
        <v>2</v>
      </c>
      <c r="K14" s="721" t="s">
        <v>142</v>
      </c>
      <c r="L14" s="721" t="s">
        <v>142</v>
      </c>
      <c r="M14" s="721" t="s">
        <v>142</v>
      </c>
    </row>
    <row r="15" spans="1:15" s="676" customFormat="1" ht="18" customHeight="1" x14ac:dyDescent="0.2">
      <c r="B15" s="693"/>
      <c r="C15" s="729"/>
      <c r="D15" s="687"/>
      <c r="E15" s="687"/>
      <c r="F15" s="687"/>
      <c r="G15" s="687"/>
      <c r="H15" s="687"/>
      <c r="I15" s="729"/>
      <c r="J15" s="687"/>
      <c r="K15" s="682"/>
      <c r="L15" s="682"/>
      <c r="M15" s="682"/>
    </row>
    <row r="16" spans="1:15" s="676" customFormat="1" ht="18" customHeight="1" x14ac:dyDescent="0.2">
      <c r="B16" s="693" t="s">
        <v>69</v>
      </c>
      <c r="C16" s="729">
        <f>SUM(D16,E16,F16,G16)</f>
        <v>475</v>
      </c>
      <c r="D16" s="720">
        <v>336</v>
      </c>
      <c r="E16" s="720">
        <v>60</v>
      </c>
      <c r="F16" s="720">
        <v>45</v>
      </c>
      <c r="G16" s="720">
        <v>34</v>
      </c>
      <c r="H16" s="687"/>
      <c r="I16" s="729">
        <f>SUM(J16,K16,L16,M16)</f>
        <v>58</v>
      </c>
      <c r="J16" s="720">
        <v>47</v>
      </c>
      <c r="K16" s="720">
        <v>4</v>
      </c>
      <c r="L16" s="721">
        <v>1</v>
      </c>
      <c r="M16" s="720">
        <v>6</v>
      </c>
    </row>
    <row r="17" spans="2:13" s="676" customFormat="1" ht="18" customHeight="1" x14ac:dyDescent="0.2">
      <c r="B17" s="693"/>
      <c r="C17" s="729"/>
      <c r="D17" s="687"/>
      <c r="E17" s="687"/>
      <c r="F17" s="687"/>
      <c r="G17" s="687"/>
      <c r="H17" s="687"/>
      <c r="I17" s="729"/>
      <c r="J17" s="687"/>
      <c r="K17" s="682"/>
      <c r="L17" s="682"/>
      <c r="M17" s="682"/>
    </row>
    <row r="18" spans="2:13" s="676" customFormat="1" ht="18" customHeight="1" x14ac:dyDescent="0.2">
      <c r="B18" s="693" t="s">
        <v>70</v>
      </c>
      <c r="C18" s="729">
        <f>SUM(D18,E18,F18,G18)</f>
        <v>425</v>
      </c>
      <c r="D18" s="720">
        <v>296</v>
      </c>
      <c r="E18" s="720">
        <v>43</v>
      </c>
      <c r="F18" s="720">
        <v>59</v>
      </c>
      <c r="G18" s="720">
        <v>27</v>
      </c>
      <c r="H18" s="687"/>
      <c r="I18" s="729">
        <f>SUM(J18,K18,L18,M18)</f>
        <v>55</v>
      </c>
      <c r="J18" s="720">
        <v>46</v>
      </c>
      <c r="K18" s="720">
        <v>2</v>
      </c>
      <c r="L18" s="721">
        <v>1</v>
      </c>
      <c r="M18" s="720">
        <v>6</v>
      </c>
    </row>
    <row r="19" spans="2:13" s="676" customFormat="1" ht="18" customHeight="1" x14ac:dyDescent="0.2">
      <c r="B19" s="693"/>
      <c r="C19" s="729"/>
      <c r="D19" s="687"/>
      <c r="E19" s="687"/>
      <c r="F19" s="687"/>
      <c r="G19" s="687"/>
      <c r="H19" s="687"/>
      <c r="I19" s="729"/>
      <c r="J19" s="687"/>
      <c r="K19" s="682"/>
      <c r="L19" s="682"/>
      <c r="M19" s="682"/>
    </row>
    <row r="20" spans="2:13" s="676" customFormat="1" ht="18" customHeight="1" x14ac:dyDescent="0.2">
      <c r="B20" s="693" t="s">
        <v>71</v>
      </c>
      <c r="C20" s="729">
        <f>SUM(D20,E20,F20,G20)</f>
        <v>5</v>
      </c>
      <c r="D20" s="720">
        <v>4</v>
      </c>
      <c r="E20" s="720">
        <v>1</v>
      </c>
      <c r="F20" s="721" t="s">
        <v>142</v>
      </c>
      <c r="G20" s="721" t="s">
        <v>142</v>
      </c>
      <c r="H20" s="687"/>
      <c r="I20" s="729" t="s">
        <v>142</v>
      </c>
      <c r="J20" s="721" t="s">
        <v>142</v>
      </c>
      <c r="K20" s="721" t="s">
        <v>142</v>
      </c>
      <c r="L20" s="721" t="s">
        <v>142</v>
      </c>
      <c r="M20" s="721" t="s">
        <v>142</v>
      </c>
    </row>
    <row r="21" spans="2:13" s="676" customFormat="1" ht="18" customHeight="1" x14ac:dyDescent="0.2">
      <c r="B21" s="693"/>
      <c r="C21" s="729"/>
      <c r="D21" s="687"/>
      <c r="E21" s="687"/>
      <c r="F21" s="687"/>
      <c r="G21" s="687"/>
      <c r="H21" s="687"/>
      <c r="I21" s="729"/>
      <c r="J21" s="687"/>
      <c r="K21" s="682"/>
      <c r="L21" s="682"/>
      <c r="M21" s="682"/>
    </row>
    <row r="22" spans="2:13" s="676" customFormat="1" ht="18" customHeight="1" x14ac:dyDescent="0.2">
      <c r="B22" s="693" t="s">
        <v>72</v>
      </c>
      <c r="C22" s="729">
        <f>SUM(D22,E22,F22,G22)</f>
        <v>49</v>
      </c>
      <c r="D22" s="720">
        <v>36</v>
      </c>
      <c r="E22" s="720">
        <v>3</v>
      </c>
      <c r="F22" s="720">
        <v>7</v>
      </c>
      <c r="G22" s="720">
        <v>3</v>
      </c>
      <c r="H22" s="687"/>
      <c r="I22" s="729">
        <f>SUM(J22,K22,L22,M22)</f>
        <v>25</v>
      </c>
      <c r="J22" s="720">
        <v>20</v>
      </c>
      <c r="K22" s="721" t="s">
        <v>142</v>
      </c>
      <c r="L22" s="721">
        <v>2</v>
      </c>
      <c r="M22" s="720">
        <v>3</v>
      </c>
    </row>
    <row r="23" spans="2:13" s="676" customFormat="1" ht="18" customHeight="1" x14ac:dyDescent="0.2">
      <c r="B23" s="693"/>
      <c r="C23" s="729"/>
      <c r="D23" s="687"/>
      <c r="E23" s="687"/>
      <c r="F23" s="687"/>
      <c r="G23" s="687"/>
      <c r="H23" s="687"/>
      <c r="I23" s="729"/>
      <c r="J23" s="687"/>
      <c r="K23" s="682"/>
      <c r="L23" s="682"/>
      <c r="M23" s="682"/>
    </row>
    <row r="24" spans="2:13" s="676" customFormat="1" ht="18" customHeight="1" x14ac:dyDescent="0.2">
      <c r="B24" s="693" t="s">
        <v>73</v>
      </c>
      <c r="C24" s="729">
        <f>SUM(D24,E24,F24,G24)</f>
        <v>46</v>
      </c>
      <c r="D24" s="720">
        <v>35</v>
      </c>
      <c r="E24" s="720">
        <v>1</v>
      </c>
      <c r="F24" s="720">
        <v>4</v>
      </c>
      <c r="G24" s="720">
        <v>6</v>
      </c>
      <c r="H24" s="687"/>
      <c r="I24" s="729">
        <f>SUM(J24,K24,L24,M24)</f>
        <v>4</v>
      </c>
      <c r="J24" s="720">
        <v>4</v>
      </c>
      <c r="K24" s="721" t="s">
        <v>142</v>
      </c>
      <c r="L24" s="721" t="s">
        <v>142</v>
      </c>
      <c r="M24" s="721" t="s">
        <v>142</v>
      </c>
    </row>
    <row r="25" spans="2:13" s="676" customFormat="1" ht="18" customHeight="1" x14ac:dyDescent="0.2">
      <c r="B25" s="693"/>
      <c r="C25" s="729"/>
      <c r="D25" s="687"/>
      <c r="E25" s="687"/>
      <c r="F25" s="687"/>
      <c r="G25" s="687"/>
      <c r="H25" s="687"/>
      <c r="I25" s="729"/>
      <c r="J25" s="687"/>
      <c r="K25" s="682"/>
      <c r="L25" s="682"/>
      <c r="M25" s="682"/>
    </row>
    <row r="26" spans="2:13" s="676" customFormat="1" ht="18" customHeight="1" x14ac:dyDescent="0.2">
      <c r="B26" s="693" t="s">
        <v>74</v>
      </c>
      <c r="C26" s="729">
        <f>SUM(D26,E26,F26,G26)</f>
        <v>14</v>
      </c>
      <c r="D26" s="720">
        <v>12</v>
      </c>
      <c r="E26" s="721">
        <v>1</v>
      </c>
      <c r="F26" s="721">
        <v>1</v>
      </c>
      <c r="G26" s="721" t="s">
        <v>142</v>
      </c>
      <c r="H26" s="687"/>
      <c r="I26" s="729" t="s">
        <v>142</v>
      </c>
      <c r="J26" s="729" t="s">
        <v>142</v>
      </c>
      <c r="K26" s="729" t="s">
        <v>142</v>
      </c>
      <c r="L26" s="729" t="s">
        <v>142</v>
      </c>
      <c r="M26" s="729" t="s">
        <v>142</v>
      </c>
    </row>
    <row r="27" spans="2:13" s="676" customFormat="1" ht="18" customHeight="1" x14ac:dyDescent="0.2">
      <c r="B27" s="693"/>
      <c r="C27" s="729"/>
      <c r="D27" s="687"/>
      <c r="E27" s="687"/>
      <c r="F27" s="687"/>
      <c r="G27" s="687"/>
      <c r="H27" s="687"/>
      <c r="I27" s="729"/>
      <c r="J27" s="687"/>
      <c r="K27" s="682"/>
      <c r="L27" s="682"/>
      <c r="M27" s="682"/>
    </row>
    <row r="28" spans="2:13" s="676" customFormat="1" ht="18" customHeight="1" x14ac:dyDescent="0.2">
      <c r="B28" s="693" t="s">
        <v>75</v>
      </c>
      <c r="C28" s="729">
        <f>SUM(D28,E28,F28,G28)</f>
        <v>11</v>
      </c>
      <c r="D28" s="720">
        <v>10</v>
      </c>
      <c r="E28" s="721">
        <v>0</v>
      </c>
      <c r="F28" s="720">
        <v>1</v>
      </c>
      <c r="G28" s="721" t="s">
        <v>142</v>
      </c>
      <c r="H28" s="687"/>
      <c r="I28" s="729">
        <f>SUM(J28,K28,L28,M28)</f>
        <v>1</v>
      </c>
      <c r="J28" s="729" t="s">
        <v>142</v>
      </c>
      <c r="K28" s="729" t="s">
        <v>142</v>
      </c>
      <c r="L28" s="729" t="s">
        <v>142</v>
      </c>
      <c r="M28" s="729">
        <v>1</v>
      </c>
    </row>
    <row r="29" spans="2:13" s="676" customFormat="1" ht="18" customHeight="1" x14ac:dyDescent="0.2">
      <c r="B29" s="693"/>
      <c r="C29" s="729"/>
      <c r="D29" s="687"/>
      <c r="E29" s="687"/>
      <c r="F29" s="687"/>
      <c r="G29" s="687"/>
      <c r="H29" s="687"/>
      <c r="I29" s="729"/>
      <c r="J29" s="687"/>
      <c r="K29" s="682"/>
      <c r="L29" s="682"/>
      <c r="M29" s="682"/>
    </row>
    <row r="30" spans="2:13" s="676" customFormat="1" ht="18" customHeight="1" x14ac:dyDescent="0.2">
      <c r="B30" s="693" t="s">
        <v>76</v>
      </c>
      <c r="C30" s="729">
        <f>SUM(D30,E30,F30,G30)</f>
        <v>297</v>
      </c>
      <c r="D30" s="720">
        <v>211</v>
      </c>
      <c r="E30" s="720">
        <v>32</v>
      </c>
      <c r="F30" s="720">
        <v>28</v>
      </c>
      <c r="G30" s="720">
        <v>26</v>
      </c>
      <c r="H30" s="687"/>
      <c r="I30" s="729">
        <f>SUM(J30,K30,L30,M30)</f>
        <v>41</v>
      </c>
      <c r="J30" s="720">
        <v>27</v>
      </c>
      <c r="K30" s="720">
        <v>3</v>
      </c>
      <c r="L30" s="720">
        <v>1</v>
      </c>
      <c r="M30" s="720">
        <v>10</v>
      </c>
    </row>
    <row r="31" spans="2:13" s="676" customFormat="1" ht="18" customHeight="1" x14ac:dyDescent="0.2">
      <c r="B31" s="693"/>
      <c r="C31" s="729"/>
      <c r="D31" s="687"/>
      <c r="E31" s="687"/>
      <c r="F31" s="687"/>
      <c r="G31" s="687"/>
      <c r="H31" s="687"/>
      <c r="I31" s="729"/>
      <c r="J31" s="687"/>
      <c r="K31" s="682"/>
      <c r="L31" s="682"/>
      <c r="M31" s="682"/>
    </row>
    <row r="32" spans="2:13" s="676" customFormat="1" ht="18" customHeight="1" x14ac:dyDescent="0.2">
      <c r="B32" s="693" t="s">
        <v>77</v>
      </c>
      <c r="C32" s="729">
        <f>SUM(D32,E32,F32,G32)</f>
        <v>26</v>
      </c>
      <c r="D32" s="720">
        <v>22</v>
      </c>
      <c r="E32" s="720">
        <v>1</v>
      </c>
      <c r="F32" s="721">
        <v>0</v>
      </c>
      <c r="G32" s="721">
        <v>3</v>
      </c>
      <c r="H32" s="687"/>
      <c r="I32" s="729">
        <f>SUM(J32,K32,L32,M32)</f>
        <v>8</v>
      </c>
      <c r="J32" s="720">
        <v>6</v>
      </c>
      <c r="K32" s="720">
        <v>1</v>
      </c>
      <c r="L32" s="721" t="s">
        <v>142</v>
      </c>
      <c r="M32" s="721">
        <v>1</v>
      </c>
    </row>
    <row r="33" spans="1:15" s="676" customFormat="1" ht="18" customHeight="1" x14ac:dyDescent="0.2">
      <c r="B33" s="693"/>
      <c r="C33" s="729"/>
      <c r="D33" s="687"/>
      <c r="E33" s="687"/>
      <c r="F33" s="687"/>
      <c r="G33" s="687"/>
      <c r="H33" s="687"/>
      <c r="I33" s="729"/>
      <c r="J33" s="687"/>
      <c r="K33" s="682"/>
      <c r="L33" s="682"/>
      <c r="M33" s="682"/>
    </row>
    <row r="34" spans="1:15" s="676" customFormat="1" ht="18" customHeight="1" x14ac:dyDescent="0.2">
      <c r="B34" s="693" t="s">
        <v>78</v>
      </c>
      <c r="C34" s="729">
        <f>SUM(D34,E34,F34,G34)</f>
        <v>90</v>
      </c>
      <c r="D34" s="720">
        <v>66</v>
      </c>
      <c r="E34" s="720">
        <v>9</v>
      </c>
      <c r="F34" s="720">
        <v>10</v>
      </c>
      <c r="G34" s="720">
        <v>5</v>
      </c>
      <c r="H34" s="687"/>
      <c r="I34" s="729">
        <f>SUM(J34,K34,L34,M34)</f>
        <v>7</v>
      </c>
      <c r="J34" s="720">
        <v>6</v>
      </c>
      <c r="K34" s="721" t="s">
        <v>142</v>
      </c>
      <c r="L34" s="721" t="s">
        <v>142</v>
      </c>
      <c r="M34" s="721">
        <v>1</v>
      </c>
    </row>
    <row r="35" spans="1:15" s="676" customFormat="1" ht="18" customHeight="1" x14ac:dyDescent="0.2">
      <c r="B35" s="728"/>
      <c r="C35" s="730"/>
      <c r="D35" s="682"/>
      <c r="E35" s="682"/>
      <c r="F35" s="682"/>
      <c r="G35" s="682"/>
      <c r="H35" s="682"/>
      <c r="I35" s="730"/>
      <c r="J35" s="682"/>
      <c r="K35" s="682"/>
      <c r="L35" s="682"/>
      <c r="M35" s="682"/>
    </row>
    <row r="36" spans="1:15" s="676" customFormat="1" ht="18" customHeight="1" x14ac:dyDescent="0.2">
      <c r="B36" s="728" t="s">
        <v>79</v>
      </c>
      <c r="C36" s="730">
        <f>SUM(D36,E36,F36,G36)</f>
        <v>30</v>
      </c>
      <c r="D36" s="720">
        <v>20</v>
      </c>
      <c r="E36" s="720">
        <v>4</v>
      </c>
      <c r="F36" s="720">
        <v>6</v>
      </c>
      <c r="G36" s="731" t="s">
        <v>142</v>
      </c>
      <c r="H36" s="682"/>
      <c r="I36" s="730">
        <f>SUM(J36,K36,L36,M36)</f>
        <v>2</v>
      </c>
      <c r="J36" s="720">
        <v>2</v>
      </c>
      <c r="K36" s="721" t="s">
        <v>142</v>
      </c>
      <c r="L36" s="721" t="s">
        <v>142</v>
      </c>
      <c r="M36" s="721" t="s">
        <v>142</v>
      </c>
    </row>
    <row r="37" spans="1:15" s="677" customFormat="1" ht="13.5" thickBot="1" x14ac:dyDescent="0.25">
      <c r="B37" s="704"/>
      <c r="C37" s="704"/>
      <c r="D37" s="705"/>
      <c r="E37" s="705"/>
      <c r="F37" s="705"/>
      <c r="G37" s="705"/>
      <c r="H37" s="705"/>
      <c r="I37" s="705"/>
      <c r="J37" s="705"/>
      <c r="K37" s="705"/>
      <c r="L37" s="705"/>
      <c r="M37" s="705"/>
    </row>
    <row r="38" spans="1:15" s="677" customFormat="1" ht="12.75" x14ac:dyDescent="0.2"/>
    <row r="39" spans="1:15" s="677" customFormat="1" ht="18" customHeight="1" x14ac:dyDescent="0.2">
      <c r="B39" s="700" t="s">
        <v>100</v>
      </c>
      <c r="G39" s="701"/>
      <c r="H39" s="701"/>
      <c r="I39" s="701"/>
      <c r="J39" s="701"/>
      <c r="K39" s="701"/>
      <c r="L39" s="701"/>
      <c r="M39" s="701"/>
      <c r="N39" s="701"/>
      <c r="O39" s="701"/>
    </row>
    <row r="40" spans="1:15" ht="18" customHeight="1" x14ac:dyDescent="0.25">
      <c r="A40" s="674"/>
      <c r="B40" s="702" t="s">
        <v>101</v>
      </c>
      <c r="C40" s="677"/>
      <c r="D40" s="677"/>
      <c r="E40" s="677"/>
      <c r="F40" s="677"/>
      <c r="G40" s="701"/>
      <c r="H40" s="701"/>
      <c r="I40" s="701"/>
      <c r="J40" s="701"/>
      <c r="K40" s="701"/>
      <c r="L40" s="701"/>
      <c r="M40" s="701"/>
      <c r="N40" s="701"/>
      <c r="O40" s="727"/>
    </row>
    <row r="41" spans="1:15" x14ac:dyDescent="0.25">
      <c r="A41" s="674"/>
      <c r="B41" s="674"/>
      <c r="C41" s="677"/>
      <c r="D41" s="677"/>
      <c r="E41" s="677"/>
      <c r="F41" s="677"/>
      <c r="G41" s="701"/>
      <c r="H41" s="701"/>
      <c r="I41" s="701"/>
      <c r="J41" s="701"/>
      <c r="K41" s="701"/>
      <c r="L41" s="701"/>
      <c r="M41" s="701"/>
      <c r="N41" s="701"/>
      <c r="O41" s="727"/>
    </row>
    <row r="42" spans="1:15" x14ac:dyDescent="0.25">
      <c r="C42" s="677"/>
      <c r="D42" s="677"/>
      <c r="E42" s="677"/>
      <c r="F42" s="677"/>
      <c r="G42" s="701"/>
      <c r="H42" s="701"/>
      <c r="I42" s="701"/>
      <c r="J42" s="701"/>
      <c r="K42" s="701"/>
      <c r="L42" s="701"/>
      <c r="M42" s="701"/>
      <c r="N42" s="701"/>
      <c r="O42" s="703"/>
    </row>
    <row r="43" spans="1:15" x14ac:dyDescent="0.25">
      <c r="G43" s="703"/>
      <c r="H43" s="703"/>
      <c r="I43" s="703"/>
      <c r="J43" s="703"/>
      <c r="K43" s="703"/>
      <c r="L43" s="703"/>
      <c r="M43" s="703"/>
      <c r="N43" s="703"/>
      <c r="O43" s="703"/>
    </row>
    <row r="44" spans="1:15" x14ac:dyDescent="0.25">
      <c r="G44" s="703"/>
      <c r="H44" s="703"/>
      <c r="I44" s="703"/>
      <c r="J44" s="703"/>
      <c r="K44" s="703"/>
      <c r="L44" s="703"/>
      <c r="M44" s="703"/>
      <c r="N44" s="703"/>
      <c r="O44" s="703"/>
    </row>
  </sheetData>
  <sheetProtection algorithmName="SHA-512" hashValue="NfCALdcfNQnBXUFzo39XXyGWY3ArjXjVL1UqmWNOBwhJBafsB9BAVDxD8+Ua7a6qib4L2RdVOOyoqS6+xKg2jQ==" saltValue="50fEzYhzAX9l1K0UwGXBiA==" spinCount="100000" sheet="1" objects="1" scenarios="1"/>
  <mergeCells count="7">
    <mergeCell ref="B2:M2"/>
    <mergeCell ref="B3:M3"/>
    <mergeCell ref="C5:G5"/>
    <mergeCell ref="I5:M5"/>
    <mergeCell ref="B6:B8"/>
    <mergeCell ref="C6:G6"/>
    <mergeCell ref="I6:M6"/>
  </mergeCells>
  <pageMargins left="0.39370078740157483" right="0.39370078740157483" top="0.39370078740157483" bottom="0.39370078740157483" header="0.31496062992125984" footer="0.31496062992125984"/>
  <pageSetup paperSize="9" scale="80"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2">
    <tabColor rgb="FF00B0F0"/>
  </sheetPr>
  <dimension ref="A1:Q52"/>
  <sheetViews>
    <sheetView zoomScale="85" zoomScaleNormal="85" zoomScaleSheetLayoutView="80" workbookViewId="0">
      <selection activeCell="B3" sqref="B3:K3"/>
    </sheetView>
  </sheetViews>
  <sheetFormatPr defaultColWidth="20.7109375" defaultRowHeight="12.75" x14ac:dyDescent="0.2"/>
  <cols>
    <col min="1" max="1" width="2.7109375" style="10" customWidth="1"/>
    <col min="2" max="2" width="48.42578125" style="7" customWidth="1"/>
    <col min="3" max="3" width="20.7109375" style="7" customWidth="1"/>
    <col min="4" max="4" width="5.7109375" style="7" customWidth="1"/>
    <col min="5" max="5" width="20.7109375" style="7" customWidth="1"/>
    <col min="6" max="6" width="5.7109375" style="7" customWidth="1"/>
    <col min="7" max="7" width="20.7109375" style="8" customWidth="1"/>
    <col min="8" max="8" width="5.7109375" style="8" customWidth="1"/>
    <col min="9" max="9" width="20.7109375" style="8" customWidth="1"/>
    <col min="10" max="10" width="5.7109375" style="8" customWidth="1"/>
    <col min="11" max="11" width="20.7109375" style="8" customWidth="1"/>
    <col min="12" max="12" width="15.7109375" style="16" customWidth="1"/>
    <col min="13" max="13" width="15.7109375" style="8" customWidth="1"/>
    <col min="14" max="14" width="5.7109375" style="8" customWidth="1"/>
    <col min="15" max="16384" width="20.7109375" style="1"/>
  </cols>
  <sheetData>
    <row r="1" spans="1:17" ht="16.5" customHeight="1" x14ac:dyDescent="0.25">
      <c r="A1" s="194"/>
      <c r="B1" s="178"/>
      <c r="C1" s="178"/>
      <c r="D1" s="178"/>
      <c r="E1" s="178"/>
      <c r="F1" s="178"/>
      <c r="G1" s="70"/>
      <c r="H1" s="70"/>
      <c r="I1" s="70"/>
      <c r="J1" s="70"/>
      <c r="K1" s="70"/>
      <c r="L1" s="266"/>
      <c r="M1" s="124"/>
      <c r="N1" s="124"/>
    </row>
    <row r="2" spans="1:17" ht="15" customHeight="1" x14ac:dyDescent="0.2">
      <c r="A2" s="192"/>
      <c r="B2" s="808" t="s">
        <v>272</v>
      </c>
      <c r="C2" s="808"/>
      <c r="D2" s="808"/>
      <c r="E2" s="808"/>
      <c r="F2" s="808"/>
      <c r="G2" s="808"/>
      <c r="H2" s="808"/>
      <c r="I2" s="808"/>
      <c r="J2" s="808"/>
      <c r="K2" s="808"/>
      <c r="L2" s="487"/>
      <c r="M2" s="487"/>
      <c r="N2" s="487"/>
    </row>
    <row r="3" spans="1:17" ht="15" customHeight="1" x14ac:dyDescent="0.2">
      <c r="A3" s="192"/>
      <c r="B3" s="809" t="s">
        <v>273</v>
      </c>
      <c r="C3" s="809"/>
      <c r="D3" s="809"/>
      <c r="E3" s="809"/>
      <c r="F3" s="809"/>
      <c r="G3" s="809"/>
      <c r="H3" s="809"/>
      <c r="I3" s="809"/>
      <c r="J3" s="809"/>
      <c r="K3" s="809"/>
      <c r="L3" s="487"/>
      <c r="M3" s="487"/>
      <c r="N3" s="487"/>
    </row>
    <row r="4" spans="1:17" ht="12" customHeight="1" thickBot="1" x14ac:dyDescent="0.25">
      <c r="A4" s="192"/>
      <c r="B4" s="151"/>
      <c r="C4" s="151"/>
      <c r="D4" s="151"/>
      <c r="E4" s="151"/>
      <c r="F4" s="151"/>
      <c r="G4" s="235"/>
      <c r="H4" s="235"/>
      <c r="I4" s="235"/>
      <c r="J4" s="235"/>
      <c r="K4" s="235"/>
      <c r="L4" s="503"/>
      <c r="M4" s="503"/>
      <c r="N4" s="503"/>
    </row>
    <row r="5" spans="1:17" ht="15" customHeight="1" x14ac:dyDescent="0.2">
      <c r="A5" s="192"/>
      <c r="B5" s="394"/>
      <c r="C5" s="735">
        <v>2024</v>
      </c>
      <c r="D5" s="735"/>
      <c r="E5" s="735"/>
      <c r="F5" s="735"/>
      <c r="G5" s="735"/>
      <c r="H5" s="735"/>
      <c r="I5" s="735"/>
      <c r="J5" s="735"/>
      <c r="K5" s="735"/>
      <c r="L5" s="504"/>
      <c r="M5" s="504"/>
      <c r="N5" s="503"/>
      <c r="O5" s="37"/>
      <c r="P5" s="36"/>
      <c r="Q5" s="36"/>
    </row>
    <row r="6" spans="1:17" ht="15" customHeight="1" x14ac:dyDescent="0.2">
      <c r="A6" s="192"/>
      <c r="B6" s="260"/>
      <c r="C6" s="736"/>
      <c r="D6" s="736"/>
      <c r="E6" s="736"/>
      <c r="F6" s="736"/>
      <c r="G6" s="736"/>
      <c r="H6" s="736"/>
      <c r="I6" s="736"/>
      <c r="J6" s="736"/>
      <c r="K6" s="736"/>
      <c r="L6" s="504"/>
      <c r="M6" s="504"/>
      <c r="N6" s="503"/>
      <c r="O6" s="37"/>
      <c r="P6" s="36"/>
      <c r="Q6" s="36"/>
    </row>
    <row r="7" spans="1:17" ht="5.0999999999999996" customHeight="1" x14ac:dyDescent="0.2">
      <c r="A7" s="192"/>
      <c r="B7" s="260"/>
      <c r="C7" s="638"/>
      <c r="D7" s="638"/>
      <c r="E7" s="638"/>
      <c r="F7" s="638"/>
      <c r="G7" s="638"/>
      <c r="H7" s="638"/>
      <c r="I7" s="638"/>
      <c r="J7" s="638"/>
      <c r="K7" s="638"/>
      <c r="L7" s="504"/>
      <c r="M7" s="504"/>
      <c r="N7" s="503"/>
      <c r="O7" s="37"/>
      <c r="P7" s="36"/>
      <c r="Q7" s="36"/>
    </row>
    <row r="8" spans="1:17" s="36" customFormat="1" ht="20.100000000000001" customHeight="1" x14ac:dyDescent="0.2">
      <c r="A8" s="192"/>
      <c r="B8" s="152" t="s">
        <v>28</v>
      </c>
      <c r="C8" s="793" t="s">
        <v>36</v>
      </c>
      <c r="D8" s="216"/>
      <c r="E8" s="216" t="s">
        <v>19</v>
      </c>
      <c r="F8" s="261"/>
      <c r="G8" s="793" t="s">
        <v>37</v>
      </c>
      <c r="H8" s="216"/>
      <c r="I8" s="744" t="s">
        <v>141</v>
      </c>
      <c r="J8" s="216"/>
      <c r="K8" s="744" t="s">
        <v>38</v>
      </c>
      <c r="L8" s="504"/>
      <c r="M8" s="504"/>
      <c r="N8" s="490"/>
    </row>
    <row r="9" spans="1:17" s="5" customFormat="1" ht="20.100000000000001" customHeight="1" x14ac:dyDescent="0.2">
      <c r="A9" s="192"/>
      <c r="B9" s="151" t="s">
        <v>26</v>
      </c>
      <c r="C9" s="793"/>
      <c r="D9" s="339"/>
      <c r="E9" s="339"/>
      <c r="F9" s="340"/>
      <c r="G9" s="793"/>
      <c r="H9" s="186"/>
      <c r="I9" s="744"/>
      <c r="J9" s="339"/>
      <c r="K9" s="744"/>
      <c r="L9" s="504"/>
      <c r="M9" s="504"/>
      <c r="N9" s="492"/>
      <c r="O9" s="36"/>
      <c r="P9" s="36"/>
      <c r="Q9" s="36"/>
    </row>
    <row r="10" spans="1:17" s="5" customFormat="1" ht="5.0999999999999996" customHeight="1" thickBot="1" x14ac:dyDescent="0.25">
      <c r="A10" s="192"/>
      <c r="B10" s="395"/>
      <c r="C10" s="374"/>
      <c r="D10" s="374"/>
      <c r="E10" s="374"/>
      <c r="F10" s="374"/>
      <c r="G10" s="374"/>
      <c r="H10" s="374"/>
      <c r="I10" s="374"/>
      <c r="J10" s="374"/>
      <c r="K10" s="374"/>
      <c r="L10" s="491"/>
      <c r="M10" s="504"/>
      <c r="N10" s="492"/>
      <c r="O10" s="36"/>
      <c r="P10" s="36"/>
      <c r="Q10" s="36"/>
    </row>
    <row r="11" spans="1:17" s="5" customFormat="1" ht="15" customHeight="1" x14ac:dyDescent="0.2">
      <c r="A11" s="192"/>
      <c r="B11" s="176"/>
      <c r="C11" s="275"/>
      <c r="D11" s="275"/>
      <c r="E11" s="275"/>
      <c r="F11" s="275"/>
      <c r="G11" s="479"/>
      <c r="H11" s="479"/>
      <c r="I11" s="479"/>
      <c r="J11" s="479"/>
      <c r="K11" s="479"/>
      <c r="L11" s="493"/>
      <c r="M11" s="493"/>
      <c r="N11" s="493"/>
    </row>
    <row r="12" spans="1:17" s="32" customFormat="1" ht="20.100000000000001" customHeight="1" x14ac:dyDescent="0.2">
      <c r="A12" s="192"/>
      <c r="B12" s="176" t="s">
        <v>0</v>
      </c>
      <c r="C12" s="205">
        <f>SUM(C15:C30)</f>
        <v>12032</v>
      </c>
      <c r="D12" s="205"/>
      <c r="E12" s="205">
        <f>SUM(E15:E30)</f>
        <v>9166</v>
      </c>
      <c r="F12" s="205"/>
      <c r="G12" s="205">
        <f>SUM(G15:G30)</f>
        <v>1875</v>
      </c>
      <c r="H12" s="205"/>
      <c r="I12" s="205">
        <f>SUM(I15:I30)</f>
        <v>648</v>
      </c>
      <c r="J12" s="205"/>
      <c r="K12" s="205">
        <f>SUM(K15:K30)</f>
        <v>343</v>
      </c>
      <c r="L12" s="505"/>
      <c r="M12" s="505"/>
      <c r="N12" s="505"/>
    </row>
    <row r="13" spans="1:17" s="32" customFormat="1" ht="15" customHeight="1" x14ac:dyDescent="0.2">
      <c r="A13" s="192"/>
      <c r="B13" s="387"/>
      <c r="C13" s="398"/>
      <c r="D13" s="398"/>
      <c r="E13" s="398"/>
      <c r="F13" s="398"/>
      <c r="G13" s="398"/>
      <c r="H13" s="398"/>
      <c r="I13" s="398"/>
      <c r="J13" s="398"/>
      <c r="K13" s="398"/>
      <c r="L13" s="505"/>
      <c r="M13" s="505"/>
      <c r="N13" s="505"/>
    </row>
    <row r="14" spans="1:17" s="32" customFormat="1" ht="15" customHeight="1" x14ac:dyDescent="0.2">
      <c r="A14" s="192"/>
      <c r="B14" s="249"/>
      <c r="C14" s="262"/>
      <c r="D14" s="262"/>
      <c r="E14" s="262"/>
      <c r="F14" s="262"/>
      <c r="G14" s="262"/>
      <c r="H14" s="262"/>
      <c r="I14" s="262"/>
      <c r="J14" s="262"/>
      <c r="K14" s="262"/>
      <c r="L14" s="505"/>
      <c r="M14" s="505"/>
      <c r="N14" s="505"/>
    </row>
    <row r="15" spans="1:17" s="32" customFormat="1" ht="20.100000000000001" customHeight="1" x14ac:dyDescent="0.2">
      <c r="A15" s="192"/>
      <c r="B15" s="250" t="s">
        <v>1</v>
      </c>
      <c r="C15" s="263">
        <v>1020</v>
      </c>
      <c r="D15" s="263"/>
      <c r="E15" s="263">
        <v>825</v>
      </c>
      <c r="F15" s="263"/>
      <c r="G15" s="263">
        <v>138</v>
      </c>
      <c r="H15" s="263"/>
      <c r="I15" s="263">
        <v>53</v>
      </c>
      <c r="J15" s="263"/>
      <c r="K15" s="263">
        <v>4</v>
      </c>
      <c r="L15" s="505"/>
      <c r="M15" s="505"/>
      <c r="N15" s="505"/>
    </row>
    <row r="16" spans="1:17" s="32" customFormat="1" ht="20.100000000000001" customHeight="1" x14ac:dyDescent="0.2">
      <c r="A16" s="192"/>
      <c r="B16" s="250" t="s">
        <v>2</v>
      </c>
      <c r="C16" s="263">
        <v>1019</v>
      </c>
      <c r="D16" s="263"/>
      <c r="E16" s="263">
        <v>902</v>
      </c>
      <c r="F16" s="263"/>
      <c r="G16" s="263">
        <v>77</v>
      </c>
      <c r="H16" s="263"/>
      <c r="I16" s="263">
        <v>39</v>
      </c>
      <c r="J16" s="263"/>
      <c r="K16" s="263">
        <v>1</v>
      </c>
      <c r="L16" s="121"/>
      <c r="M16" s="121"/>
      <c r="N16" s="121"/>
    </row>
    <row r="17" spans="1:14" s="32" customFormat="1" ht="20.100000000000001" customHeight="1" x14ac:dyDescent="0.2">
      <c r="A17" s="192"/>
      <c r="B17" s="250" t="s">
        <v>3</v>
      </c>
      <c r="C17" s="263">
        <v>940</v>
      </c>
      <c r="D17" s="263"/>
      <c r="E17" s="263">
        <v>918</v>
      </c>
      <c r="F17" s="263"/>
      <c r="G17" s="263">
        <v>19</v>
      </c>
      <c r="H17" s="263"/>
      <c r="I17" s="263">
        <v>3</v>
      </c>
      <c r="J17" s="263"/>
      <c r="K17" s="264">
        <v>0</v>
      </c>
      <c r="L17" s="506"/>
      <c r="M17" s="506"/>
      <c r="N17" s="506"/>
    </row>
    <row r="18" spans="1:14" s="32" customFormat="1" ht="20.100000000000001" customHeight="1" x14ac:dyDescent="0.2">
      <c r="A18" s="192"/>
      <c r="B18" s="250" t="s">
        <v>4</v>
      </c>
      <c r="C18" s="263">
        <v>303</v>
      </c>
      <c r="D18" s="263"/>
      <c r="E18" s="263">
        <v>226</v>
      </c>
      <c r="F18" s="263"/>
      <c r="G18" s="263">
        <v>65</v>
      </c>
      <c r="H18" s="263"/>
      <c r="I18" s="263">
        <v>10</v>
      </c>
      <c r="J18" s="263"/>
      <c r="K18" s="263">
        <v>2</v>
      </c>
      <c r="L18" s="506"/>
      <c r="M18" s="506"/>
      <c r="N18" s="506"/>
    </row>
    <row r="19" spans="1:14" s="32" customFormat="1" ht="20.100000000000001" customHeight="1" x14ac:dyDescent="0.2">
      <c r="A19" s="192"/>
      <c r="B19" s="250" t="s">
        <v>5</v>
      </c>
      <c r="C19" s="263">
        <v>505</v>
      </c>
      <c r="D19" s="263"/>
      <c r="E19" s="263">
        <v>399</v>
      </c>
      <c r="F19" s="263"/>
      <c r="G19" s="263">
        <v>51</v>
      </c>
      <c r="H19" s="263"/>
      <c r="I19" s="263">
        <v>52</v>
      </c>
      <c r="J19" s="263"/>
      <c r="K19" s="263">
        <v>3</v>
      </c>
      <c r="L19" s="506"/>
      <c r="M19" s="506"/>
      <c r="N19" s="506"/>
    </row>
    <row r="20" spans="1:14" s="32" customFormat="1" ht="20.100000000000001" customHeight="1" x14ac:dyDescent="0.2">
      <c r="A20" s="192"/>
      <c r="B20" s="250" t="s">
        <v>6</v>
      </c>
      <c r="C20" s="263">
        <v>717</v>
      </c>
      <c r="D20" s="263"/>
      <c r="E20" s="263">
        <v>657</v>
      </c>
      <c r="F20" s="263"/>
      <c r="G20" s="263">
        <v>50</v>
      </c>
      <c r="H20" s="263"/>
      <c r="I20" s="263">
        <v>10</v>
      </c>
      <c r="J20" s="263"/>
      <c r="K20" s="264">
        <v>0</v>
      </c>
      <c r="L20" s="506"/>
      <c r="M20" s="506"/>
      <c r="N20" s="506"/>
    </row>
    <row r="21" spans="1:14" s="32" customFormat="1" ht="20.100000000000001" customHeight="1" x14ac:dyDescent="0.2">
      <c r="A21" s="192"/>
      <c r="B21" s="250" t="s">
        <v>7</v>
      </c>
      <c r="C21" s="263">
        <v>558</v>
      </c>
      <c r="D21" s="263"/>
      <c r="E21" s="263">
        <v>332</v>
      </c>
      <c r="F21" s="263"/>
      <c r="G21" s="263">
        <v>186</v>
      </c>
      <c r="H21" s="263"/>
      <c r="I21" s="263">
        <v>37</v>
      </c>
      <c r="J21" s="263"/>
      <c r="K21" s="263">
        <v>3</v>
      </c>
      <c r="L21" s="506"/>
      <c r="M21" s="506"/>
      <c r="N21" s="506"/>
    </row>
    <row r="22" spans="1:14" s="32" customFormat="1" ht="20.100000000000001" customHeight="1" x14ac:dyDescent="0.2">
      <c r="A22" s="192"/>
      <c r="B22" s="250" t="s">
        <v>8</v>
      </c>
      <c r="C22" s="263">
        <v>885</v>
      </c>
      <c r="D22" s="263"/>
      <c r="E22" s="263">
        <v>717</v>
      </c>
      <c r="F22" s="263"/>
      <c r="G22" s="263">
        <v>103</v>
      </c>
      <c r="H22" s="263"/>
      <c r="I22" s="263">
        <v>61</v>
      </c>
      <c r="J22" s="263"/>
      <c r="K22" s="263">
        <v>4</v>
      </c>
      <c r="L22" s="121"/>
      <c r="M22" s="121"/>
      <c r="N22" s="121"/>
    </row>
    <row r="23" spans="1:14" s="32" customFormat="1" ht="20.100000000000001" customHeight="1" x14ac:dyDescent="0.2">
      <c r="A23" s="192"/>
      <c r="B23" s="250" t="s">
        <v>9</v>
      </c>
      <c r="C23" s="263">
        <v>143</v>
      </c>
      <c r="D23" s="263"/>
      <c r="E23" s="263">
        <v>131</v>
      </c>
      <c r="F23" s="263"/>
      <c r="G23" s="263">
        <v>10</v>
      </c>
      <c r="H23" s="263"/>
      <c r="I23" s="263">
        <v>1</v>
      </c>
      <c r="J23" s="263"/>
      <c r="K23" s="263">
        <v>1</v>
      </c>
      <c r="L23" s="506"/>
      <c r="M23" s="506"/>
      <c r="N23" s="506"/>
    </row>
    <row r="24" spans="1:14" s="32" customFormat="1" ht="20.100000000000001" customHeight="1" x14ac:dyDescent="0.2">
      <c r="A24" s="192"/>
      <c r="B24" s="250" t="s">
        <v>10</v>
      </c>
      <c r="C24" s="263">
        <v>2688</v>
      </c>
      <c r="D24" s="263"/>
      <c r="E24" s="263">
        <v>1778</v>
      </c>
      <c r="F24" s="263"/>
      <c r="G24" s="263">
        <v>617</v>
      </c>
      <c r="H24" s="263"/>
      <c r="I24" s="263">
        <v>271</v>
      </c>
      <c r="J24" s="263"/>
      <c r="K24" s="263">
        <v>22</v>
      </c>
      <c r="L24" s="506"/>
      <c r="M24" s="506"/>
      <c r="N24" s="506"/>
    </row>
    <row r="25" spans="1:14" s="32" customFormat="1" ht="20.100000000000001" customHeight="1" x14ac:dyDescent="0.2">
      <c r="A25" s="192"/>
      <c r="B25" s="250" t="s">
        <v>11</v>
      </c>
      <c r="C25" s="263">
        <v>721</v>
      </c>
      <c r="D25" s="263"/>
      <c r="E25" s="263">
        <v>699</v>
      </c>
      <c r="F25" s="263"/>
      <c r="G25" s="263">
        <v>17</v>
      </c>
      <c r="H25" s="263"/>
      <c r="I25" s="264">
        <v>0</v>
      </c>
      <c r="J25" s="263"/>
      <c r="K25" s="263">
        <v>5</v>
      </c>
      <c r="L25" s="506"/>
      <c r="M25" s="506"/>
      <c r="N25" s="506"/>
    </row>
    <row r="26" spans="1:14" s="32" customFormat="1" ht="20.100000000000001" customHeight="1" x14ac:dyDescent="0.2">
      <c r="A26" s="192"/>
      <c r="B26" s="250" t="s">
        <v>12</v>
      </c>
      <c r="C26" s="263">
        <v>888</v>
      </c>
      <c r="D26" s="263"/>
      <c r="E26" s="263">
        <v>632</v>
      </c>
      <c r="F26" s="263"/>
      <c r="G26" s="263">
        <v>51</v>
      </c>
      <c r="H26" s="263"/>
      <c r="I26" s="263">
        <v>10</v>
      </c>
      <c r="J26" s="263"/>
      <c r="K26" s="263">
        <v>195</v>
      </c>
      <c r="L26" s="121"/>
      <c r="M26" s="121"/>
      <c r="N26" s="121"/>
    </row>
    <row r="27" spans="1:14" ht="20.100000000000001" customHeight="1" x14ac:dyDescent="0.2">
      <c r="A27" s="192"/>
      <c r="B27" s="250" t="s">
        <v>13</v>
      </c>
      <c r="C27" s="263">
        <v>597</v>
      </c>
      <c r="D27" s="263"/>
      <c r="E27" s="263">
        <v>366</v>
      </c>
      <c r="F27" s="263"/>
      <c r="G27" s="263">
        <v>162</v>
      </c>
      <c r="H27" s="263"/>
      <c r="I27" s="263">
        <v>3</v>
      </c>
      <c r="J27" s="263"/>
      <c r="K27" s="263">
        <v>66</v>
      </c>
      <c r="L27" s="507"/>
      <c r="M27" s="507"/>
      <c r="N27" s="507"/>
    </row>
    <row r="28" spans="1:14" ht="20.100000000000001" customHeight="1" x14ac:dyDescent="0.2">
      <c r="A28" s="192"/>
      <c r="B28" s="250" t="s">
        <v>14</v>
      </c>
      <c r="C28" s="263">
        <v>926</v>
      </c>
      <c r="D28" s="263"/>
      <c r="E28" s="263">
        <v>473</v>
      </c>
      <c r="F28" s="263"/>
      <c r="G28" s="263">
        <v>323</v>
      </c>
      <c r="H28" s="263"/>
      <c r="I28" s="263">
        <v>97</v>
      </c>
      <c r="J28" s="263"/>
      <c r="K28" s="263">
        <v>33</v>
      </c>
      <c r="L28" s="507"/>
      <c r="M28" s="507"/>
      <c r="N28" s="507"/>
    </row>
    <row r="29" spans="1:14" ht="20.100000000000001" customHeight="1" x14ac:dyDescent="0.2">
      <c r="A29" s="192"/>
      <c r="B29" s="250" t="s">
        <v>15</v>
      </c>
      <c r="C29" s="263">
        <v>28</v>
      </c>
      <c r="D29" s="263"/>
      <c r="E29" s="263">
        <v>22</v>
      </c>
      <c r="F29" s="263"/>
      <c r="G29" s="263">
        <v>2</v>
      </c>
      <c r="H29" s="263"/>
      <c r="I29" s="264">
        <v>0</v>
      </c>
      <c r="J29" s="263"/>
      <c r="K29" s="263">
        <v>4</v>
      </c>
      <c r="L29" s="507"/>
      <c r="M29" s="507"/>
      <c r="N29" s="507"/>
    </row>
    <row r="30" spans="1:14" ht="20.100000000000001" customHeight="1" x14ac:dyDescent="0.2">
      <c r="A30" s="192"/>
      <c r="B30" s="250" t="s">
        <v>16</v>
      </c>
      <c r="C30" s="263">
        <v>94</v>
      </c>
      <c r="D30" s="263"/>
      <c r="E30" s="263">
        <v>89</v>
      </c>
      <c r="F30" s="263"/>
      <c r="G30" s="263">
        <v>4</v>
      </c>
      <c r="H30" s="263"/>
      <c r="I30" s="263">
        <v>1</v>
      </c>
      <c r="J30" s="263"/>
      <c r="K30" s="264">
        <v>0</v>
      </c>
      <c r="L30" s="507"/>
      <c r="M30" s="507"/>
      <c r="N30" s="507"/>
    </row>
    <row r="31" spans="1:14" ht="17.25" customHeight="1" thickBot="1" x14ac:dyDescent="0.25">
      <c r="A31" s="192"/>
      <c r="B31" s="382"/>
      <c r="C31" s="396"/>
      <c r="D31" s="396"/>
      <c r="E31" s="396"/>
      <c r="F31" s="396"/>
      <c r="G31" s="397"/>
      <c r="H31" s="397"/>
      <c r="I31" s="397"/>
      <c r="J31" s="397"/>
      <c r="K31" s="397"/>
      <c r="L31" s="507"/>
      <c r="M31" s="507"/>
      <c r="N31" s="507"/>
    </row>
    <row r="32" spans="1:14" ht="15" customHeight="1" x14ac:dyDescent="0.2">
      <c r="A32" s="192"/>
      <c r="B32" s="108"/>
      <c r="C32" s="108"/>
      <c r="D32" s="108"/>
      <c r="E32" s="108"/>
      <c r="F32" s="108"/>
      <c r="G32" s="475"/>
      <c r="H32" s="475"/>
      <c r="I32" s="475"/>
      <c r="J32" s="475"/>
      <c r="K32" s="475"/>
      <c r="L32" s="332"/>
      <c r="M32" s="332"/>
      <c r="N32" s="332"/>
    </row>
    <row r="33" spans="1:14" ht="36" customHeight="1" x14ac:dyDescent="0.2">
      <c r="A33" s="192"/>
      <c r="B33" s="745" t="s">
        <v>263</v>
      </c>
      <c r="C33" s="745"/>
      <c r="D33" s="745"/>
      <c r="E33" s="745"/>
      <c r="F33" s="745"/>
      <c r="G33" s="745"/>
      <c r="H33" s="745"/>
      <c r="I33" s="745"/>
      <c r="J33" s="745"/>
      <c r="K33" s="745"/>
      <c r="L33" s="108"/>
      <c r="M33" s="108"/>
      <c r="N33" s="108"/>
    </row>
    <row r="34" spans="1:14" ht="8.1" customHeight="1" x14ac:dyDescent="0.2">
      <c r="A34" s="192"/>
      <c r="B34" s="150"/>
      <c r="C34" s="150"/>
      <c r="D34" s="150"/>
      <c r="E34" s="150"/>
      <c r="F34" s="150"/>
      <c r="G34" s="150"/>
      <c r="H34" s="108"/>
      <c r="I34" s="108"/>
      <c r="J34" s="108"/>
      <c r="K34" s="108"/>
      <c r="L34" s="108"/>
      <c r="M34" s="108"/>
      <c r="N34" s="108"/>
    </row>
    <row r="35" spans="1:14" ht="30.75" customHeight="1" x14ac:dyDescent="0.2">
      <c r="A35" s="192"/>
      <c r="B35" s="753" t="s">
        <v>94</v>
      </c>
      <c r="C35" s="753"/>
      <c r="D35" s="753"/>
      <c r="E35" s="753"/>
      <c r="F35" s="753"/>
      <c r="G35" s="753"/>
      <c r="H35" s="753"/>
      <c r="I35" s="753"/>
      <c r="J35" s="753"/>
      <c r="K35" s="753"/>
      <c r="L35" s="147"/>
      <c r="M35" s="70"/>
      <c r="N35" s="70"/>
    </row>
    <row r="36" spans="1:14" ht="24.95" customHeight="1" x14ac:dyDescent="0.2">
      <c r="A36" s="192"/>
      <c r="B36" s="147"/>
      <c r="C36" s="147"/>
      <c r="D36" s="147"/>
      <c r="E36" s="147"/>
      <c r="F36" s="147"/>
      <c r="G36" s="147"/>
      <c r="H36" s="147"/>
      <c r="I36" s="147"/>
      <c r="J36" s="147"/>
      <c r="K36" s="147"/>
      <c r="L36" s="147"/>
      <c r="M36" s="330"/>
      <c r="N36" s="330"/>
    </row>
    <row r="37" spans="1:14" ht="24.95" customHeight="1" x14ac:dyDescent="0.2">
      <c r="A37" s="192"/>
      <c r="B37" s="774"/>
      <c r="C37" s="774"/>
      <c r="D37" s="774"/>
      <c r="E37" s="774"/>
      <c r="F37" s="774"/>
      <c r="G37" s="774"/>
      <c r="H37" s="774"/>
      <c r="I37" s="774"/>
      <c r="J37" s="774"/>
      <c r="K37" s="774"/>
      <c r="L37" s="774"/>
      <c r="M37" s="774"/>
      <c r="N37" s="774"/>
    </row>
    <row r="38" spans="1:14" ht="24.95" customHeight="1" x14ac:dyDescent="0.2">
      <c r="A38" s="192"/>
      <c r="B38" s="747"/>
      <c r="C38" s="747"/>
      <c r="D38" s="747"/>
      <c r="E38" s="747"/>
      <c r="F38" s="747"/>
      <c r="G38" s="747"/>
      <c r="H38" s="747"/>
      <c r="I38" s="747"/>
      <c r="J38" s="747"/>
      <c r="K38" s="747"/>
      <c r="L38" s="747"/>
      <c r="M38" s="747"/>
      <c r="N38" s="747"/>
    </row>
    <row r="39" spans="1:14" ht="16.5" customHeight="1" x14ac:dyDescent="0.2">
      <c r="A39" s="192"/>
      <c r="B39" s="220"/>
      <c r="C39" s="220"/>
      <c r="D39" s="220"/>
      <c r="E39" s="220"/>
      <c r="F39" s="220"/>
      <c r="G39" s="221"/>
      <c r="H39" s="221"/>
      <c r="I39" s="221"/>
      <c r="J39" s="221"/>
      <c r="K39" s="222"/>
      <c r="L39" s="144"/>
      <c r="M39" s="144"/>
      <c r="N39" s="144"/>
    </row>
    <row r="40" spans="1:14" ht="20.100000000000001" customHeight="1" x14ac:dyDescent="0.2">
      <c r="A40" s="192"/>
      <c r="B40" s="224"/>
      <c r="C40" s="225"/>
      <c r="D40" s="225"/>
      <c r="E40" s="225"/>
      <c r="F40" s="225"/>
      <c r="G40" s="226"/>
      <c r="H40" s="226"/>
      <c r="I40" s="226"/>
      <c r="J40" s="226"/>
      <c r="K40" s="222"/>
      <c r="L40" s="145"/>
      <c r="M40" s="83"/>
      <c r="N40" s="83"/>
    </row>
    <row r="41" spans="1:14" s="4" customFormat="1" ht="12" customHeight="1" x14ac:dyDescent="0.2">
      <c r="A41" s="192"/>
      <c r="B41" s="259"/>
      <c r="C41" s="109"/>
      <c r="D41" s="109"/>
      <c r="E41" s="109"/>
      <c r="F41" s="109"/>
      <c r="G41" s="143"/>
      <c r="H41" s="143"/>
      <c r="I41" s="143"/>
      <c r="J41" s="143"/>
      <c r="K41" s="143"/>
      <c r="L41" s="87"/>
      <c r="M41" s="85"/>
      <c r="N41" s="85"/>
    </row>
    <row r="42" spans="1:14" ht="3.75" customHeight="1" x14ac:dyDescent="0.2">
      <c r="A42" s="192"/>
      <c r="B42" s="178"/>
      <c r="C42" s="178"/>
      <c r="D42" s="178"/>
      <c r="E42" s="178"/>
      <c r="F42" s="178"/>
      <c r="G42" s="70"/>
      <c r="H42" s="70"/>
      <c r="I42" s="70"/>
      <c r="J42" s="70"/>
      <c r="K42" s="70"/>
      <c r="L42" s="73"/>
      <c r="M42" s="72"/>
      <c r="N42" s="72"/>
    </row>
    <row r="43" spans="1:14" ht="15" customHeight="1" x14ac:dyDescent="0.2">
      <c r="A43" s="192"/>
      <c r="B43" s="88"/>
      <c r="C43" s="213"/>
      <c r="D43" s="213"/>
      <c r="E43" s="213"/>
      <c r="F43" s="213"/>
      <c r="G43" s="204"/>
      <c r="H43" s="204"/>
      <c r="I43" s="204"/>
      <c r="J43" s="204"/>
      <c r="K43" s="204"/>
      <c r="L43" s="92"/>
      <c r="M43" s="72"/>
      <c r="N43" s="72"/>
    </row>
    <row r="44" spans="1:14" ht="10.5" customHeight="1" x14ac:dyDescent="0.2">
      <c r="A44" s="192"/>
      <c r="B44" s="93"/>
      <c r="C44" s="213"/>
      <c r="D44" s="213"/>
      <c r="E44" s="213"/>
      <c r="F44" s="213"/>
      <c r="G44" s="204"/>
      <c r="H44" s="204"/>
      <c r="I44" s="204"/>
      <c r="J44" s="204"/>
      <c r="K44" s="204"/>
      <c r="L44" s="92"/>
      <c r="M44" s="72"/>
      <c r="N44" s="72"/>
    </row>
    <row r="45" spans="1:14" ht="12" customHeight="1" x14ac:dyDescent="0.25">
      <c r="A45" s="192"/>
      <c r="B45" s="214"/>
      <c r="C45" s="95"/>
      <c r="D45" s="95"/>
      <c r="E45" s="95"/>
      <c r="F45" s="95"/>
      <c r="G45" s="96"/>
      <c r="H45" s="96"/>
      <c r="I45" s="96"/>
      <c r="J45" s="96"/>
      <c r="K45" s="96"/>
      <c r="L45" s="98"/>
      <c r="M45" s="74"/>
      <c r="N45" s="74"/>
    </row>
    <row r="46" spans="1:14" ht="12" customHeight="1" x14ac:dyDescent="0.25">
      <c r="A46" s="192"/>
      <c r="B46" s="99"/>
      <c r="C46" s="100"/>
      <c r="D46" s="100"/>
      <c r="E46" s="100"/>
      <c r="F46" s="100"/>
      <c r="G46" s="101"/>
      <c r="H46" s="101"/>
      <c r="I46" s="101"/>
      <c r="J46" s="101"/>
      <c r="K46" s="101"/>
      <c r="L46" s="103"/>
      <c r="M46" s="74"/>
      <c r="N46" s="74"/>
    </row>
    <row r="47" spans="1:14" ht="11.25" customHeight="1" x14ac:dyDescent="0.2">
      <c r="A47" s="192"/>
      <c r="B47" s="99"/>
      <c r="C47" s="200"/>
      <c r="D47" s="200"/>
      <c r="E47" s="200"/>
      <c r="F47" s="200"/>
      <c r="G47" s="204"/>
      <c r="H47" s="204"/>
      <c r="I47" s="204"/>
      <c r="J47" s="204"/>
      <c r="K47" s="204"/>
      <c r="L47" s="105"/>
      <c r="M47" s="106"/>
      <c r="N47" s="106"/>
    </row>
    <row r="48" spans="1:14" ht="11.25" customHeight="1" x14ac:dyDescent="0.2">
      <c r="A48" s="265"/>
      <c r="B48" s="19"/>
      <c r="C48" s="9"/>
      <c r="D48" s="9"/>
      <c r="E48" s="9"/>
      <c r="F48" s="9"/>
      <c r="G48" s="49"/>
      <c r="H48" s="49"/>
      <c r="I48" s="49"/>
      <c r="J48" s="49"/>
      <c r="K48" s="49"/>
      <c r="L48" s="15"/>
      <c r="M48" s="13"/>
      <c r="N48" s="13"/>
    </row>
    <row r="49" spans="2:14" x14ac:dyDescent="0.2">
      <c r="B49" s="1"/>
      <c r="C49" s="1"/>
      <c r="D49" s="1"/>
      <c r="E49" s="1"/>
      <c r="F49" s="1"/>
      <c r="M49" s="1"/>
      <c r="N49" s="1"/>
    </row>
    <row r="50" spans="2:14" x14ac:dyDescent="0.2">
      <c r="B50" s="1"/>
      <c r="C50" s="1"/>
      <c r="D50" s="1"/>
      <c r="E50" s="1"/>
      <c r="F50" s="1"/>
      <c r="M50" s="1"/>
      <c r="N50" s="1"/>
    </row>
    <row r="51" spans="2:14" x14ac:dyDescent="0.2">
      <c r="B51" s="1"/>
      <c r="C51" s="1"/>
      <c r="D51" s="1"/>
      <c r="E51" s="1"/>
      <c r="F51" s="1"/>
      <c r="L51" s="17"/>
      <c r="M51" s="1"/>
      <c r="N51" s="1"/>
    </row>
    <row r="52" spans="2:14" ht="14.25" x14ac:dyDescent="0.2">
      <c r="B52" s="1"/>
      <c r="C52" s="9"/>
      <c r="D52" s="9"/>
      <c r="E52" s="9"/>
      <c r="F52" s="9"/>
      <c r="G52" s="49"/>
      <c r="H52" s="49"/>
      <c r="I52" s="49"/>
      <c r="J52" s="49"/>
      <c r="K52" s="49"/>
      <c r="L52" s="14"/>
      <c r="M52" s="2"/>
      <c r="N52" s="2"/>
    </row>
  </sheetData>
  <sheetProtection algorithmName="SHA-512" hashValue="rWPfuhH1JUQ5Wb3YFcteST6ydnYTrE4oJMbSI1LoZfi295iar8AGt0t0eUEhR6lC3cNlHoGLqfHn6LMb/o/usQ==" saltValue="TLERVEccgN234eGcUze2zQ==" spinCount="100000" sheet="1" objects="1" scenarios="1"/>
  <mergeCells count="11">
    <mergeCell ref="B37:N37"/>
    <mergeCell ref="B38:N38"/>
    <mergeCell ref="B2:K2"/>
    <mergeCell ref="C5:K6"/>
    <mergeCell ref="B3:K3"/>
    <mergeCell ref="B33:K33"/>
    <mergeCell ref="B35:K35"/>
    <mergeCell ref="K8:K9"/>
    <mergeCell ref="I8:I9"/>
    <mergeCell ref="G8:G9"/>
    <mergeCell ref="C8:C9"/>
  </mergeCells>
  <pageMargins left="0.39370078740157483" right="0.39370078740157483" top="0.39370078740157483" bottom="0.39370078740157483" header="0.31496062992125984" footer="0.31496062992125984"/>
  <pageSetup paperSize="9" scale="80"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41F25-2DE2-4E94-B1C9-7E8C3BECAAC7}">
  <sheetPr codeName="Sheet53">
    <tabColor rgb="FF00B0F0"/>
  </sheetPr>
  <dimension ref="A1:Q52"/>
  <sheetViews>
    <sheetView zoomScale="80" zoomScaleNormal="80" zoomScaleSheetLayoutView="80" workbookViewId="0">
      <selection activeCell="D19" sqref="D19"/>
    </sheetView>
  </sheetViews>
  <sheetFormatPr defaultColWidth="20.7109375" defaultRowHeight="12.75" x14ac:dyDescent="0.2"/>
  <cols>
    <col min="1" max="1" width="2.7109375" style="10" customWidth="1"/>
    <col min="2" max="2" width="48.42578125" style="7" customWidth="1"/>
    <col min="3" max="3" width="20.7109375" style="7" customWidth="1"/>
    <col min="4" max="4" width="5.7109375" style="7" customWidth="1"/>
    <col min="5" max="5" width="20.7109375" style="7" customWidth="1"/>
    <col min="6" max="6" width="5.7109375" style="7" customWidth="1"/>
    <col min="7" max="7" width="20.7109375" style="8" customWidth="1"/>
    <col min="8" max="8" width="5.7109375" style="8" customWidth="1"/>
    <col min="9" max="9" width="20.7109375" style="8" customWidth="1"/>
    <col min="10" max="10" width="5.7109375" style="8" customWidth="1"/>
    <col min="11" max="11" width="20.7109375" style="8" customWidth="1"/>
    <col min="12" max="12" width="15.7109375" style="16" customWidth="1"/>
    <col min="13" max="13" width="15.7109375" style="8" customWidth="1"/>
    <col min="14" max="14" width="5.7109375" style="8" customWidth="1"/>
    <col min="15" max="16384" width="20.7109375" style="1"/>
  </cols>
  <sheetData>
    <row r="1" spans="1:17" ht="16.5" customHeight="1" x14ac:dyDescent="0.25">
      <c r="A1" s="194"/>
      <c r="B1" s="178"/>
      <c r="C1" s="178"/>
      <c r="D1" s="178"/>
      <c r="E1" s="178"/>
      <c r="F1" s="178"/>
      <c r="G1" s="70"/>
      <c r="H1" s="70"/>
      <c r="I1" s="70"/>
      <c r="J1" s="70"/>
      <c r="K1" s="70"/>
      <c r="L1" s="266"/>
      <c r="M1" s="124"/>
      <c r="N1" s="124"/>
    </row>
    <row r="2" spans="1:17" ht="15" customHeight="1" x14ac:dyDescent="0.2">
      <c r="A2" s="738"/>
      <c r="B2" s="808" t="s">
        <v>274</v>
      </c>
      <c r="C2" s="808"/>
      <c r="D2" s="808"/>
      <c r="E2" s="808"/>
      <c r="F2" s="808"/>
      <c r="G2" s="808"/>
      <c r="H2" s="808"/>
      <c r="I2" s="808"/>
      <c r="J2" s="808"/>
      <c r="K2" s="808"/>
      <c r="L2" s="487"/>
      <c r="M2" s="487"/>
      <c r="N2" s="487"/>
    </row>
    <row r="3" spans="1:17" ht="15" customHeight="1" x14ac:dyDescent="0.2">
      <c r="A3" s="738"/>
      <c r="B3" s="809" t="s">
        <v>275</v>
      </c>
      <c r="C3" s="809"/>
      <c r="D3" s="809"/>
      <c r="E3" s="809"/>
      <c r="F3" s="809"/>
      <c r="G3" s="809"/>
      <c r="H3" s="809"/>
      <c r="I3" s="809"/>
      <c r="J3" s="809"/>
      <c r="K3" s="809"/>
      <c r="L3" s="487"/>
      <c r="M3" s="487"/>
      <c r="N3" s="487"/>
    </row>
    <row r="4" spans="1:17" ht="12" customHeight="1" thickBot="1" x14ac:dyDescent="0.25">
      <c r="A4" s="738"/>
      <c r="B4" s="151"/>
      <c r="C4" s="151"/>
      <c r="D4" s="151"/>
      <c r="E4" s="151"/>
      <c r="F4" s="151"/>
      <c r="G4" s="235"/>
      <c r="H4" s="235"/>
      <c r="I4" s="235"/>
      <c r="J4" s="235"/>
      <c r="K4" s="235"/>
      <c r="L4" s="503"/>
      <c r="M4" s="503"/>
      <c r="N4" s="503"/>
    </row>
    <row r="5" spans="1:17" ht="15" customHeight="1" x14ac:dyDescent="0.2">
      <c r="A5" s="738"/>
      <c r="B5" s="394"/>
      <c r="C5" s="735">
        <v>2025</v>
      </c>
      <c r="D5" s="735"/>
      <c r="E5" s="735"/>
      <c r="F5" s="735"/>
      <c r="G5" s="735"/>
      <c r="H5" s="735"/>
      <c r="I5" s="735"/>
      <c r="J5" s="735"/>
      <c r="K5" s="735"/>
      <c r="L5" s="504"/>
      <c r="M5" s="504"/>
      <c r="N5" s="503"/>
      <c r="O5" s="156"/>
      <c r="P5" s="10"/>
      <c r="Q5" s="36"/>
    </row>
    <row r="6" spans="1:17" ht="15" customHeight="1" x14ac:dyDescent="0.2">
      <c r="A6" s="738"/>
      <c r="B6" s="260"/>
      <c r="C6" s="736"/>
      <c r="D6" s="736"/>
      <c r="E6" s="736"/>
      <c r="F6" s="736"/>
      <c r="G6" s="736"/>
      <c r="H6" s="736"/>
      <c r="I6" s="736"/>
      <c r="J6" s="736"/>
      <c r="K6" s="736"/>
      <c r="L6" s="504"/>
      <c r="M6" s="504"/>
      <c r="N6" s="503"/>
      <c r="O6" s="156"/>
      <c r="P6" s="10"/>
      <c r="Q6" s="36"/>
    </row>
    <row r="7" spans="1:17" ht="5.0999999999999996" customHeight="1" x14ac:dyDescent="0.2">
      <c r="A7" s="738"/>
      <c r="B7" s="260"/>
      <c r="C7" s="638"/>
      <c r="D7" s="638"/>
      <c r="E7" s="638"/>
      <c r="F7" s="638"/>
      <c r="G7" s="638"/>
      <c r="H7" s="638"/>
      <c r="I7" s="638"/>
      <c r="J7" s="638"/>
      <c r="K7" s="638"/>
      <c r="L7" s="504"/>
      <c r="M7" s="504"/>
      <c r="N7" s="503"/>
      <c r="O7" s="156"/>
      <c r="P7" s="10"/>
      <c r="Q7" s="36"/>
    </row>
    <row r="8" spans="1:17" s="36" customFormat="1" ht="20.100000000000001" customHeight="1" x14ac:dyDescent="0.2">
      <c r="A8" s="738"/>
      <c r="B8" s="152" t="s">
        <v>28</v>
      </c>
      <c r="C8" s="793" t="s">
        <v>36</v>
      </c>
      <c r="D8" s="216"/>
      <c r="E8" s="216" t="s">
        <v>19</v>
      </c>
      <c r="F8" s="261"/>
      <c r="G8" s="793" t="s">
        <v>37</v>
      </c>
      <c r="H8" s="216"/>
      <c r="I8" s="744" t="s">
        <v>141</v>
      </c>
      <c r="J8" s="216"/>
      <c r="K8" s="744" t="s">
        <v>38</v>
      </c>
      <c r="L8" s="504"/>
      <c r="M8" s="504"/>
      <c r="N8" s="490"/>
      <c r="O8" s="10"/>
      <c r="P8" s="10"/>
    </row>
    <row r="9" spans="1:17" s="5" customFormat="1" ht="20.100000000000001" customHeight="1" x14ac:dyDescent="0.2">
      <c r="A9" s="738"/>
      <c r="B9" s="151" t="s">
        <v>26</v>
      </c>
      <c r="C9" s="793"/>
      <c r="D9" s="339"/>
      <c r="E9" s="339"/>
      <c r="F9" s="340"/>
      <c r="G9" s="793"/>
      <c r="H9" s="186"/>
      <c r="I9" s="744"/>
      <c r="J9" s="339"/>
      <c r="K9" s="744"/>
      <c r="L9" s="504"/>
      <c r="M9" s="504"/>
      <c r="N9" s="492"/>
      <c r="O9" s="10"/>
      <c r="P9" s="10"/>
      <c r="Q9" s="36"/>
    </row>
    <row r="10" spans="1:17" s="5" customFormat="1" ht="5.0999999999999996" customHeight="1" thickBot="1" x14ac:dyDescent="0.25">
      <c r="A10" s="738"/>
      <c r="B10" s="395"/>
      <c r="C10" s="374"/>
      <c r="D10" s="374"/>
      <c r="E10" s="374"/>
      <c r="F10" s="374"/>
      <c r="G10" s="374"/>
      <c r="H10" s="374"/>
      <c r="I10" s="374"/>
      <c r="J10" s="374"/>
      <c r="K10" s="374"/>
      <c r="L10" s="491"/>
      <c r="M10" s="504"/>
      <c r="N10" s="492"/>
      <c r="O10" s="10"/>
      <c r="P10" s="10"/>
      <c r="Q10" s="36"/>
    </row>
    <row r="11" spans="1:17" s="5" customFormat="1" ht="15" customHeight="1" x14ac:dyDescent="0.2">
      <c r="A11" s="738"/>
      <c r="B11" s="176"/>
      <c r="C11" s="275"/>
      <c r="D11" s="275"/>
      <c r="E11" s="275"/>
      <c r="F11" s="275"/>
      <c r="G11" s="479"/>
      <c r="H11" s="479"/>
      <c r="I11" s="479"/>
      <c r="J11" s="479"/>
      <c r="K11" s="479"/>
      <c r="L11" s="493"/>
      <c r="M11" s="493"/>
      <c r="N11" s="493"/>
      <c r="O11" s="1"/>
      <c r="P11" s="1"/>
    </row>
    <row r="12" spans="1:17" s="32" customFormat="1" ht="20.100000000000001" customHeight="1" x14ac:dyDescent="0.2">
      <c r="A12" s="738"/>
      <c r="B12" s="176" t="s">
        <v>48</v>
      </c>
      <c r="C12" s="205">
        <f>SUM(C15:C30)</f>
        <v>12583</v>
      </c>
      <c r="D12" s="205"/>
      <c r="E12" s="205">
        <f>SUM(E15:E30)</f>
        <v>9518</v>
      </c>
      <c r="F12" s="205"/>
      <c r="G12" s="205">
        <f t="shared" ref="G12:K12" si="0">SUM(G15:G30)</f>
        <v>1978</v>
      </c>
      <c r="H12" s="205"/>
      <c r="I12" s="205">
        <f t="shared" si="0"/>
        <v>679</v>
      </c>
      <c r="J12" s="205"/>
      <c r="K12" s="205">
        <f t="shared" si="0"/>
        <v>408</v>
      </c>
      <c r="L12" s="505"/>
      <c r="M12" s="505"/>
      <c r="N12" s="505"/>
    </row>
    <row r="13" spans="1:17" s="32" customFormat="1" ht="15" customHeight="1" x14ac:dyDescent="0.2">
      <c r="A13" s="738"/>
      <c r="B13" s="387"/>
      <c r="C13" s="398"/>
      <c r="D13" s="398"/>
      <c r="E13" s="398"/>
      <c r="F13" s="398"/>
      <c r="G13" s="398"/>
      <c r="H13" s="398"/>
      <c r="I13" s="398"/>
      <c r="J13" s="398"/>
      <c r="K13" s="398"/>
      <c r="L13" s="505"/>
      <c r="M13" s="505"/>
      <c r="N13" s="505"/>
    </row>
    <row r="14" spans="1:17" s="32" customFormat="1" ht="15" customHeight="1" x14ac:dyDescent="0.2">
      <c r="A14" s="738"/>
      <c r="B14" s="249"/>
      <c r="C14" s="262"/>
      <c r="D14" s="262"/>
      <c r="E14" s="262"/>
      <c r="F14" s="262"/>
      <c r="G14" s="262"/>
      <c r="H14" s="262"/>
      <c r="I14" s="262"/>
      <c r="J14" s="262"/>
      <c r="K14" s="262"/>
      <c r="L14" s="505"/>
      <c r="M14" s="505"/>
      <c r="N14" s="505"/>
    </row>
    <row r="15" spans="1:17" s="32" customFormat="1" ht="20.100000000000001" customHeight="1" x14ac:dyDescent="0.2">
      <c r="A15" s="738"/>
      <c r="B15" s="250" t="s">
        <v>1</v>
      </c>
      <c r="C15" s="263">
        <f>E15+G15+I15+K15</f>
        <v>1054</v>
      </c>
      <c r="D15" s="263"/>
      <c r="E15" s="263">
        <v>842</v>
      </c>
      <c r="F15" s="263"/>
      <c r="G15" s="263">
        <v>152</v>
      </c>
      <c r="H15" s="263"/>
      <c r="I15" s="263">
        <v>55</v>
      </c>
      <c r="J15" s="263"/>
      <c r="K15" s="263">
        <v>5</v>
      </c>
      <c r="L15" s="505"/>
      <c r="M15" s="505"/>
      <c r="N15" s="505"/>
    </row>
    <row r="16" spans="1:17" s="32" customFormat="1" ht="20.100000000000001" customHeight="1" x14ac:dyDescent="0.2">
      <c r="A16" s="738"/>
      <c r="B16" s="250" t="s">
        <v>2</v>
      </c>
      <c r="C16" s="263">
        <f t="shared" ref="C16:C30" si="1">E16+G16+I16+K16</f>
        <v>1081</v>
      </c>
      <c r="D16" s="263"/>
      <c r="E16" s="558">
        <v>958</v>
      </c>
      <c r="F16" s="263"/>
      <c r="G16" s="263">
        <v>81</v>
      </c>
      <c r="H16" s="263"/>
      <c r="I16" s="263">
        <v>40</v>
      </c>
      <c r="J16" s="263"/>
      <c r="K16" s="263">
        <v>2</v>
      </c>
      <c r="L16" s="121"/>
      <c r="M16" s="121"/>
      <c r="N16" s="121"/>
    </row>
    <row r="17" spans="1:14" s="32" customFormat="1" ht="20.100000000000001" customHeight="1" x14ac:dyDescent="0.2">
      <c r="A17" s="738"/>
      <c r="B17" s="250" t="s">
        <v>3</v>
      </c>
      <c r="C17" s="263">
        <f t="shared" si="1"/>
        <v>991</v>
      </c>
      <c r="D17" s="263"/>
      <c r="E17" s="558">
        <v>967</v>
      </c>
      <c r="F17" s="263"/>
      <c r="G17" s="263">
        <v>21</v>
      </c>
      <c r="H17" s="263"/>
      <c r="I17" s="263">
        <v>3</v>
      </c>
      <c r="J17" s="263"/>
      <c r="K17" s="264">
        <v>0</v>
      </c>
      <c r="L17" s="506"/>
      <c r="M17" s="506"/>
      <c r="N17" s="506"/>
    </row>
    <row r="18" spans="1:14" s="32" customFormat="1" ht="20.100000000000001" customHeight="1" x14ac:dyDescent="0.2">
      <c r="A18" s="738"/>
      <c r="B18" s="250" t="s">
        <v>4</v>
      </c>
      <c r="C18" s="263">
        <f t="shared" si="1"/>
        <v>313</v>
      </c>
      <c r="D18" s="263"/>
      <c r="E18" s="558">
        <v>233</v>
      </c>
      <c r="F18" s="263"/>
      <c r="G18" s="263">
        <v>67</v>
      </c>
      <c r="H18" s="263"/>
      <c r="I18" s="263">
        <v>11</v>
      </c>
      <c r="J18" s="263"/>
      <c r="K18" s="263">
        <v>2</v>
      </c>
      <c r="L18" s="506"/>
      <c r="M18" s="506"/>
      <c r="N18" s="506"/>
    </row>
    <row r="19" spans="1:14" s="32" customFormat="1" ht="20.100000000000001" customHeight="1" x14ac:dyDescent="0.2">
      <c r="A19" s="738"/>
      <c r="B19" s="250" t="s">
        <v>5</v>
      </c>
      <c r="C19" s="263">
        <f t="shared" si="1"/>
        <v>520</v>
      </c>
      <c r="D19" s="263"/>
      <c r="E19" s="558">
        <v>409</v>
      </c>
      <c r="F19" s="263"/>
      <c r="G19" s="263">
        <v>54</v>
      </c>
      <c r="H19" s="263"/>
      <c r="I19" s="263">
        <v>54</v>
      </c>
      <c r="J19" s="263"/>
      <c r="K19" s="263">
        <v>3</v>
      </c>
      <c r="L19" s="506"/>
      <c r="M19" s="506"/>
      <c r="N19" s="506"/>
    </row>
    <row r="20" spans="1:14" s="32" customFormat="1" ht="20.100000000000001" customHeight="1" x14ac:dyDescent="0.2">
      <c r="A20" s="738"/>
      <c r="B20" s="250" t="s">
        <v>6</v>
      </c>
      <c r="C20" s="263">
        <f t="shared" si="1"/>
        <v>737</v>
      </c>
      <c r="D20" s="263"/>
      <c r="E20" s="558">
        <v>675</v>
      </c>
      <c r="F20" s="263"/>
      <c r="G20" s="263">
        <v>51</v>
      </c>
      <c r="H20" s="263"/>
      <c r="I20" s="263">
        <v>10</v>
      </c>
      <c r="J20" s="263"/>
      <c r="K20" s="264">
        <v>1</v>
      </c>
      <c r="L20" s="506"/>
      <c r="M20" s="506"/>
      <c r="N20" s="506"/>
    </row>
    <row r="21" spans="1:14" s="32" customFormat="1" ht="20.100000000000001" customHeight="1" x14ac:dyDescent="0.2">
      <c r="A21" s="738"/>
      <c r="B21" s="250" t="s">
        <v>7</v>
      </c>
      <c r="C21" s="263">
        <f t="shared" si="1"/>
        <v>587</v>
      </c>
      <c r="D21" s="263"/>
      <c r="E21" s="558">
        <v>351</v>
      </c>
      <c r="F21" s="263"/>
      <c r="G21" s="263">
        <v>193</v>
      </c>
      <c r="H21" s="263"/>
      <c r="I21" s="263">
        <v>40</v>
      </c>
      <c r="J21" s="263"/>
      <c r="K21" s="263">
        <v>3</v>
      </c>
      <c r="L21" s="506"/>
      <c r="M21" s="506"/>
      <c r="N21" s="506"/>
    </row>
    <row r="22" spans="1:14" s="32" customFormat="1" ht="20.100000000000001" customHeight="1" x14ac:dyDescent="0.2">
      <c r="A22" s="738"/>
      <c r="B22" s="250" t="s">
        <v>8</v>
      </c>
      <c r="C22" s="263">
        <f t="shared" si="1"/>
        <v>931</v>
      </c>
      <c r="D22" s="263"/>
      <c r="E22" s="558">
        <v>754</v>
      </c>
      <c r="F22" s="263"/>
      <c r="G22" s="263">
        <v>109</v>
      </c>
      <c r="H22" s="263"/>
      <c r="I22" s="263">
        <v>64</v>
      </c>
      <c r="J22" s="263"/>
      <c r="K22" s="263">
        <v>4</v>
      </c>
      <c r="L22" s="121"/>
      <c r="M22" s="121"/>
      <c r="N22" s="121"/>
    </row>
    <row r="23" spans="1:14" s="32" customFormat="1" ht="20.100000000000001" customHeight="1" x14ac:dyDescent="0.2">
      <c r="A23" s="738"/>
      <c r="B23" s="250" t="s">
        <v>9</v>
      </c>
      <c r="C23" s="263">
        <f t="shared" si="1"/>
        <v>153</v>
      </c>
      <c r="D23" s="263"/>
      <c r="E23" s="558">
        <v>140</v>
      </c>
      <c r="F23" s="263"/>
      <c r="G23" s="263">
        <v>11</v>
      </c>
      <c r="H23" s="263"/>
      <c r="I23" s="263">
        <v>1</v>
      </c>
      <c r="J23" s="263"/>
      <c r="K23" s="263">
        <v>1</v>
      </c>
      <c r="L23" s="506"/>
      <c r="M23" s="506"/>
      <c r="N23" s="506"/>
    </row>
    <row r="24" spans="1:14" s="32" customFormat="1" ht="20.100000000000001" customHeight="1" x14ac:dyDescent="0.2">
      <c r="A24" s="738"/>
      <c r="B24" s="250" t="s">
        <v>10</v>
      </c>
      <c r="C24" s="263">
        <f t="shared" si="1"/>
        <v>2792</v>
      </c>
      <c r="D24" s="263"/>
      <c r="E24" s="558">
        <v>1833</v>
      </c>
      <c r="F24" s="263"/>
      <c r="G24" s="263">
        <v>650</v>
      </c>
      <c r="H24" s="263"/>
      <c r="I24" s="263">
        <v>285</v>
      </c>
      <c r="J24" s="263"/>
      <c r="K24" s="263">
        <v>24</v>
      </c>
      <c r="L24" s="506"/>
      <c r="M24" s="506"/>
      <c r="N24" s="506"/>
    </row>
    <row r="25" spans="1:14" s="32" customFormat="1" ht="20.100000000000001" customHeight="1" x14ac:dyDescent="0.2">
      <c r="A25" s="738"/>
      <c r="B25" s="250" t="s">
        <v>11</v>
      </c>
      <c r="C25" s="263">
        <f t="shared" si="1"/>
        <v>748</v>
      </c>
      <c r="D25" s="263"/>
      <c r="E25" s="558">
        <v>726</v>
      </c>
      <c r="F25" s="263"/>
      <c r="G25" s="263">
        <v>17</v>
      </c>
      <c r="H25" s="263"/>
      <c r="I25" s="264">
        <v>0</v>
      </c>
      <c r="J25" s="263"/>
      <c r="K25" s="263">
        <v>5</v>
      </c>
      <c r="L25" s="506"/>
      <c r="M25" s="506"/>
      <c r="N25" s="506"/>
    </row>
    <row r="26" spans="1:14" s="32" customFormat="1" ht="20.100000000000001" customHeight="1" x14ac:dyDescent="0.2">
      <c r="A26" s="738"/>
      <c r="B26" s="250" t="s">
        <v>12</v>
      </c>
      <c r="C26" s="263">
        <f t="shared" si="1"/>
        <v>934</v>
      </c>
      <c r="D26" s="263"/>
      <c r="E26" s="558">
        <v>643</v>
      </c>
      <c r="F26" s="263"/>
      <c r="G26" s="263">
        <v>51</v>
      </c>
      <c r="H26" s="263"/>
      <c r="I26" s="263">
        <v>10</v>
      </c>
      <c r="J26" s="263"/>
      <c r="K26" s="263">
        <v>230</v>
      </c>
      <c r="L26" s="121"/>
      <c r="M26" s="121"/>
      <c r="N26" s="121"/>
    </row>
    <row r="27" spans="1:14" ht="20.100000000000001" customHeight="1" x14ac:dyDescent="0.2">
      <c r="A27" s="738"/>
      <c r="B27" s="250" t="s">
        <v>13</v>
      </c>
      <c r="C27" s="263">
        <f t="shared" si="1"/>
        <v>652</v>
      </c>
      <c r="D27" s="263"/>
      <c r="E27" s="558">
        <v>386</v>
      </c>
      <c r="F27" s="263"/>
      <c r="G27" s="263">
        <v>174</v>
      </c>
      <c r="H27" s="263"/>
      <c r="I27" s="263">
        <v>3</v>
      </c>
      <c r="J27" s="263"/>
      <c r="K27" s="263">
        <v>89</v>
      </c>
      <c r="L27" s="507"/>
      <c r="M27" s="507"/>
      <c r="N27" s="507"/>
    </row>
    <row r="28" spans="1:14" ht="20.100000000000001" customHeight="1" x14ac:dyDescent="0.2">
      <c r="A28" s="738"/>
      <c r="B28" s="250" t="s">
        <v>14</v>
      </c>
      <c r="C28" s="263">
        <f t="shared" si="1"/>
        <v>959</v>
      </c>
      <c r="D28" s="263"/>
      <c r="E28" s="558">
        <v>483</v>
      </c>
      <c r="F28" s="263"/>
      <c r="G28" s="263">
        <v>341</v>
      </c>
      <c r="H28" s="263"/>
      <c r="I28" s="263">
        <v>101</v>
      </c>
      <c r="J28" s="263"/>
      <c r="K28" s="263">
        <v>34</v>
      </c>
      <c r="L28" s="507"/>
      <c r="M28" s="507"/>
      <c r="N28" s="507"/>
    </row>
    <row r="29" spans="1:14" ht="20.100000000000001" customHeight="1" x14ac:dyDescent="0.2">
      <c r="A29" s="738"/>
      <c r="B29" s="250" t="s">
        <v>15</v>
      </c>
      <c r="C29" s="263">
        <f t="shared" si="1"/>
        <v>32</v>
      </c>
      <c r="D29" s="263"/>
      <c r="E29" s="558">
        <v>25</v>
      </c>
      <c r="F29" s="263"/>
      <c r="G29" s="263">
        <v>2</v>
      </c>
      <c r="H29" s="263"/>
      <c r="I29" s="264">
        <v>0</v>
      </c>
      <c r="J29" s="263"/>
      <c r="K29" s="263">
        <v>5</v>
      </c>
      <c r="L29" s="507"/>
      <c r="M29" s="507"/>
      <c r="N29" s="507"/>
    </row>
    <row r="30" spans="1:14" ht="20.100000000000001" customHeight="1" x14ac:dyDescent="0.2">
      <c r="A30" s="738"/>
      <c r="B30" s="250" t="s">
        <v>16</v>
      </c>
      <c r="C30" s="263">
        <f t="shared" si="1"/>
        <v>99</v>
      </c>
      <c r="D30" s="263"/>
      <c r="E30" s="558">
        <v>93</v>
      </c>
      <c r="F30" s="263"/>
      <c r="G30" s="263">
        <v>4</v>
      </c>
      <c r="H30" s="263"/>
      <c r="I30" s="263">
        <v>2</v>
      </c>
      <c r="J30" s="263"/>
      <c r="K30" s="264">
        <v>0</v>
      </c>
      <c r="L30" s="507"/>
      <c r="M30" s="507"/>
      <c r="N30" s="507"/>
    </row>
    <row r="31" spans="1:14" ht="17.25" customHeight="1" thickBot="1" x14ac:dyDescent="0.25">
      <c r="A31" s="738"/>
      <c r="B31" s="382"/>
      <c r="C31" s="396"/>
      <c r="D31" s="396"/>
      <c r="E31" s="396"/>
      <c r="F31" s="396"/>
      <c r="G31" s="397"/>
      <c r="H31" s="397"/>
      <c r="I31" s="397"/>
      <c r="J31" s="397"/>
      <c r="K31" s="397"/>
      <c r="L31" s="507"/>
      <c r="M31" s="507"/>
      <c r="N31" s="507"/>
    </row>
    <row r="32" spans="1:14" ht="15" customHeight="1" x14ac:dyDescent="0.2">
      <c r="A32" s="738"/>
      <c r="B32" s="108"/>
      <c r="C32" s="108"/>
      <c r="D32" s="108"/>
      <c r="E32" s="108"/>
      <c r="F32" s="108"/>
      <c r="G32" s="475"/>
      <c r="H32" s="475"/>
      <c r="I32" s="475"/>
      <c r="J32" s="475"/>
      <c r="K32" s="475"/>
      <c r="L32" s="332"/>
      <c r="M32" s="332"/>
      <c r="N32" s="332"/>
    </row>
    <row r="33" spans="1:14" ht="33" customHeight="1" x14ac:dyDescent="0.2">
      <c r="A33" s="738"/>
      <c r="B33" s="745" t="s">
        <v>264</v>
      </c>
      <c r="C33" s="745"/>
      <c r="D33" s="745"/>
      <c r="E33" s="745"/>
      <c r="F33" s="745"/>
      <c r="G33" s="745"/>
      <c r="H33" s="745"/>
      <c r="I33" s="745"/>
      <c r="J33" s="745"/>
      <c r="K33" s="745"/>
      <c r="L33" s="108"/>
      <c r="M33" s="108"/>
      <c r="N33" s="108"/>
    </row>
    <row r="34" spans="1:14" ht="8.1" customHeight="1" x14ac:dyDescent="0.2">
      <c r="A34" s="738"/>
      <c r="B34" s="108"/>
      <c r="C34" s="108"/>
      <c r="D34" s="108"/>
      <c r="E34" s="108"/>
      <c r="F34" s="108"/>
      <c r="G34" s="108"/>
      <c r="H34" s="108"/>
      <c r="I34" s="108"/>
      <c r="J34" s="108"/>
      <c r="K34" s="108"/>
      <c r="L34" s="108"/>
      <c r="M34" s="108"/>
      <c r="N34" s="108"/>
    </row>
    <row r="35" spans="1:14" ht="34.5" customHeight="1" x14ac:dyDescent="0.2">
      <c r="A35" s="738"/>
      <c r="B35" s="753" t="s">
        <v>94</v>
      </c>
      <c r="C35" s="753"/>
      <c r="D35" s="753"/>
      <c r="E35" s="753"/>
      <c r="F35" s="753"/>
      <c r="G35" s="753"/>
      <c r="H35" s="753"/>
      <c r="I35" s="753"/>
      <c r="J35" s="753"/>
      <c r="K35" s="753"/>
      <c r="L35" s="147"/>
      <c r="M35" s="70"/>
      <c r="N35" s="70"/>
    </row>
    <row r="36" spans="1:14" ht="24.95" customHeight="1" x14ac:dyDescent="0.2">
      <c r="A36" s="738"/>
      <c r="B36" s="147"/>
      <c r="C36" s="147"/>
      <c r="D36" s="147"/>
      <c r="E36" s="147"/>
      <c r="F36" s="147"/>
      <c r="G36" s="147"/>
      <c r="H36" s="147"/>
      <c r="I36" s="147"/>
      <c r="J36" s="147"/>
      <c r="K36" s="147"/>
      <c r="L36" s="147"/>
      <c r="M36" s="330"/>
      <c r="N36" s="330"/>
    </row>
    <row r="37" spans="1:14" ht="24.95" customHeight="1" x14ac:dyDescent="0.2">
      <c r="A37" s="192"/>
      <c r="B37" s="774"/>
      <c r="C37" s="774"/>
      <c r="D37" s="774"/>
      <c r="E37" s="774"/>
      <c r="F37" s="774"/>
      <c r="G37" s="774"/>
      <c r="H37" s="774"/>
      <c r="I37" s="774"/>
      <c r="J37" s="774"/>
      <c r="K37" s="774"/>
      <c r="L37" s="774"/>
      <c r="M37" s="774"/>
      <c r="N37" s="774"/>
    </row>
    <row r="38" spans="1:14" ht="24.95" customHeight="1" x14ac:dyDescent="0.2">
      <c r="A38" s="192"/>
      <c r="B38" s="747"/>
      <c r="C38" s="747"/>
      <c r="D38" s="747"/>
      <c r="E38" s="747"/>
      <c r="F38" s="747"/>
      <c r="G38" s="747"/>
      <c r="H38" s="747"/>
      <c r="I38" s="747"/>
      <c r="J38" s="747"/>
      <c r="K38" s="747"/>
      <c r="L38" s="747"/>
      <c r="M38" s="747"/>
      <c r="N38" s="747"/>
    </row>
    <row r="39" spans="1:14" ht="16.5" customHeight="1" x14ac:dyDescent="0.2">
      <c r="A39" s="192"/>
      <c r="B39" s="220"/>
      <c r="C39" s="220"/>
      <c r="D39" s="220"/>
      <c r="E39" s="220"/>
      <c r="F39" s="220"/>
      <c r="G39" s="221"/>
      <c r="H39" s="221"/>
      <c r="I39" s="221"/>
      <c r="J39" s="221"/>
      <c r="K39" s="222"/>
      <c r="L39" s="144"/>
      <c r="M39" s="144"/>
      <c r="N39" s="144"/>
    </row>
    <row r="40" spans="1:14" ht="20.100000000000001" customHeight="1" x14ac:dyDescent="0.2">
      <c r="A40" s="192"/>
      <c r="B40" s="224"/>
      <c r="C40" s="225"/>
      <c r="D40" s="225"/>
      <c r="E40" s="225"/>
      <c r="F40" s="225"/>
      <c r="G40" s="226"/>
      <c r="H40" s="226"/>
      <c r="I40" s="226"/>
      <c r="J40" s="226"/>
      <c r="K40" s="222"/>
      <c r="L40" s="145"/>
      <c r="M40" s="83"/>
      <c r="N40" s="83"/>
    </row>
    <row r="41" spans="1:14" s="4" customFormat="1" ht="12" customHeight="1" x14ac:dyDescent="0.2">
      <c r="A41" s="192"/>
      <c r="B41" s="259"/>
      <c r="C41" s="109"/>
      <c r="D41" s="109"/>
      <c r="E41" s="109"/>
      <c r="F41" s="109"/>
      <c r="G41" s="143"/>
      <c r="H41" s="143"/>
      <c r="I41" s="143"/>
      <c r="J41" s="143"/>
      <c r="K41" s="143"/>
      <c r="L41" s="87"/>
      <c r="M41" s="85"/>
      <c r="N41" s="85"/>
    </row>
    <row r="42" spans="1:14" ht="3.75" customHeight="1" x14ac:dyDescent="0.2">
      <c r="A42" s="192"/>
      <c r="B42" s="178"/>
      <c r="C42" s="178"/>
      <c r="D42" s="178"/>
      <c r="E42" s="178"/>
      <c r="F42" s="178"/>
      <c r="G42" s="70"/>
      <c r="H42" s="70"/>
      <c r="I42" s="70"/>
      <c r="J42" s="70"/>
      <c r="K42" s="70"/>
      <c r="L42" s="73"/>
      <c r="M42" s="72"/>
      <c r="N42" s="72"/>
    </row>
    <row r="43" spans="1:14" ht="15" customHeight="1" x14ac:dyDescent="0.2">
      <c r="A43" s="192"/>
      <c r="B43" s="88"/>
      <c r="C43" s="213"/>
      <c r="D43" s="213"/>
      <c r="E43" s="213"/>
      <c r="F43" s="213"/>
      <c r="G43" s="204"/>
      <c r="H43" s="204"/>
      <c r="I43" s="204"/>
      <c r="J43" s="204"/>
      <c r="K43" s="204"/>
      <c r="L43" s="92"/>
      <c r="M43" s="72"/>
      <c r="N43" s="72"/>
    </row>
    <row r="44" spans="1:14" ht="10.5" customHeight="1" x14ac:dyDescent="0.2">
      <c r="A44" s="192"/>
      <c r="B44" s="93"/>
      <c r="C44" s="213"/>
      <c r="D44" s="213"/>
      <c r="E44" s="213"/>
      <c r="F44" s="213"/>
      <c r="G44" s="204"/>
      <c r="H44" s="204"/>
      <c r="I44" s="204"/>
      <c r="J44" s="204"/>
      <c r="K44" s="204"/>
      <c r="L44" s="92"/>
      <c r="M44" s="72"/>
      <c r="N44" s="72"/>
    </row>
    <row r="45" spans="1:14" ht="12" customHeight="1" x14ac:dyDescent="0.25">
      <c r="A45" s="192"/>
      <c r="B45" s="214"/>
      <c r="C45" s="95"/>
      <c r="D45" s="95"/>
      <c r="E45" s="95"/>
      <c r="F45" s="95"/>
      <c r="G45" s="96"/>
      <c r="H45" s="96"/>
      <c r="I45" s="96"/>
      <c r="J45" s="96"/>
      <c r="K45" s="96"/>
      <c r="L45" s="98"/>
      <c r="M45" s="74"/>
      <c r="N45" s="74"/>
    </row>
    <row r="46" spans="1:14" ht="12" customHeight="1" x14ac:dyDescent="0.25">
      <c r="A46" s="192"/>
      <c r="B46" s="99"/>
      <c r="C46" s="100"/>
      <c r="D46" s="100"/>
      <c r="E46" s="100"/>
      <c r="F46" s="100"/>
      <c r="G46" s="101"/>
      <c r="H46" s="101"/>
      <c r="I46" s="101"/>
      <c r="J46" s="101"/>
      <c r="K46" s="101"/>
      <c r="L46" s="103"/>
      <c r="M46" s="74"/>
      <c r="N46" s="74"/>
    </row>
    <row r="47" spans="1:14" ht="11.25" customHeight="1" x14ac:dyDescent="0.2">
      <c r="A47" s="192"/>
      <c r="B47" s="99"/>
      <c r="C47" s="200"/>
      <c r="D47" s="200"/>
      <c r="E47" s="200"/>
      <c r="F47" s="200"/>
      <c r="G47" s="204"/>
      <c r="H47" s="204"/>
      <c r="I47" s="204"/>
      <c r="J47" s="204"/>
      <c r="K47" s="204"/>
      <c r="L47" s="105"/>
      <c r="M47" s="106"/>
      <c r="N47" s="106"/>
    </row>
    <row r="48" spans="1:14" ht="11.25" customHeight="1" x14ac:dyDescent="0.2">
      <c r="A48" s="265"/>
      <c r="B48" s="19"/>
      <c r="C48" s="9"/>
      <c r="D48" s="9"/>
      <c r="E48" s="9"/>
      <c r="F48" s="9"/>
      <c r="G48" s="49"/>
      <c r="H48" s="49"/>
      <c r="I48" s="49"/>
      <c r="J48" s="49"/>
      <c r="K48" s="49"/>
      <c r="L48" s="15"/>
      <c r="M48" s="13"/>
      <c r="N48" s="13"/>
    </row>
    <row r="49" spans="2:14" x14ac:dyDescent="0.2">
      <c r="B49" s="1"/>
      <c r="C49" s="1"/>
      <c r="D49" s="1"/>
      <c r="E49" s="1"/>
      <c r="F49" s="1"/>
      <c r="M49" s="1"/>
      <c r="N49" s="1"/>
    </row>
    <row r="50" spans="2:14" x14ac:dyDescent="0.2">
      <c r="B50" s="1"/>
      <c r="C50" s="1"/>
      <c r="D50" s="1"/>
      <c r="E50" s="1"/>
      <c r="F50" s="1"/>
      <c r="M50" s="1"/>
      <c r="N50" s="1"/>
    </row>
    <row r="51" spans="2:14" x14ac:dyDescent="0.2">
      <c r="B51" s="1"/>
      <c r="C51" s="1"/>
      <c r="D51" s="1"/>
      <c r="E51" s="1"/>
      <c r="F51" s="1"/>
      <c r="L51" s="17"/>
      <c r="M51" s="1"/>
      <c r="N51" s="1"/>
    </row>
    <row r="52" spans="2:14" ht="14.25" x14ac:dyDescent="0.2">
      <c r="B52" s="1"/>
      <c r="C52" s="9"/>
      <c r="D52" s="9"/>
      <c r="E52" s="9"/>
      <c r="F52" s="9"/>
      <c r="G52" s="49"/>
      <c r="H52" s="49"/>
      <c r="I52" s="49"/>
      <c r="J52" s="49"/>
      <c r="K52" s="49"/>
      <c r="L52" s="14"/>
      <c r="M52" s="2"/>
      <c r="N52" s="2"/>
    </row>
  </sheetData>
  <sheetProtection algorithmName="SHA-512" hashValue="pekcJ+hhEdDJI5rWZ6X0uJZ9v56+Q9IoZomYlDeWHkI5YSNkS6/cE0hjNrUpk+zv4iUloje5X9YSV9/e+7KEIQ==" saltValue="lL+CMMr7JgHgX4XEKRMOzQ==" spinCount="100000" sheet="1" objects="1" scenarios="1"/>
  <mergeCells count="12">
    <mergeCell ref="B37:N37"/>
    <mergeCell ref="B38:N38"/>
    <mergeCell ref="A2:A36"/>
    <mergeCell ref="B2:K2"/>
    <mergeCell ref="B3:K3"/>
    <mergeCell ref="C5:K6"/>
    <mergeCell ref="C8:C9"/>
    <mergeCell ref="G8:G9"/>
    <mergeCell ref="I8:I9"/>
    <mergeCell ref="K8:K9"/>
    <mergeCell ref="B33:K33"/>
    <mergeCell ref="B35:K35"/>
  </mergeCells>
  <pageMargins left="0.39370078740157483" right="0.39370078740157483" top="0.39370078740157483" bottom="0.39370078740157483" header="0.31496062992125984" footer="0.31496062992125984"/>
  <pageSetup paperSize="9" scale="80"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F0785-B2B2-4517-93CE-2830B854B2BD}">
  <sheetPr>
    <tabColor theme="7" tint="-0.249977111117893"/>
  </sheetPr>
  <dimension ref="A1:P50"/>
  <sheetViews>
    <sheetView view="pageBreakPreview" zoomScale="90" zoomScaleNormal="100" zoomScaleSheetLayoutView="90" workbookViewId="0">
      <selection activeCell="P36" sqref="P36"/>
    </sheetView>
  </sheetViews>
  <sheetFormatPr defaultColWidth="20.7109375" defaultRowHeight="12.75" x14ac:dyDescent="0.2"/>
  <cols>
    <col min="1" max="1" width="2.7109375" style="194" customWidth="1"/>
    <col min="2" max="2" width="33" style="178" customWidth="1"/>
    <col min="3" max="7" width="13.7109375" style="178" customWidth="1"/>
    <col min="8" max="8" width="6.7109375" style="178" customWidth="1"/>
    <col min="9" max="13" width="13.28515625" style="70" customWidth="1"/>
    <col min="14" max="16384" width="20.7109375" style="1"/>
  </cols>
  <sheetData>
    <row r="1" spans="1:16" ht="20.100000000000001" customHeight="1" x14ac:dyDescent="0.2"/>
    <row r="2" spans="1:16" ht="35.25" customHeight="1" x14ac:dyDescent="0.2">
      <c r="A2" s="755"/>
      <c r="B2" s="808" t="s">
        <v>265</v>
      </c>
      <c r="C2" s="808"/>
      <c r="D2" s="808"/>
      <c r="E2" s="808"/>
      <c r="F2" s="808"/>
      <c r="G2" s="808"/>
      <c r="H2" s="808"/>
      <c r="I2" s="808"/>
      <c r="J2" s="808"/>
      <c r="K2" s="808"/>
      <c r="L2" s="808"/>
      <c r="M2" s="808"/>
    </row>
    <row r="3" spans="1:16" ht="12" customHeight="1" thickBot="1" x14ac:dyDescent="0.25">
      <c r="A3" s="755"/>
      <c r="B3" s="151"/>
      <c r="C3" s="151"/>
      <c r="D3" s="151"/>
      <c r="E3" s="151"/>
      <c r="F3" s="151"/>
      <c r="G3" s="151"/>
      <c r="H3" s="151"/>
      <c r="I3" s="235"/>
      <c r="J3" s="235"/>
      <c r="K3" s="235"/>
      <c r="L3" s="235"/>
      <c r="M3" s="235"/>
    </row>
    <row r="4" spans="1:16" ht="15" customHeight="1" x14ac:dyDescent="0.2">
      <c r="A4" s="755"/>
      <c r="B4" s="810" t="s">
        <v>33</v>
      </c>
      <c r="C4" s="735">
        <v>2020</v>
      </c>
      <c r="D4" s="735"/>
      <c r="E4" s="735"/>
      <c r="F4" s="735"/>
      <c r="G4" s="735"/>
      <c r="H4" s="375"/>
      <c r="I4" s="733">
        <v>2021</v>
      </c>
      <c r="J4" s="733"/>
      <c r="K4" s="733"/>
      <c r="L4" s="733"/>
      <c r="M4" s="733"/>
      <c r="N4" s="156"/>
      <c r="O4" s="36"/>
      <c r="P4" s="36"/>
    </row>
    <row r="5" spans="1:16" ht="15" customHeight="1" x14ac:dyDescent="0.2">
      <c r="A5" s="755"/>
      <c r="B5" s="812"/>
      <c r="C5" s="736"/>
      <c r="D5" s="736"/>
      <c r="E5" s="736"/>
      <c r="F5" s="736"/>
      <c r="G5" s="736"/>
      <c r="H5" s="157"/>
      <c r="I5" s="734"/>
      <c r="J5" s="734"/>
      <c r="K5" s="734"/>
      <c r="L5" s="734"/>
      <c r="M5" s="734"/>
      <c r="N5" s="156"/>
      <c r="O5" s="36"/>
      <c r="P5" s="36"/>
    </row>
    <row r="6" spans="1:16" ht="5.0999999999999996" customHeight="1" x14ac:dyDescent="0.2">
      <c r="A6" s="755"/>
      <c r="B6" s="812"/>
      <c r="C6" s="638"/>
      <c r="D6" s="638"/>
      <c r="E6" s="638"/>
      <c r="F6" s="638"/>
      <c r="G6" s="638"/>
      <c r="H6" s="157"/>
      <c r="I6" s="618"/>
      <c r="J6" s="618"/>
      <c r="K6" s="618"/>
      <c r="L6" s="618"/>
      <c r="M6" s="618"/>
      <c r="N6" s="156"/>
      <c r="O6" s="36"/>
      <c r="P6" s="36"/>
    </row>
    <row r="7" spans="1:16" s="5" customFormat="1" ht="18" customHeight="1" x14ac:dyDescent="0.2">
      <c r="A7" s="755"/>
      <c r="B7" s="812"/>
      <c r="C7" s="793" t="s">
        <v>36</v>
      </c>
      <c r="D7" s="216" t="s">
        <v>19</v>
      </c>
      <c r="E7" s="744" t="s">
        <v>37</v>
      </c>
      <c r="F7" s="744" t="s">
        <v>141</v>
      </c>
      <c r="G7" s="744" t="s">
        <v>167</v>
      </c>
      <c r="H7" s="642"/>
      <c r="I7" s="793" t="s">
        <v>36</v>
      </c>
      <c r="J7" s="216" t="s">
        <v>19</v>
      </c>
      <c r="K7" s="744" t="s">
        <v>37</v>
      </c>
      <c r="L7" s="744" t="s">
        <v>141</v>
      </c>
      <c r="M7" s="744" t="s">
        <v>167</v>
      </c>
      <c r="N7" s="10"/>
      <c r="O7" s="36"/>
      <c r="P7" s="36"/>
    </row>
    <row r="8" spans="1:16" s="5" customFormat="1" ht="18" customHeight="1" x14ac:dyDescent="0.2">
      <c r="A8" s="755"/>
      <c r="B8" s="812"/>
      <c r="C8" s="793"/>
      <c r="D8" s="184"/>
      <c r="E8" s="744"/>
      <c r="F8" s="744"/>
      <c r="G8" s="744"/>
      <c r="H8" s="185"/>
      <c r="I8" s="793"/>
      <c r="J8" s="184"/>
      <c r="K8" s="744"/>
      <c r="L8" s="744"/>
      <c r="M8" s="744"/>
      <c r="N8" s="10"/>
      <c r="O8" s="36"/>
      <c r="P8" s="36"/>
    </row>
    <row r="9" spans="1:16" s="5" customFormat="1" ht="5.0999999999999996" customHeight="1" thickBot="1" x14ac:dyDescent="0.25">
      <c r="A9" s="755"/>
      <c r="B9" s="646"/>
      <c r="C9" s="385"/>
      <c r="D9" s="379"/>
      <c r="E9" s="386"/>
      <c r="F9" s="386"/>
      <c r="G9" s="380"/>
      <c r="H9" s="380"/>
      <c r="I9" s="385"/>
      <c r="J9" s="381"/>
      <c r="K9" s="386"/>
      <c r="L9" s="386"/>
      <c r="M9" s="380"/>
      <c r="N9" s="10"/>
      <c r="O9" s="36"/>
      <c r="P9" s="36"/>
    </row>
    <row r="10" spans="1:16" s="5" customFormat="1" ht="9.9499999999999993" customHeight="1" x14ac:dyDescent="0.2">
      <c r="A10" s="755"/>
      <c r="B10" s="176"/>
      <c r="C10" s="618"/>
      <c r="D10" s="618"/>
      <c r="E10" s="618"/>
      <c r="F10" s="618"/>
      <c r="G10" s="618"/>
      <c r="H10" s="618"/>
      <c r="I10" s="642"/>
      <c r="J10" s="642"/>
      <c r="K10" s="642"/>
      <c r="L10" s="642"/>
      <c r="M10" s="642"/>
      <c r="N10" s="1"/>
    </row>
    <row r="11" spans="1:16" s="32" customFormat="1" ht="20.100000000000001" customHeight="1" x14ac:dyDescent="0.2">
      <c r="A11" s="755"/>
      <c r="B11" s="176" t="s">
        <v>0</v>
      </c>
      <c r="C11" s="195">
        <f>SUM(C14:C29)</f>
        <v>2013</v>
      </c>
      <c r="D11" s="195">
        <f t="shared" ref="D11:G11" si="0">SUM(D14:D29)</f>
        <v>1094</v>
      </c>
      <c r="E11" s="195">
        <f t="shared" si="0"/>
        <v>788</v>
      </c>
      <c r="F11" s="195">
        <f t="shared" si="0"/>
        <v>111</v>
      </c>
      <c r="G11" s="195">
        <f t="shared" si="0"/>
        <v>20</v>
      </c>
      <c r="H11" s="166"/>
      <c r="I11" s="195">
        <f>SUM(I14:I29)</f>
        <v>2260</v>
      </c>
      <c r="J11" s="195">
        <f t="shared" ref="J11:M11" si="1">SUM(J14:J29)</f>
        <v>1150</v>
      </c>
      <c r="K11" s="195">
        <f t="shared" si="1"/>
        <v>967</v>
      </c>
      <c r="L11" s="195">
        <f t="shared" si="1"/>
        <v>120</v>
      </c>
      <c r="M11" s="195">
        <f t="shared" si="1"/>
        <v>23</v>
      </c>
    </row>
    <row r="12" spans="1:16" s="32" customFormat="1" ht="9.9499999999999993" customHeight="1" x14ac:dyDescent="0.2">
      <c r="A12" s="755"/>
      <c r="B12" s="387"/>
      <c r="C12" s="388"/>
      <c r="D12" s="388"/>
      <c r="E12" s="388"/>
      <c r="F12" s="388"/>
      <c r="G12" s="388"/>
      <c r="H12" s="373"/>
      <c r="I12" s="388"/>
      <c r="J12" s="388"/>
      <c r="K12" s="388"/>
      <c r="L12" s="388"/>
      <c r="M12" s="388"/>
    </row>
    <row r="13" spans="1:16" s="32" customFormat="1" ht="9.9499999999999993" customHeight="1" x14ac:dyDescent="0.2">
      <c r="A13" s="755"/>
      <c r="B13" s="249"/>
      <c r="C13" s="237"/>
      <c r="D13" s="237"/>
      <c r="E13" s="237"/>
      <c r="F13" s="237"/>
      <c r="G13" s="237"/>
      <c r="H13" s="166"/>
      <c r="I13" s="237"/>
      <c r="J13" s="237"/>
      <c r="K13" s="237"/>
      <c r="L13" s="237"/>
      <c r="M13" s="237"/>
    </row>
    <row r="14" spans="1:16" s="32" customFormat="1" ht="20.100000000000001" customHeight="1" x14ac:dyDescent="0.2">
      <c r="A14" s="755"/>
      <c r="B14" s="250" t="s">
        <v>1</v>
      </c>
      <c r="C14" s="241">
        <v>164</v>
      </c>
      <c r="D14" s="241">
        <v>90</v>
      </c>
      <c r="E14" s="241">
        <v>64</v>
      </c>
      <c r="F14" s="241">
        <v>10</v>
      </c>
      <c r="G14" s="241">
        <v>0</v>
      </c>
      <c r="H14" s="166"/>
      <c r="I14" s="241">
        <v>196</v>
      </c>
      <c r="J14" s="241">
        <v>92</v>
      </c>
      <c r="K14" s="241">
        <v>92</v>
      </c>
      <c r="L14" s="241">
        <v>12</v>
      </c>
      <c r="M14" s="241">
        <v>0</v>
      </c>
    </row>
    <row r="15" spans="1:16" s="32" customFormat="1" ht="20.100000000000001" customHeight="1" x14ac:dyDescent="0.2">
      <c r="A15" s="755"/>
      <c r="B15" s="250" t="s">
        <v>2</v>
      </c>
      <c r="C15" s="241">
        <v>99</v>
      </c>
      <c r="D15" s="241">
        <v>70</v>
      </c>
      <c r="E15" s="241">
        <v>27</v>
      </c>
      <c r="F15" s="241">
        <v>2</v>
      </c>
      <c r="G15" s="241">
        <v>0</v>
      </c>
      <c r="H15" s="166"/>
      <c r="I15" s="241">
        <v>112</v>
      </c>
      <c r="J15" s="241">
        <v>78</v>
      </c>
      <c r="K15" s="241">
        <v>32</v>
      </c>
      <c r="L15" s="241">
        <v>1</v>
      </c>
      <c r="M15" s="241">
        <v>1</v>
      </c>
    </row>
    <row r="16" spans="1:16" s="32" customFormat="1" ht="20.100000000000001" customHeight="1" x14ac:dyDescent="0.2">
      <c r="A16" s="755"/>
      <c r="B16" s="250" t="s">
        <v>3</v>
      </c>
      <c r="C16" s="241">
        <v>82</v>
      </c>
      <c r="D16" s="241">
        <v>80</v>
      </c>
      <c r="E16" s="241">
        <v>2</v>
      </c>
      <c r="F16" s="241">
        <v>0</v>
      </c>
      <c r="G16" s="241">
        <v>0</v>
      </c>
      <c r="H16" s="170"/>
      <c r="I16" s="241">
        <v>87</v>
      </c>
      <c r="J16" s="241">
        <v>81</v>
      </c>
      <c r="K16" s="241">
        <v>5</v>
      </c>
      <c r="L16" s="241">
        <v>1</v>
      </c>
      <c r="M16" s="241">
        <v>0</v>
      </c>
    </row>
    <row r="17" spans="1:13" s="32" customFormat="1" ht="20.100000000000001" customHeight="1" x14ac:dyDescent="0.2">
      <c r="A17" s="755"/>
      <c r="B17" s="250" t="s">
        <v>4</v>
      </c>
      <c r="C17" s="241">
        <v>66</v>
      </c>
      <c r="D17" s="241">
        <v>41</v>
      </c>
      <c r="E17" s="241">
        <v>21</v>
      </c>
      <c r="F17" s="241">
        <v>4</v>
      </c>
      <c r="G17" s="241">
        <v>0</v>
      </c>
      <c r="H17" s="166"/>
      <c r="I17" s="241">
        <v>73</v>
      </c>
      <c r="J17" s="241">
        <v>34</v>
      </c>
      <c r="K17" s="241">
        <v>36</v>
      </c>
      <c r="L17" s="241">
        <v>3</v>
      </c>
      <c r="M17" s="241">
        <v>0</v>
      </c>
    </row>
    <row r="18" spans="1:13" s="32" customFormat="1" ht="20.100000000000001" customHeight="1" x14ac:dyDescent="0.2">
      <c r="A18" s="755"/>
      <c r="B18" s="250" t="s">
        <v>5</v>
      </c>
      <c r="C18" s="241">
        <v>67</v>
      </c>
      <c r="D18" s="241">
        <v>44</v>
      </c>
      <c r="E18" s="241">
        <v>19</v>
      </c>
      <c r="F18" s="241">
        <v>4</v>
      </c>
      <c r="G18" s="241">
        <v>0</v>
      </c>
      <c r="H18" s="166"/>
      <c r="I18" s="241">
        <v>69</v>
      </c>
      <c r="J18" s="241">
        <v>44</v>
      </c>
      <c r="K18" s="241">
        <v>20</v>
      </c>
      <c r="L18" s="241">
        <v>5</v>
      </c>
      <c r="M18" s="241">
        <v>0</v>
      </c>
    </row>
    <row r="19" spans="1:13" s="32" customFormat="1" ht="20.100000000000001" customHeight="1" x14ac:dyDescent="0.2">
      <c r="A19" s="755"/>
      <c r="B19" s="250" t="s">
        <v>6</v>
      </c>
      <c r="C19" s="241">
        <v>84</v>
      </c>
      <c r="D19" s="241">
        <v>69</v>
      </c>
      <c r="E19" s="241">
        <v>13</v>
      </c>
      <c r="F19" s="241">
        <v>2</v>
      </c>
      <c r="G19" s="241">
        <v>0</v>
      </c>
      <c r="H19" s="166"/>
      <c r="I19" s="241">
        <v>88</v>
      </c>
      <c r="J19" s="241">
        <v>72</v>
      </c>
      <c r="K19" s="241">
        <v>13</v>
      </c>
      <c r="L19" s="241">
        <v>3</v>
      </c>
      <c r="M19" s="241">
        <v>0</v>
      </c>
    </row>
    <row r="20" spans="1:13" s="32" customFormat="1" ht="20.100000000000001" customHeight="1" x14ac:dyDescent="0.2">
      <c r="A20" s="755"/>
      <c r="B20" s="250" t="s">
        <v>7</v>
      </c>
      <c r="C20" s="241">
        <v>166</v>
      </c>
      <c r="D20" s="241">
        <v>38</v>
      </c>
      <c r="E20" s="241">
        <v>117</v>
      </c>
      <c r="F20" s="241">
        <v>11</v>
      </c>
      <c r="G20" s="241">
        <v>0</v>
      </c>
      <c r="H20" s="166"/>
      <c r="I20" s="241">
        <v>174</v>
      </c>
      <c r="J20" s="241">
        <v>29</v>
      </c>
      <c r="K20" s="241">
        <v>135</v>
      </c>
      <c r="L20" s="241">
        <v>10</v>
      </c>
      <c r="M20" s="241">
        <v>0</v>
      </c>
    </row>
    <row r="21" spans="1:13" s="32" customFormat="1" ht="20.100000000000001" customHeight="1" x14ac:dyDescent="0.2">
      <c r="A21" s="755"/>
      <c r="B21" s="250" t="s">
        <v>8</v>
      </c>
      <c r="C21" s="241">
        <v>97</v>
      </c>
      <c r="D21" s="241">
        <v>63</v>
      </c>
      <c r="E21" s="241">
        <v>28</v>
      </c>
      <c r="F21" s="241">
        <v>6</v>
      </c>
      <c r="G21" s="241">
        <v>0</v>
      </c>
      <c r="H21" s="166"/>
      <c r="I21" s="241">
        <v>120</v>
      </c>
      <c r="J21" s="241">
        <v>77</v>
      </c>
      <c r="K21" s="241">
        <v>38</v>
      </c>
      <c r="L21" s="241">
        <v>5</v>
      </c>
      <c r="M21" s="241">
        <v>0</v>
      </c>
    </row>
    <row r="22" spans="1:13" s="32" customFormat="1" ht="20.100000000000001" customHeight="1" x14ac:dyDescent="0.2">
      <c r="A22" s="755"/>
      <c r="B22" s="250" t="s">
        <v>9</v>
      </c>
      <c r="C22" s="241">
        <v>14</v>
      </c>
      <c r="D22" s="241">
        <v>9</v>
      </c>
      <c r="E22" s="241">
        <v>5</v>
      </c>
      <c r="F22" s="241">
        <v>0</v>
      </c>
      <c r="G22" s="241">
        <v>0</v>
      </c>
      <c r="H22" s="166"/>
      <c r="I22" s="241">
        <v>16</v>
      </c>
      <c r="J22" s="241">
        <v>9</v>
      </c>
      <c r="K22" s="241">
        <v>7</v>
      </c>
      <c r="L22" s="241">
        <v>0</v>
      </c>
      <c r="M22" s="241">
        <v>0</v>
      </c>
    </row>
    <row r="23" spans="1:13" s="32" customFormat="1" ht="20.100000000000001" customHeight="1" x14ac:dyDescent="0.2">
      <c r="A23" s="755"/>
      <c r="B23" s="250" t="s">
        <v>10</v>
      </c>
      <c r="C23" s="241">
        <v>615</v>
      </c>
      <c r="D23" s="241">
        <v>325</v>
      </c>
      <c r="E23" s="241">
        <v>237</v>
      </c>
      <c r="F23" s="241">
        <v>50</v>
      </c>
      <c r="G23" s="241">
        <v>3</v>
      </c>
      <c r="H23" s="166"/>
      <c r="I23" s="241">
        <v>691</v>
      </c>
      <c r="J23" s="241">
        <v>344</v>
      </c>
      <c r="K23" s="241">
        <v>293</v>
      </c>
      <c r="L23" s="241">
        <v>52</v>
      </c>
      <c r="M23" s="241">
        <v>2</v>
      </c>
    </row>
    <row r="24" spans="1:13" s="32" customFormat="1" ht="20.100000000000001" customHeight="1" x14ac:dyDescent="0.2">
      <c r="A24" s="755"/>
      <c r="B24" s="250" t="s">
        <v>11</v>
      </c>
      <c r="C24" s="241">
        <v>73</v>
      </c>
      <c r="D24" s="241">
        <v>70</v>
      </c>
      <c r="E24" s="241">
        <v>3</v>
      </c>
      <c r="F24" s="241">
        <v>0</v>
      </c>
      <c r="G24" s="241">
        <v>0</v>
      </c>
      <c r="H24" s="166"/>
      <c r="I24" s="241">
        <v>78</v>
      </c>
      <c r="J24" s="241">
        <v>70</v>
      </c>
      <c r="K24" s="241">
        <v>7</v>
      </c>
      <c r="L24" s="241">
        <v>1</v>
      </c>
      <c r="M24" s="241">
        <v>0</v>
      </c>
    </row>
    <row r="25" spans="1:13" s="32" customFormat="1" ht="20.100000000000001" customHeight="1" x14ac:dyDescent="0.2">
      <c r="A25" s="755"/>
      <c r="B25" s="250" t="s">
        <v>12</v>
      </c>
      <c r="C25" s="241">
        <v>65</v>
      </c>
      <c r="D25" s="241">
        <v>24</v>
      </c>
      <c r="E25" s="241">
        <v>30</v>
      </c>
      <c r="F25" s="241">
        <v>0</v>
      </c>
      <c r="G25" s="241">
        <v>11</v>
      </c>
      <c r="H25" s="166"/>
      <c r="I25" s="241">
        <v>78</v>
      </c>
      <c r="J25" s="241">
        <v>27</v>
      </c>
      <c r="K25" s="241">
        <v>40</v>
      </c>
      <c r="L25" s="241">
        <v>1</v>
      </c>
      <c r="M25" s="241">
        <v>10</v>
      </c>
    </row>
    <row r="26" spans="1:13" ht="20.100000000000001" customHeight="1" x14ac:dyDescent="0.2">
      <c r="A26" s="755"/>
      <c r="B26" s="250" t="s">
        <v>13</v>
      </c>
      <c r="C26" s="241">
        <v>66</v>
      </c>
      <c r="D26" s="241">
        <v>24</v>
      </c>
      <c r="E26" s="241">
        <v>37</v>
      </c>
      <c r="F26" s="241">
        <v>1</v>
      </c>
      <c r="G26" s="241">
        <v>4</v>
      </c>
      <c r="H26" s="166"/>
      <c r="I26" s="241">
        <v>86</v>
      </c>
      <c r="J26" s="241">
        <v>26</v>
      </c>
      <c r="K26" s="241">
        <v>53</v>
      </c>
      <c r="L26" s="241">
        <v>1</v>
      </c>
      <c r="M26" s="241">
        <v>6</v>
      </c>
    </row>
    <row r="27" spans="1:13" ht="20.100000000000001" customHeight="1" x14ac:dyDescent="0.2">
      <c r="A27" s="755"/>
      <c r="B27" s="250" t="s">
        <v>14</v>
      </c>
      <c r="C27" s="241">
        <v>321</v>
      </c>
      <c r="D27" s="241">
        <v>122</v>
      </c>
      <c r="E27" s="241">
        <v>177</v>
      </c>
      <c r="F27" s="241">
        <v>20</v>
      </c>
      <c r="G27" s="241">
        <v>2</v>
      </c>
      <c r="H27" s="166"/>
      <c r="I27" s="241">
        <v>358</v>
      </c>
      <c r="J27" s="241">
        <v>141</v>
      </c>
      <c r="K27" s="241">
        <v>190</v>
      </c>
      <c r="L27" s="241">
        <v>24</v>
      </c>
      <c r="M27" s="241">
        <v>3</v>
      </c>
    </row>
    <row r="28" spans="1:13" ht="20.100000000000001" customHeight="1" x14ac:dyDescent="0.2">
      <c r="A28" s="755"/>
      <c r="B28" s="250" t="s">
        <v>15</v>
      </c>
      <c r="C28" s="241">
        <v>4</v>
      </c>
      <c r="D28" s="241">
        <v>2</v>
      </c>
      <c r="E28" s="241">
        <v>2</v>
      </c>
      <c r="F28" s="241">
        <v>0</v>
      </c>
      <c r="G28" s="241">
        <v>0</v>
      </c>
      <c r="H28" s="166"/>
      <c r="I28" s="241">
        <v>6</v>
      </c>
      <c r="J28" s="241">
        <v>3</v>
      </c>
      <c r="K28" s="241">
        <v>2</v>
      </c>
      <c r="L28" s="241">
        <v>0</v>
      </c>
      <c r="M28" s="241">
        <v>1</v>
      </c>
    </row>
    <row r="29" spans="1:13" ht="20.100000000000001" customHeight="1" x14ac:dyDescent="0.2">
      <c r="A29" s="755"/>
      <c r="B29" s="250" t="s">
        <v>16</v>
      </c>
      <c r="C29" s="241">
        <v>30</v>
      </c>
      <c r="D29" s="241">
        <v>23</v>
      </c>
      <c r="E29" s="241">
        <v>6</v>
      </c>
      <c r="F29" s="241">
        <v>1</v>
      </c>
      <c r="G29" s="241">
        <v>0</v>
      </c>
      <c r="H29" s="166"/>
      <c r="I29" s="241">
        <v>28</v>
      </c>
      <c r="J29" s="241">
        <v>23</v>
      </c>
      <c r="K29" s="241">
        <v>4</v>
      </c>
      <c r="L29" s="241">
        <v>1</v>
      </c>
      <c r="M29" s="241">
        <v>0</v>
      </c>
    </row>
    <row r="30" spans="1:13" ht="9.9499999999999993" customHeight="1" thickBot="1" x14ac:dyDescent="0.25">
      <c r="A30" s="755"/>
      <c r="B30" s="382"/>
      <c r="C30" s="378"/>
      <c r="D30" s="378"/>
      <c r="E30" s="378"/>
      <c r="F30" s="378"/>
      <c r="G30" s="378"/>
      <c r="H30" s="378"/>
      <c r="I30" s="389"/>
      <c r="J30" s="389"/>
      <c r="K30" s="389"/>
      <c r="L30" s="389"/>
      <c r="M30" s="389"/>
    </row>
    <row r="31" spans="1:13" ht="9.9499999999999993" customHeight="1" x14ac:dyDescent="0.2">
      <c r="A31" s="755"/>
      <c r="B31" s="108"/>
      <c r="C31" s="108"/>
      <c r="D31" s="108"/>
      <c r="E31" s="108"/>
      <c r="F31" s="108"/>
      <c r="G31" s="108"/>
      <c r="H31" s="108"/>
      <c r="I31" s="637"/>
      <c r="J31" s="637"/>
      <c r="K31" s="637"/>
      <c r="L31" s="637"/>
      <c r="M31" s="637"/>
    </row>
    <row r="32" spans="1:13" ht="33" customHeight="1" x14ac:dyDescent="0.2">
      <c r="A32" s="755"/>
      <c r="B32" s="745" t="s">
        <v>267</v>
      </c>
      <c r="C32" s="745"/>
      <c r="D32" s="745"/>
      <c r="E32" s="745"/>
      <c r="F32" s="745"/>
      <c r="G32" s="745"/>
      <c r="H32" s="745"/>
      <c r="I32" s="745"/>
      <c r="J32" s="108"/>
      <c r="K32" s="108"/>
      <c r="L32" s="108"/>
      <c r="M32" s="108"/>
    </row>
    <row r="33" spans="1:13" ht="8.1" customHeight="1" x14ac:dyDescent="0.2">
      <c r="A33" s="755"/>
      <c r="B33" s="108"/>
      <c r="C33" s="108"/>
      <c r="D33" s="108"/>
      <c r="E33" s="108"/>
      <c r="F33" s="108"/>
      <c r="G33" s="108"/>
      <c r="H33" s="108"/>
      <c r="I33" s="108"/>
      <c r="J33" s="108"/>
      <c r="K33" s="108"/>
      <c r="L33" s="108"/>
      <c r="M33" s="108"/>
    </row>
    <row r="34" spans="1:13" ht="32.25" customHeight="1" x14ac:dyDescent="0.2">
      <c r="A34" s="755"/>
      <c r="B34" s="753" t="s">
        <v>134</v>
      </c>
      <c r="C34" s="753"/>
      <c r="D34" s="753"/>
      <c r="E34" s="753"/>
      <c r="F34" s="753"/>
      <c r="G34" s="753"/>
      <c r="H34" s="753"/>
      <c r="I34" s="753"/>
      <c r="J34" s="753"/>
      <c r="K34" s="753"/>
      <c r="L34" s="753"/>
      <c r="M34" s="753"/>
    </row>
    <row r="35" spans="1:13" ht="24.95" customHeight="1" x14ac:dyDescent="0.2">
      <c r="A35" s="113"/>
      <c r="B35" s="774"/>
      <c r="C35" s="774"/>
      <c r="D35" s="774"/>
      <c r="E35" s="774"/>
      <c r="F35" s="774"/>
      <c r="G35" s="774"/>
      <c r="H35" s="774"/>
      <c r="I35" s="774"/>
      <c r="J35" s="774"/>
      <c r="K35" s="774"/>
      <c r="L35" s="774"/>
      <c r="M35" s="774"/>
    </row>
    <row r="36" spans="1:13" ht="24.95" customHeight="1" x14ac:dyDescent="0.2">
      <c r="A36" s="113"/>
      <c r="B36" s="770"/>
      <c r="C36" s="770"/>
      <c r="D36" s="770"/>
      <c r="E36" s="770"/>
      <c r="F36" s="770"/>
      <c r="G36" s="770"/>
      <c r="H36" s="770"/>
      <c r="I36" s="770"/>
      <c r="J36" s="770"/>
      <c r="K36" s="770"/>
      <c r="L36" s="770"/>
      <c r="M36" s="770"/>
    </row>
    <row r="37" spans="1:13" ht="16.5" customHeight="1" x14ac:dyDescent="0.2">
      <c r="A37" s="113"/>
      <c r="B37" s="220"/>
      <c r="C37" s="220"/>
      <c r="D37" s="220"/>
      <c r="E37" s="220"/>
      <c r="F37" s="220"/>
      <c r="G37" s="220"/>
      <c r="H37" s="220"/>
      <c r="I37" s="221"/>
      <c r="J37" s="221"/>
      <c r="K37" s="221"/>
      <c r="L37" s="221"/>
      <c r="M37" s="222"/>
    </row>
    <row r="38" spans="1:13" ht="20.100000000000001" customHeight="1" x14ac:dyDescent="0.2">
      <c r="A38" s="113"/>
      <c r="B38" s="224"/>
      <c r="C38" s="225"/>
      <c r="D38" s="225"/>
      <c r="E38" s="225"/>
      <c r="F38" s="225"/>
      <c r="G38" s="225"/>
      <c r="H38" s="225"/>
      <c r="I38" s="226"/>
      <c r="J38" s="226"/>
      <c r="K38" s="226"/>
      <c r="L38" s="226"/>
      <c r="M38" s="222"/>
    </row>
    <row r="39" spans="1:13" s="4" customFormat="1" ht="12" customHeight="1" x14ac:dyDescent="0.2">
      <c r="A39" s="113"/>
      <c r="B39" s="259"/>
      <c r="C39" s="109"/>
      <c r="D39" s="109"/>
      <c r="E39" s="109"/>
      <c r="F39" s="109"/>
      <c r="G39" s="109"/>
      <c r="H39" s="109"/>
      <c r="I39" s="143"/>
      <c r="J39" s="143"/>
      <c r="K39" s="143"/>
      <c r="L39" s="143"/>
      <c r="M39" s="143"/>
    </row>
    <row r="40" spans="1:13" ht="3.75" customHeight="1" x14ac:dyDescent="0.2">
      <c r="A40" s="113"/>
    </row>
    <row r="41" spans="1:13" ht="15" customHeight="1" x14ac:dyDescent="0.2">
      <c r="A41" s="113"/>
      <c r="B41" s="88"/>
      <c r="C41" s="213"/>
      <c r="D41" s="213"/>
      <c r="E41" s="213"/>
      <c r="F41" s="213"/>
      <c r="G41" s="213"/>
      <c r="H41" s="213"/>
      <c r="I41" s="204"/>
      <c r="J41" s="204"/>
      <c r="K41" s="204"/>
      <c r="L41" s="204"/>
      <c r="M41" s="204"/>
    </row>
    <row r="42" spans="1:13" ht="10.5" customHeight="1" x14ac:dyDescent="0.2">
      <c r="A42" s="113"/>
      <c r="B42" s="93"/>
      <c r="C42" s="213"/>
      <c r="D42" s="213"/>
      <c r="E42" s="213"/>
      <c r="F42" s="213"/>
      <c r="G42" s="213"/>
      <c r="H42" s="213"/>
      <c r="I42" s="204"/>
      <c r="J42" s="204"/>
      <c r="K42" s="204"/>
      <c r="L42" s="204"/>
      <c r="M42" s="204"/>
    </row>
    <row r="43" spans="1:13" ht="12" customHeight="1" x14ac:dyDescent="0.2">
      <c r="A43" s="113"/>
      <c r="B43" s="214"/>
      <c r="C43" s="95"/>
      <c r="D43" s="95"/>
      <c r="E43" s="95"/>
      <c r="F43" s="95"/>
      <c r="G43" s="95"/>
      <c r="H43" s="95"/>
      <c r="I43" s="96"/>
      <c r="J43" s="96"/>
      <c r="K43" s="96"/>
      <c r="L43" s="96"/>
      <c r="M43" s="96"/>
    </row>
    <row r="44" spans="1:13" ht="12" customHeight="1" x14ac:dyDescent="0.2">
      <c r="A44" s="113"/>
      <c r="B44" s="99"/>
      <c r="C44" s="100"/>
      <c r="D44" s="100"/>
      <c r="E44" s="100"/>
      <c r="F44" s="100"/>
      <c r="G44" s="100"/>
      <c r="H44" s="100"/>
      <c r="I44" s="101"/>
      <c r="J44" s="101"/>
      <c r="K44" s="101"/>
      <c r="L44" s="101"/>
      <c r="M44" s="101"/>
    </row>
    <row r="45" spans="1:13" ht="11.25" customHeight="1" x14ac:dyDescent="0.2">
      <c r="A45" s="113"/>
      <c r="B45" s="99"/>
      <c r="C45" s="200"/>
      <c r="D45" s="200"/>
      <c r="E45" s="200"/>
      <c r="F45" s="200"/>
      <c r="G45" s="200"/>
      <c r="H45" s="200"/>
      <c r="I45" s="204"/>
      <c r="J45" s="204"/>
      <c r="K45" s="204"/>
      <c r="L45" s="204"/>
      <c r="M45" s="204"/>
    </row>
    <row r="46" spans="1:13" ht="11.25" customHeight="1" x14ac:dyDescent="0.2">
      <c r="A46" s="279"/>
      <c r="B46" s="180"/>
      <c r="C46" s="181"/>
      <c r="D46" s="181"/>
      <c r="E46" s="181"/>
      <c r="F46" s="181"/>
      <c r="G46" s="181"/>
      <c r="H46" s="181"/>
      <c r="I46" s="182"/>
      <c r="J46" s="182"/>
      <c r="K46" s="182"/>
      <c r="L46" s="182"/>
      <c r="M46" s="182"/>
    </row>
    <row r="47" spans="1:13" x14ac:dyDescent="0.2">
      <c r="B47" s="69"/>
      <c r="C47" s="69"/>
      <c r="D47" s="69"/>
      <c r="E47" s="69"/>
      <c r="F47" s="69"/>
      <c r="G47" s="69"/>
      <c r="H47" s="69"/>
    </row>
    <row r="48" spans="1:13" x14ac:dyDescent="0.2">
      <c r="B48" s="69"/>
      <c r="C48" s="69"/>
      <c r="D48" s="69"/>
      <c r="E48" s="69"/>
      <c r="F48" s="69"/>
      <c r="G48" s="69"/>
      <c r="H48" s="69"/>
    </row>
    <row r="49" spans="2:13" x14ac:dyDescent="0.2">
      <c r="B49" s="69"/>
      <c r="C49" s="69"/>
      <c r="D49" s="69"/>
      <c r="E49" s="69"/>
      <c r="F49" s="69"/>
      <c r="G49" s="69"/>
      <c r="H49" s="69"/>
    </row>
    <row r="50" spans="2:13" x14ac:dyDescent="0.2">
      <c r="B50" s="69"/>
      <c r="C50" s="181"/>
      <c r="D50" s="181"/>
      <c r="E50" s="181"/>
      <c r="F50" s="181"/>
      <c r="G50" s="181"/>
      <c r="H50" s="181"/>
      <c r="I50" s="182"/>
      <c r="J50" s="182"/>
      <c r="K50" s="182"/>
      <c r="L50" s="182"/>
      <c r="M50" s="182"/>
    </row>
  </sheetData>
  <sheetProtection algorithmName="SHA-512" hashValue="DCrLFNOeDwp4ivDlmItJYUQHlx5B0QEGD3oKyvtZxcPNCKNRCyPeqtvUY8sZT34jXhDstoHjrokEmzI6nQeWuA==" saltValue="7a1XuPdci+PnjbFy8ikNXQ==" spinCount="100000" sheet="1" objects="1" scenarios="1"/>
  <mergeCells count="17">
    <mergeCell ref="A2:A34"/>
    <mergeCell ref="B2:M2"/>
    <mergeCell ref="B4:B8"/>
    <mergeCell ref="C4:G5"/>
    <mergeCell ref="I4:M5"/>
    <mergeCell ref="B34:M34"/>
    <mergeCell ref="B32:I32"/>
    <mergeCell ref="B35:M35"/>
    <mergeCell ref="B36:M36"/>
    <mergeCell ref="G7:G8"/>
    <mergeCell ref="F7:F8"/>
    <mergeCell ref="E7:E8"/>
    <mergeCell ref="C7:C8"/>
    <mergeCell ref="I7:I8"/>
    <mergeCell ref="K7:K8"/>
    <mergeCell ref="L7:L8"/>
    <mergeCell ref="M7:M8"/>
  </mergeCells>
  <pageMargins left="0.39370078740157483" right="0.39370078740157483" top="0.39370078740157483" bottom="0.39370078740157483" header="0.31496062992125984" footer="0.31496062992125984"/>
  <pageSetup paperSize="9" scale="80"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7301D-567B-4F51-96E3-3F41171A90BC}">
  <sheetPr codeName="Sheet55">
    <tabColor theme="7" tint="-0.249977111117893"/>
  </sheetPr>
  <dimension ref="A1:P51"/>
  <sheetViews>
    <sheetView zoomScaleNormal="100" zoomScaleSheetLayoutView="90" workbookViewId="0">
      <selection activeCell="B32" sqref="B32:I32"/>
    </sheetView>
  </sheetViews>
  <sheetFormatPr defaultColWidth="20.7109375" defaultRowHeight="12.75" x14ac:dyDescent="0.2"/>
  <cols>
    <col min="1" max="1" width="2.7109375" style="194" customWidth="1"/>
    <col min="2" max="2" width="26" style="178" customWidth="1"/>
    <col min="3" max="7" width="13.7109375" style="178" customWidth="1"/>
    <col min="8" max="8" width="6.7109375" style="178" customWidth="1"/>
    <col min="9" max="13" width="13.28515625" style="70" customWidth="1"/>
    <col min="14" max="16384" width="20.7109375" style="1"/>
  </cols>
  <sheetData>
    <row r="1" spans="1:16" ht="20.100000000000001" customHeight="1" x14ac:dyDescent="0.2"/>
    <row r="2" spans="1:16" ht="35.25" customHeight="1" x14ac:dyDescent="0.2">
      <c r="A2" s="755"/>
      <c r="B2" s="808" t="s">
        <v>266</v>
      </c>
      <c r="C2" s="808"/>
      <c r="D2" s="808"/>
      <c r="E2" s="808"/>
      <c r="F2" s="808"/>
      <c r="G2" s="808"/>
      <c r="H2" s="808"/>
      <c r="I2" s="808"/>
      <c r="J2" s="808"/>
      <c r="K2" s="808"/>
      <c r="L2" s="808"/>
      <c r="M2" s="808"/>
    </row>
    <row r="3" spans="1:16" ht="12" customHeight="1" thickBot="1" x14ac:dyDescent="0.25">
      <c r="A3" s="755"/>
      <c r="B3" s="151"/>
      <c r="C3" s="151"/>
      <c r="D3" s="151"/>
      <c r="E3" s="151"/>
      <c r="F3" s="151"/>
      <c r="G3" s="151"/>
      <c r="H3" s="151"/>
      <c r="I3" s="235"/>
      <c r="J3" s="235"/>
      <c r="K3" s="235"/>
      <c r="L3" s="235"/>
      <c r="M3" s="235"/>
    </row>
    <row r="4" spans="1:16" ht="15" customHeight="1" x14ac:dyDescent="0.2">
      <c r="A4" s="755"/>
      <c r="B4" s="810" t="s">
        <v>33</v>
      </c>
      <c r="C4" s="735">
        <v>2022</v>
      </c>
      <c r="D4" s="735"/>
      <c r="E4" s="735"/>
      <c r="F4" s="735"/>
      <c r="G4" s="735"/>
      <c r="H4" s="375"/>
      <c r="I4" s="733">
        <v>2023</v>
      </c>
      <c r="J4" s="733"/>
      <c r="K4" s="733"/>
      <c r="L4" s="733"/>
      <c r="M4" s="733"/>
      <c r="N4" s="156"/>
      <c r="O4" s="36"/>
      <c r="P4" s="36"/>
    </row>
    <row r="5" spans="1:16" ht="15" customHeight="1" x14ac:dyDescent="0.2">
      <c r="A5" s="755"/>
      <c r="B5" s="812"/>
      <c r="C5" s="736"/>
      <c r="D5" s="736"/>
      <c r="E5" s="736"/>
      <c r="F5" s="736"/>
      <c r="G5" s="736"/>
      <c r="H5" s="157"/>
      <c r="I5" s="734"/>
      <c r="J5" s="734"/>
      <c r="K5" s="734"/>
      <c r="L5" s="734"/>
      <c r="M5" s="734"/>
      <c r="N5" s="156"/>
      <c r="O5" s="36"/>
      <c r="P5" s="36"/>
    </row>
    <row r="6" spans="1:16" ht="5.0999999999999996" customHeight="1" x14ac:dyDescent="0.2">
      <c r="A6" s="755"/>
      <c r="B6" s="812"/>
      <c r="C6" s="476"/>
      <c r="D6" s="476"/>
      <c r="E6" s="476"/>
      <c r="F6" s="476"/>
      <c r="G6" s="476"/>
      <c r="H6" s="157"/>
      <c r="I6" s="275"/>
      <c r="J6" s="275"/>
      <c r="K6" s="275"/>
      <c r="L6" s="275"/>
      <c r="M6" s="275"/>
      <c r="N6" s="156"/>
      <c r="O6" s="36"/>
      <c r="P6" s="36"/>
    </row>
    <row r="7" spans="1:16" s="5" customFormat="1" ht="18" customHeight="1" x14ac:dyDescent="0.2">
      <c r="A7" s="755"/>
      <c r="B7" s="812"/>
      <c r="C7" s="793" t="s">
        <v>36</v>
      </c>
      <c r="D7" s="216" t="s">
        <v>19</v>
      </c>
      <c r="E7" s="744" t="s">
        <v>37</v>
      </c>
      <c r="F7" s="744" t="s">
        <v>141</v>
      </c>
      <c r="G7" s="744" t="s">
        <v>167</v>
      </c>
      <c r="H7" s="642"/>
      <c r="I7" s="793" t="s">
        <v>36</v>
      </c>
      <c r="J7" s="216" t="s">
        <v>19</v>
      </c>
      <c r="K7" s="744" t="s">
        <v>37</v>
      </c>
      <c r="L7" s="744" t="s">
        <v>141</v>
      </c>
      <c r="M7" s="744" t="s">
        <v>167</v>
      </c>
      <c r="N7" s="10"/>
      <c r="O7" s="36"/>
      <c r="P7" s="36"/>
    </row>
    <row r="8" spans="1:16" s="5" customFormat="1" ht="18" customHeight="1" x14ac:dyDescent="0.2">
      <c r="A8" s="755"/>
      <c r="B8" s="812"/>
      <c r="C8" s="793"/>
      <c r="D8" s="184"/>
      <c r="E8" s="744"/>
      <c r="F8" s="744"/>
      <c r="G8" s="744"/>
      <c r="H8" s="185"/>
      <c r="I8" s="793"/>
      <c r="J8" s="184"/>
      <c r="K8" s="744"/>
      <c r="L8" s="744"/>
      <c r="M8" s="744"/>
      <c r="N8" s="10"/>
      <c r="O8" s="36"/>
      <c r="P8" s="36"/>
    </row>
    <row r="9" spans="1:16" s="5" customFormat="1" ht="5.0999999999999996" customHeight="1" thickBot="1" x14ac:dyDescent="0.25">
      <c r="A9" s="755"/>
      <c r="B9" s="480"/>
      <c r="C9" s="385"/>
      <c r="D9" s="379"/>
      <c r="E9" s="386"/>
      <c r="F9" s="386"/>
      <c r="G9" s="380"/>
      <c r="H9" s="380"/>
      <c r="I9" s="385"/>
      <c r="J9" s="381"/>
      <c r="K9" s="386"/>
      <c r="L9" s="386"/>
      <c r="M9" s="380"/>
      <c r="N9" s="10"/>
      <c r="O9" s="36"/>
      <c r="P9" s="36"/>
    </row>
    <row r="10" spans="1:16" s="5" customFormat="1" ht="9.9499999999999993" customHeight="1" x14ac:dyDescent="0.2">
      <c r="A10" s="755"/>
      <c r="B10" s="176"/>
      <c r="C10" s="275"/>
      <c r="D10" s="275"/>
      <c r="E10" s="275"/>
      <c r="F10" s="275"/>
      <c r="G10" s="275"/>
      <c r="H10" s="275"/>
      <c r="I10" s="479"/>
      <c r="J10" s="479"/>
      <c r="K10" s="479"/>
      <c r="L10" s="479"/>
      <c r="M10" s="479"/>
      <c r="N10" s="1"/>
    </row>
    <row r="11" spans="1:16" s="32" customFormat="1" ht="20.100000000000001" customHeight="1" x14ac:dyDescent="0.2">
      <c r="A11" s="755"/>
      <c r="B11" s="176" t="s">
        <v>0</v>
      </c>
      <c r="C11" s="195">
        <f>SUM(C14:C29)</f>
        <v>2271</v>
      </c>
      <c r="D11" s="195">
        <f t="shared" ref="D11:G11" si="0">SUM(D14:D29)</f>
        <v>1216</v>
      </c>
      <c r="E11" s="195">
        <f t="shared" si="0"/>
        <v>903</v>
      </c>
      <c r="F11" s="195">
        <f t="shared" si="0"/>
        <v>133</v>
      </c>
      <c r="G11" s="195">
        <f t="shared" si="0"/>
        <v>19</v>
      </c>
      <c r="H11" s="166"/>
      <c r="I11" s="195">
        <f>SUM(I14:I29)</f>
        <v>2456</v>
      </c>
      <c r="J11" s="195">
        <f t="shared" ref="J11:M11" si="1">SUM(J14:J29)</f>
        <v>1359</v>
      </c>
      <c r="K11" s="195">
        <f t="shared" si="1"/>
        <v>944</v>
      </c>
      <c r="L11" s="195">
        <f t="shared" si="1"/>
        <v>129</v>
      </c>
      <c r="M11" s="195">
        <f t="shared" si="1"/>
        <v>24</v>
      </c>
    </row>
    <row r="12" spans="1:16" s="32" customFormat="1" ht="9.9499999999999993" customHeight="1" x14ac:dyDescent="0.2">
      <c r="A12" s="755"/>
      <c r="B12" s="387"/>
      <c r="C12" s="388"/>
      <c r="D12" s="388"/>
      <c r="E12" s="388"/>
      <c r="F12" s="388"/>
      <c r="G12" s="388"/>
      <c r="H12" s="373"/>
      <c r="I12" s="388"/>
      <c r="J12" s="388"/>
      <c r="K12" s="388"/>
      <c r="L12" s="388"/>
      <c r="M12" s="388"/>
    </row>
    <row r="13" spans="1:16" s="32" customFormat="1" ht="9.9499999999999993" customHeight="1" x14ac:dyDescent="0.2">
      <c r="A13" s="755"/>
      <c r="B13" s="249"/>
      <c r="C13" s="237"/>
      <c r="D13" s="237"/>
      <c r="E13" s="237"/>
      <c r="F13" s="237"/>
      <c r="G13" s="237"/>
      <c r="H13" s="166"/>
      <c r="I13" s="237"/>
      <c r="J13" s="237"/>
      <c r="K13" s="237"/>
      <c r="L13" s="237"/>
      <c r="M13" s="237"/>
    </row>
    <row r="14" spans="1:16" s="32" customFormat="1" ht="20.100000000000001" customHeight="1" x14ac:dyDescent="0.2">
      <c r="A14" s="755"/>
      <c r="B14" s="250" t="s">
        <v>1</v>
      </c>
      <c r="C14" s="241">
        <v>180</v>
      </c>
      <c r="D14" s="241">
        <v>91</v>
      </c>
      <c r="E14" s="241">
        <v>75</v>
      </c>
      <c r="F14" s="241">
        <v>14</v>
      </c>
      <c r="G14" s="241">
        <v>0</v>
      </c>
      <c r="H14" s="166"/>
      <c r="I14" s="241">
        <v>189</v>
      </c>
      <c r="J14" s="241">
        <v>99</v>
      </c>
      <c r="K14" s="241">
        <v>78</v>
      </c>
      <c r="L14" s="241">
        <v>12</v>
      </c>
      <c r="M14" s="241">
        <v>0</v>
      </c>
    </row>
    <row r="15" spans="1:16" s="32" customFormat="1" ht="20.100000000000001" customHeight="1" x14ac:dyDescent="0.2">
      <c r="A15" s="755"/>
      <c r="B15" s="250" t="s">
        <v>2</v>
      </c>
      <c r="C15" s="241">
        <v>104</v>
      </c>
      <c r="D15" s="241">
        <v>70</v>
      </c>
      <c r="E15" s="241">
        <v>32</v>
      </c>
      <c r="F15" s="241">
        <v>1</v>
      </c>
      <c r="G15" s="241">
        <v>1</v>
      </c>
      <c r="H15" s="166"/>
      <c r="I15" s="241">
        <v>115</v>
      </c>
      <c r="J15" s="241">
        <v>79</v>
      </c>
      <c r="K15" s="241">
        <v>33</v>
      </c>
      <c r="L15" s="241">
        <v>2</v>
      </c>
      <c r="M15" s="241">
        <v>1</v>
      </c>
    </row>
    <row r="16" spans="1:16" s="32" customFormat="1" ht="20.100000000000001" customHeight="1" x14ac:dyDescent="0.2">
      <c r="A16" s="755"/>
      <c r="B16" s="250" t="s">
        <v>3</v>
      </c>
      <c r="C16" s="241">
        <v>94</v>
      </c>
      <c r="D16" s="241">
        <v>90</v>
      </c>
      <c r="E16" s="241">
        <v>3</v>
      </c>
      <c r="F16" s="241">
        <v>1</v>
      </c>
      <c r="G16" s="241">
        <v>0</v>
      </c>
      <c r="H16" s="170"/>
      <c r="I16" s="241">
        <v>102</v>
      </c>
      <c r="J16" s="241">
        <v>97</v>
      </c>
      <c r="K16" s="241">
        <v>5</v>
      </c>
      <c r="L16" s="241">
        <v>0</v>
      </c>
      <c r="M16" s="241">
        <v>0</v>
      </c>
    </row>
    <row r="17" spans="1:13" s="32" customFormat="1" ht="20.100000000000001" customHeight="1" x14ac:dyDescent="0.2">
      <c r="A17" s="755"/>
      <c r="B17" s="250" t="s">
        <v>4</v>
      </c>
      <c r="C17" s="241">
        <v>72</v>
      </c>
      <c r="D17" s="241">
        <v>39</v>
      </c>
      <c r="E17" s="241">
        <v>29</v>
      </c>
      <c r="F17" s="241">
        <v>4</v>
      </c>
      <c r="G17" s="241">
        <v>0</v>
      </c>
      <c r="H17" s="166"/>
      <c r="I17" s="241">
        <v>76</v>
      </c>
      <c r="J17" s="241">
        <v>47</v>
      </c>
      <c r="K17" s="241">
        <v>25</v>
      </c>
      <c r="L17" s="241">
        <v>4</v>
      </c>
      <c r="M17" s="241">
        <v>0</v>
      </c>
    </row>
    <row r="18" spans="1:13" s="32" customFormat="1" ht="20.100000000000001" customHeight="1" x14ac:dyDescent="0.2">
      <c r="A18" s="755"/>
      <c r="B18" s="250" t="s">
        <v>5</v>
      </c>
      <c r="C18" s="241">
        <v>76</v>
      </c>
      <c r="D18" s="241">
        <v>47</v>
      </c>
      <c r="E18" s="241">
        <v>22</v>
      </c>
      <c r="F18" s="241">
        <v>7</v>
      </c>
      <c r="G18" s="241">
        <v>0</v>
      </c>
      <c r="H18" s="166"/>
      <c r="I18" s="241">
        <v>82</v>
      </c>
      <c r="J18" s="241">
        <v>51</v>
      </c>
      <c r="K18" s="241">
        <v>23</v>
      </c>
      <c r="L18" s="241">
        <v>8</v>
      </c>
      <c r="M18" s="241">
        <v>0</v>
      </c>
    </row>
    <row r="19" spans="1:13" s="32" customFormat="1" ht="20.100000000000001" customHeight="1" x14ac:dyDescent="0.2">
      <c r="A19" s="755"/>
      <c r="B19" s="250" t="s">
        <v>6</v>
      </c>
      <c r="C19" s="241">
        <v>86</v>
      </c>
      <c r="D19" s="241">
        <v>73</v>
      </c>
      <c r="E19" s="241">
        <v>11</v>
      </c>
      <c r="F19" s="241">
        <v>2</v>
      </c>
      <c r="G19" s="241">
        <v>0</v>
      </c>
      <c r="H19" s="166"/>
      <c r="I19" s="241">
        <v>100</v>
      </c>
      <c r="J19" s="241">
        <v>87</v>
      </c>
      <c r="K19" s="241">
        <v>11</v>
      </c>
      <c r="L19" s="241">
        <v>2</v>
      </c>
      <c r="M19" s="241">
        <v>0</v>
      </c>
    </row>
    <row r="20" spans="1:13" s="32" customFormat="1" ht="20.100000000000001" customHeight="1" x14ac:dyDescent="0.2">
      <c r="A20" s="755"/>
      <c r="B20" s="250" t="s">
        <v>7</v>
      </c>
      <c r="C20" s="241">
        <v>171</v>
      </c>
      <c r="D20" s="241">
        <v>33</v>
      </c>
      <c r="E20" s="241">
        <v>128</v>
      </c>
      <c r="F20" s="241">
        <v>10</v>
      </c>
      <c r="G20" s="241">
        <v>0</v>
      </c>
      <c r="H20" s="166"/>
      <c r="I20" s="241">
        <v>187</v>
      </c>
      <c r="J20" s="241">
        <v>41</v>
      </c>
      <c r="K20" s="241">
        <v>137</v>
      </c>
      <c r="L20" s="241">
        <v>9</v>
      </c>
      <c r="M20" s="241">
        <v>0</v>
      </c>
    </row>
    <row r="21" spans="1:13" s="32" customFormat="1" ht="20.100000000000001" customHeight="1" x14ac:dyDescent="0.2">
      <c r="A21" s="755"/>
      <c r="B21" s="250" t="s">
        <v>8</v>
      </c>
      <c r="C21" s="241">
        <v>107</v>
      </c>
      <c r="D21" s="241">
        <v>64</v>
      </c>
      <c r="E21" s="241">
        <v>36</v>
      </c>
      <c r="F21" s="241">
        <v>7</v>
      </c>
      <c r="G21" s="241">
        <v>0</v>
      </c>
      <c r="H21" s="166"/>
      <c r="I21" s="241">
        <v>126</v>
      </c>
      <c r="J21" s="241">
        <v>78</v>
      </c>
      <c r="K21" s="241">
        <v>39</v>
      </c>
      <c r="L21" s="241">
        <v>9</v>
      </c>
      <c r="M21" s="241">
        <v>0</v>
      </c>
    </row>
    <row r="22" spans="1:13" s="32" customFormat="1" ht="20.100000000000001" customHeight="1" x14ac:dyDescent="0.2">
      <c r="A22" s="755"/>
      <c r="B22" s="250" t="s">
        <v>9</v>
      </c>
      <c r="C22" s="241">
        <v>16</v>
      </c>
      <c r="D22" s="241">
        <v>9</v>
      </c>
      <c r="E22" s="241">
        <v>7</v>
      </c>
      <c r="F22" s="241">
        <v>0</v>
      </c>
      <c r="G22" s="241">
        <v>0</v>
      </c>
      <c r="H22" s="166"/>
      <c r="I22" s="241">
        <v>18</v>
      </c>
      <c r="J22" s="241">
        <v>11</v>
      </c>
      <c r="K22" s="241">
        <v>7</v>
      </c>
      <c r="L22" s="241">
        <v>0</v>
      </c>
      <c r="M22" s="241">
        <v>0</v>
      </c>
    </row>
    <row r="23" spans="1:13" s="32" customFormat="1" ht="20.100000000000001" customHeight="1" x14ac:dyDescent="0.2">
      <c r="A23" s="755"/>
      <c r="B23" s="250" t="s">
        <v>10</v>
      </c>
      <c r="C23" s="241">
        <v>705</v>
      </c>
      <c r="D23" s="241">
        <v>369</v>
      </c>
      <c r="E23" s="241">
        <v>284</v>
      </c>
      <c r="F23" s="241">
        <v>51</v>
      </c>
      <c r="G23" s="241">
        <v>1</v>
      </c>
      <c r="H23" s="166"/>
      <c r="I23" s="241">
        <v>765</v>
      </c>
      <c r="J23" s="241">
        <v>436</v>
      </c>
      <c r="K23" s="241">
        <v>283</v>
      </c>
      <c r="L23" s="241">
        <v>45</v>
      </c>
      <c r="M23" s="241">
        <v>1</v>
      </c>
    </row>
    <row r="24" spans="1:13" s="32" customFormat="1" ht="20.100000000000001" customHeight="1" x14ac:dyDescent="0.2">
      <c r="A24" s="755"/>
      <c r="B24" s="250" t="s">
        <v>11</v>
      </c>
      <c r="C24" s="241">
        <v>87</v>
      </c>
      <c r="D24" s="241">
        <v>81</v>
      </c>
      <c r="E24" s="241">
        <v>6</v>
      </c>
      <c r="F24" s="241">
        <v>0</v>
      </c>
      <c r="G24" s="241">
        <v>0</v>
      </c>
      <c r="H24" s="166"/>
      <c r="I24" s="241">
        <v>89</v>
      </c>
      <c r="J24" s="241">
        <v>84</v>
      </c>
      <c r="K24" s="241">
        <v>5</v>
      </c>
      <c r="L24" s="241">
        <v>0</v>
      </c>
      <c r="M24" s="241">
        <v>0</v>
      </c>
    </row>
    <row r="25" spans="1:13" s="32" customFormat="1" ht="20.100000000000001" customHeight="1" x14ac:dyDescent="0.2">
      <c r="A25" s="755"/>
      <c r="B25" s="250" t="s">
        <v>12</v>
      </c>
      <c r="C25" s="241">
        <v>78</v>
      </c>
      <c r="D25" s="241">
        <v>36</v>
      </c>
      <c r="E25" s="241">
        <v>33</v>
      </c>
      <c r="F25" s="241">
        <v>1</v>
      </c>
      <c r="G25" s="241">
        <v>8</v>
      </c>
      <c r="H25" s="166"/>
      <c r="I25" s="241">
        <v>85</v>
      </c>
      <c r="J25" s="241">
        <v>36</v>
      </c>
      <c r="K25" s="241">
        <v>34</v>
      </c>
      <c r="L25" s="241">
        <v>1</v>
      </c>
      <c r="M25" s="241">
        <v>14</v>
      </c>
    </row>
    <row r="26" spans="1:13" ht="20.100000000000001" customHeight="1" x14ac:dyDescent="0.2">
      <c r="A26" s="755"/>
      <c r="B26" s="250" t="s">
        <v>13</v>
      </c>
      <c r="C26" s="241">
        <v>79</v>
      </c>
      <c r="D26" s="241">
        <v>25</v>
      </c>
      <c r="E26" s="241">
        <v>47</v>
      </c>
      <c r="F26" s="241">
        <v>1</v>
      </c>
      <c r="G26" s="241">
        <v>6</v>
      </c>
      <c r="H26" s="166"/>
      <c r="I26" s="241">
        <v>92</v>
      </c>
      <c r="J26" s="241">
        <v>27</v>
      </c>
      <c r="K26" s="241">
        <v>57</v>
      </c>
      <c r="L26" s="241">
        <v>1</v>
      </c>
      <c r="M26" s="241">
        <v>7</v>
      </c>
    </row>
    <row r="27" spans="1:13" ht="20.100000000000001" customHeight="1" x14ac:dyDescent="0.2">
      <c r="A27" s="755"/>
      <c r="B27" s="250" t="s">
        <v>14</v>
      </c>
      <c r="C27" s="241">
        <v>379</v>
      </c>
      <c r="D27" s="241">
        <v>161</v>
      </c>
      <c r="E27" s="241">
        <v>182</v>
      </c>
      <c r="F27" s="241">
        <v>33</v>
      </c>
      <c r="G27" s="241">
        <v>3</v>
      </c>
      <c r="H27" s="166"/>
      <c r="I27" s="241">
        <v>390</v>
      </c>
      <c r="J27" s="241">
        <v>154</v>
      </c>
      <c r="K27" s="241">
        <v>200</v>
      </c>
      <c r="L27" s="241">
        <v>36</v>
      </c>
      <c r="M27" s="241">
        <v>0</v>
      </c>
    </row>
    <row r="28" spans="1:13" ht="20.100000000000001" customHeight="1" x14ac:dyDescent="0.2">
      <c r="A28" s="755"/>
      <c r="B28" s="250" t="s">
        <v>15</v>
      </c>
      <c r="C28" s="241">
        <v>5</v>
      </c>
      <c r="D28" s="241">
        <v>2</v>
      </c>
      <c r="E28" s="241">
        <v>3</v>
      </c>
      <c r="F28" s="241">
        <v>0</v>
      </c>
      <c r="G28" s="241">
        <v>0</v>
      </c>
      <c r="H28" s="166"/>
      <c r="I28" s="241">
        <v>5</v>
      </c>
      <c r="J28" s="241">
        <v>2</v>
      </c>
      <c r="K28" s="241">
        <v>2</v>
      </c>
      <c r="L28" s="241">
        <v>0</v>
      </c>
      <c r="M28" s="241">
        <v>1</v>
      </c>
    </row>
    <row r="29" spans="1:13" ht="20.100000000000001" customHeight="1" x14ac:dyDescent="0.2">
      <c r="A29" s="755"/>
      <c r="B29" s="250" t="s">
        <v>16</v>
      </c>
      <c r="C29" s="241">
        <v>32</v>
      </c>
      <c r="D29" s="241">
        <v>26</v>
      </c>
      <c r="E29" s="241">
        <v>5</v>
      </c>
      <c r="F29" s="241">
        <v>1</v>
      </c>
      <c r="G29" s="241">
        <v>0</v>
      </c>
      <c r="H29" s="166"/>
      <c r="I29" s="241">
        <v>35</v>
      </c>
      <c r="J29" s="241">
        <v>30</v>
      </c>
      <c r="K29" s="241">
        <v>5</v>
      </c>
      <c r="L29" s="241">
        <v>0</v>
      </c>
      <c r="M29" s="241">
        <v>0</v>
      </c>
    </row>
    <row r="30" spans="1:13" ht="9.9499999999999993" customHeight="1" thickBot="1" x14ac:dyDescent="0.25">
      <c r="A30" s="755"/>
      <c r="B30" s="382"/>
      <c r="C30" s="378"/>
      <c r="D30" s="378"/>
      <c r="E30" s="378"/>
      <c r="F30" s="378"/>
      <c r="G30" s="378"/>
      <c r="H30" s="378"/>
      <c r="I30" s="389"/>
      <c r="J30" s="389"/>
      <c r="K30" s="389"/>
      <c r="L30" s="389"/>
      <c r="M30" s="389"/>
    </row>
    <row r="31" spans="1:13" ht="9.9499999999999993" customHeight="1" x14ac:dyDescent="0.2">
      <c r="A31" s="755"/>
      <c r="B31" s="108"/>
      <c r="C31" s="108"/>
      <c r="D31" s="108"/>
      <c r="E31" s="108"/>
      <c r="F31" s="108"/>
      <c r="G31" s="108"/>
      <c r="H31" s="108"/>
      <c r="I31" s="475"/>
      <c r="J31" s="475"/>
      <c r="K31" s="475"/>
      <c r="L31" s="475"/>
      <c r="M31" s="475"/>
    </row>
    <row r="32" spans="1:13" ht="33" customHeight="1" x14ac:dyDescent="0.2">
      <c r="A32" s="755"/>
      <c r="B32" s="745" t="s">
        <v>267</v>
      </c>
      <c r="C32" s="745"/>
      <c r="D32" s="745"/>
      <c r="E32" s="745"/>
      <c r="F32" s="745"/>
      <c r="G32" s="745"/>
      <c r="H32" s="745"/>
      <c r="I32" s="745"/>
      <c r="J32" s="108"/>
      <c r="K32" s="108"/>
      <c r="L32" s="108"/>
      <c r="M32" s="108"/>
    </row>
    <row r="33" spans="1:13" ht="8.1" customHeight="1" x14ac:dyDescent="0.2">
      <c r="A33" s="755"/>
      <c r="B33" s="108"/>
      <c r="C33" s="108"/>
      <c r="D33" s="108"/>
      <c r="E33" s="108"/>
      <c r="F33" s="108"/>
      <c r="G33" s="108"/>
      <c r="H33" s="108"/>
      <c r="I33" s="108"/>
      <c r="J33" s="108"/>
      <c r="K33" s="108"/>
      <c r="L33" s="108"/>
      <c r="M33" s="108"/>
    </row>
    <row r="34" spans="1:13" ht="33" customHeight="1" x14ac:dyDescent="0.2">
      <c r="A34" s="755"/>
      <c r="B34" s="753" t="s">
        <v>134</v>
      </c>
      <c r="C34" s="753"/>
      <c r="D34" s="753"/>
      <c r="E34" s="753"/>
      <c r="F34" s="753"/>
      <c r="G34" s="753"/>
      <c r="H34" s="753"/>
      <c r="I34" s="753"/>
      <c r="J34" s="753"/>
      <c r="K34" s="753"/>
      <c r="L34" s="753"/>
      <c r="M34" s="753"/>
    </row>
    <row r="35" spans="1:13" ht="32.25" customHeight="1" x14ac:dyDescent="0.2">
      <c r="A35" s="755"/>
      <c r="B35" s="147"/>
      <c r="C35" s="147"/>
      <c r="D35" s="147"/>
      <c r="E35" s="147"/>
      <c r="F35" s="147"/>
      <c r="G35" s="147"/>
      <c r="H35" s="147"/>
      <c r="I35" s="147"/>
      <c r="J35" s="147"/>
      <c r="K35" s="147"/>
      <c r="L35" s="147"/>
      <c r="M35" s="147"/>
    </row>
    <row r="36" spans="1:13" ht="24.95" customHeight="1" x14ac:dyDescent="0.2">
      <c r="A36" s="113"/>
      <c r="B36" s="774"/>
      <c r="C36" s="774"/>
      <c r="D36" s="774"/>
      <c r="E36" s="774"/>
      <c r="F36" s="774"/>
      <c r="G36" s="774"/>
      <c r="H36" s="774"/>
      <c r="I36" s="774"/>
      <c r="J36" s="774"/>
      <c r="K36" s="774"/>
      <c r="L36" s="774"/>
      <c r="M36" s="774"/>
    </row>
    <row r="37" spans="1:13" ht="24.95" customHeight="1" x14ac:dyDescent="0.2">
      <c r="A37" s="113"/>
      <c r="B37" s="770"/>
      <c r="C37" s="770"/>
      <c r="D37" s="770"/>
      <c r="E37" s="770"/>
      <c r="F37" s="770"/>
      <c r="G37" s="770"/>
      <c r="H37" s="770"/>
      <c r="I37" s="770"/>
      <c r="J37" s="770"/>
      <c r="K37" s="770"/>
      <c r="L37" s="770"/>
      <c r="M37" s="770"/>
    </row>
    <row r="38" spans="1:13" ht="16.5" customHeight="1" x14ac:dyDescent="0.2">
      <c r="A38" s="113"/>
      <c r="B38" s="220"/>
      <c r="C38" s="220"/>
      <c r="D38" s="220"/>
      <c r="E38" s="220"/>
      <c r="F38" s="220"/>
      <c r="G38" s="220"/>
      <c r="H38" s="220"/>
      <c r="I38" s="221"/>
      <c r="J38" s="221"/>
      <c r="K38" s="221"/>
      <c r="L38" s="221"/>
      <c r="M38" s="222"/>
    </row>
    <row r="39" spans="1:13" ht="20.100000000000001" customHeight="1" x14ac:dyDescent="0.2">
      <c r="A39" s="113"/>
      <c r="B39" s="224"/>
      <c r="C39" s="225"/>
      <c r="D39" s="225"/>
      <c r="E39" s="225"/>
      <c r="F39" s="225"/>
      <c r="G39" s="225"/>
      <c r="H39" s="225"/>
      <c r="I39" s="226"/>
      <c r="J39" s="226"/>
      <c r="K39" s="226"/>
      <c r="L39" s="226"/>
      <c r="M39" s="222"/>
    </row>
    <row r="40" spans="1:13" s="4" customFormat="1" ht="12" customHeight="1" x14ac:dyDescent="0.2">
      <c r="A40" s="113"/>
      <c r="B40" s="259"/>
      <c r="C40" s="109"/>
      <c r="D40" s="109"/>
      <c r="E40" s="109"/>
      <c r="F40" s="109"/>
      <c r="G40" s="109"/>
      <c r="H40" s="109"/>
      <c r="I40" s="143"/>
      <c r="J40" s="143"/>
      <c r="K40" s="143"/>
      <c r="L40" s="143"/>
      <c r="M40" s="143"/>
    </row>
    <row r="41" spans="1:13" ht="3.75" customHeight="1" x14ac:dyDescent="0.2">
      <c r="A41" s="113"/>
    </row>
    <row r="42" spans="1:13" ht="15" customHeight="1" x14ac:dyDescent="0.2">
      <c r="A42" s="113"/>
      <c r="B42" s="88"/>
      <c r="C42" s="213"/>
      <c r="D42" s="213"/>
      <c r="E42" s="213"/>
      <c r="F42" s="213"/>
      <c r="G42" s="213"/>
      <c r="H42" s="213"/>
      <c r="I42" s="204"/>
      <c r="J42" s="204"/>
      <c r="K42" s="204"/>
      <c r="L42" s="204"/>
      <c r="M42" s="204"/>
    </row>
    <row r="43" spans="1:13" ht="10.5" customHeight="1" x14ac:dyDescent="0.2">
      <c r="A43" s="113"/>
      <c r="B43" s="93"/>
      <c r="C43" s="213"/>
      <c r="D43" s="213"/>
      <c r="E43" s="213"/>
      <c r="F43" s="213"/>
      <c r="G43" s="213"/>
      <c r="H43" s="213"/>
      <c r="I43" s="204"/>
      <c r="J43" s="204"/>
      <c r="K43" s="204"/>
      <c r="L43" s="204"/>
      <c r="M43" s="204"/>
    </row>
    <row r="44" spans="1:13" ht="12" customHeight="1" x14ac:dyDescent="0.2">
      <c r="A44" s="113"/>
      <c r="B44" s="214"/>
      <c r="C44" s="95"/>
      <c r="D44" s="95"/>
      <c r="E44" s="95"/>
      <c r="F44" s="95"/>
      <c r="G44" s="95"/>
      <c r="H44" s="95"/>
      <c r="I44" s="96"/>
      <c r="J44" s="96"/>
      <c r="K44" s="96"/>
      <c r="L44" s="96"/>
      <c r="M44" s="96"/>
    </row>
    <row r="45" spans="1:13" ht="12" customHeight="1" x14ac:dyDescent="0.2">
      <c r="A45" s="113"/>
      <c r="B45" s="99"/>
      <c r="C45" s="100"/>
      <c r="D45" s="100"/>
      <c r="E45" s="100"/>
      <c r="F45" s="100"/>
      <c r="G45" s="100"/>
      <c r="H45" s="100"/>
      <c r="I45" s="101"/>
      <c r="J45" s="101"/>
      <c r="K45" s="101"/>
      <c r="L45" s="101"/>
      <c r="M45" s="101"/>
    </row>
    <row r="46" spans="1:13" ht="11.25" customHeight="1" x14ac:dyDescent="0.2">
      <c r="A46" s="113"/>
      <c r="B46" s="99"/>
      <c r="C46" s="200"/>
      <c r="D46" s="200"/>
      <c r="E46" s="200"/>
      <c r="F46" s="200"/>
      <c r="G46" s="200"/>
      <c r="H46" s="200"/>
      <c r="I46" s="204"/>
      <c r="J46" s="204"/>
      <c r="K46" s="204"/>
      <c r="L46" s="204"/>
      <c r="M46" s="204"/>
    </row>
    <row r="47" spans="1:13" ht="11.25" customHeight="1" x14ac:dyDescent="0.2">
      <c r="A47" s="279"/>
      <c r="B47" s="180"/>
      <c r="C47" s="181"/>
      <c r="D47" s="181"/>
      <c r="E47" s="181"/>
      <c r="F47" s="181"/>
      <c r="G47" s="181"/>
      <c r="H47" s="181"/>
      <c r="I47" s="182"/>
      <c r="J47" s="182"/>
      <c r="K47" s="182"/>
      <c r="L47" s="182"/>
      <c r="M47" s="182"/>
    </row>
    <row r="48" spans="1:13" x14ac:dyDescent="0.2">
      <c r="B48" s="69"/>
      <c r="C48" s="69"/>
      <c r="D48" s="69"/>
      <c r="E48" s="69"/>
      <c r="F48" s="69"/>
      <c r="G48" s="69"/>
      <c r="H48" s="69"/>
    </row>
    <row r="49" spans="2:13" x14ac:dyDescent="0.2">
      <c r="B49" s="69"/>
      <c r="C49" s="69"/>
      <c r="D49" s="69"/>
      <c r="E49" s="69"/>
      <c r="F49" s="69"/>
      <c r="G49" s="69"/>
      <c r="H49" s="69"/>
    </row>
    <row r="50" spans="2:13" x14ac:dyDescent="0.2">
      <c r="B50" s="69"/>
      <c r="C50" s="69"/>
      <c r="D50" s="69"/>
      <c r="E50" s="69"/>
      <c r="F50" s="69"/>
      <c r="G50" s="69"/>
      <c r="H50" s="69"/>
    </row>
    <row r="51" spans="2:13" x14ac:dyDescent="0.2">
      <c r="B51" s="69"/>
      <c r="C51" s="181"/>
      <c r="D51" s="181"/>
      <c r="E51" s="181"/>
      <c r="F51" s="181"/>
      <c r="G51" s="181"/>
      <c r="H51" s="181"/>
      <c r="I51" s="182"/>
      <c r="J51" s="182"/>
      <c r="K51" s="182"/>
      <c r="L51" s="182"/>
      <c r="M51" s="182"/>
    </row>
  </sheetData>
  <sheetProtection algorithmName="SHA-512" hashValue="/8fNjA2ITDUGZ5tlbxxza9VQlhzJjHMXt/j0LWcKa8Sv3nTZM2FuMPF07Bwr8rvhs2bkVWMxlhi+8GlQDGZ93Q==" saltValue="bW2Nt1D1OvC+99dgunGxng==" spinCount="100000" sheet="1" objects="1" scenarios="1"/>
  <mergeCells count="17">
    <mergeCell ref="M7:M8"/>
    <mergeCell ref="B32:I32"/>
    <mergeCell ref="B34:M34"/>
    <mergeCell ref="B36:M36"/>
    <mergeCell ref="B37:M37"/>
    <mergeCell ref="A2:A35"/>
    <mergeCell ref="B2:M2"/>
    <mergeCell ref="B4:B8"/>
    <mergeCell ref="C4:G5"/>
    <mergeCell ref="I4:M5"/>
    <mergeCell ref="C7:C8"/>
    <mergeCell ref="E7:E8"/>
    <mergeCell ref="F7:F8"/>
    <mergeCell ref="G7:G8"/>
    <mergeCell ref="I7:I8"/>
    <mergeCell ref="K7:K8"/>
    <mergeCell ref="L7:L8"/>
  </mergeCells>
  <pageMargins left="0.39370078740157483" right="0.39370078740157483" top="0.39370078740157483" bottom="0.39370078740157483" header="0.31496062992125984" footer="0.31496062992125984"/>
  <pageSetup paperSize="9" scale="80"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BB1D0-06EA-435C-8794-279E884BC7A6}">
  <sheetPr codeName="Sheet56">
    <tabColor theme="7" tint="-0.249977111117893"/>
  </sheetPr>
  <dimension ref="A1:N45"/>
  <sheetViews>
    <sheetView view="pageBreakPreview" zoomScale="80" zoomScaleNormal="90" zoomScaleSheetLayoutView="80" workbookViewId="0">
      <selection activeCell="C7" sqref="C7:K8"/>
    </sheetView>
  </sheetViews>
  <sheetFormatPr defaultColWidth="20.7109375" defaultRowHeight="12.75" x14ac:dyDescent="0.2"/>
  <cols>
    <col min="1" max="1" width="2.7109375" style="194" customWidth="1"/>
    <col min="2" max="2" width="35.7109375" style="178" customWidth="1"/>
    <col min="3" max="3" width="20.7109375" style="178" customWidth="1"/>
    <col min="4" max="4" width="8.7109375" style="178" customWidth="1"/>
    <col min="5" max="5" width="20.7109375" style="178" customWidth="1"/>
    <col min="6" max="6" width="8.7109375" style="178" customWidth="1"/>
    <col min="7" max="7" width="20.7109375" style="70" customWidth="1"/>
    <col min="8" max="8" width="8.7109375" style="70" customWidth="1"/>
    <col min="9" max="9" width="20.7109375" style="70" customWidth="1"/>
    <col min="10" max="10" width="8.7109375" style="70" customWidth="1"/>
    <col min="11" max="11" width="20.7109375" style="70" customWidth="1"/>
    <col min="12" max="16384" width="20.7109375" style="1"/>
  </cols>
  <sheetData>
    <row r="1" spans="1:14" ht="16.5" customHeight="1" x14ac:dyDescent="0.25">
      <c r="A1" s="368"/>
    </row>
    <row r="2" spans="1:14" ht="35.25" customHeight="1" x14ac:dyDescent="0.2">
      <c r="A2" s="807"/>
      <c r="B2" s="808" t="s">
        <v>266</v>
      </c>
      <c r="C2" s="808"/>
      <c r="D2" s="808"/>
      <c r="E2" s="808"/>
      <c r="F2" s="808"/>
      <c r="G2" s="808"/>
      <c r="H2" s="808"/>
      <c r="I2" s="808"/>
      <c r="J2" s="808"/>
      <c r="K2" s="808"/>
    </row>
    <row r="3" spans="1:14" ht="12" customHeight="1" thickBot="1" x14ac:dyDescent="0.25">
      <c r="A3" s="807"/>
      <c r="B3" s="151"/>
      <c r="C3" s="151"/>
      <c r="D3" s="151"/>
      <c r="E3" s="151"/>
      <c r="F3" s="151"/>
      <c r="G3" s="235"/>
      <c r="H3" s="235"/>
      <c r="I3" s="235"/>
      <c r="J3" s="235"/>
      <c r="K3" s="235"/>
    </row>
    <row r="4" spans="1:14" ht="15" customHeight="1" x14ac:dyDescent="0.2">
      <c r="A4" s="807"/>
      <c r="B4" s="810" t="s">
        <v>33</v>
      </c>
      <c r="C4" s="735">
        <v>2024</v>
      </c>
      <c r="D4" s="735"/>
      <c r="E4" s="735"/>
      <c r="F4" s="735"/>
      <c r="G4" s="735"/>
      <c r="H4" s="735"/>
      <c r="I4" s="735"/>
      <c r="J4" s="735"/>
      <c r="K4" s="735"/>
      <c r="L4" s="156"/>
      <c r="M4" s="10"/>
      <c r="N4" s="10"/>
    </row>
    <row r="5" spans="1:14" ht="15" customHeight="1" x14ac:dyDescent="0.2">
      <c r="A5" s="807"/>
      <c r="B5" s="812"/>
      <c r="C5" s="736"/>
      <c r="D5" s="736"/>
      <c r="E5" s="736"/>
      <c r="F5" s="736"/>
      <c r="G5" s="736"/>
      <c r="H5" s="736"/>
      <c r="I5" s="736"/>
      <c r="J5" s="736"/>
      <c r="K5" s="736"/>
      <c r="L5" s="156"/>
      <c r="M5" s="10"/>
      <c r="N5" s="10"/>
    </row>
    <row r="6" spans="1:14" ht="5.0999999999999996" customHeight="1" x14ac:dyDescent="0.2">
      <c r="A6" s="807"/>
      <c r="B6" s="812"/>
      <c r="C6" s="476"/>
      <c r="D6" s="476"/>
      <c r="E6" s="476"/>
      <c r="F6" s="476"/>
      <c r="G6" s="476"/>
      <c r="H6" s="476"/>
      <c r="I6" s="476"/>
      <c r="J6" s="476"/>
      <c r="K6" s="476"/>
      <c r="L6" s="156"/>
      <c r="M6" s="10"/>
      <c r="N6" s="10"/>
    </row>
    <row r="7" spans="1:14" s="5" customFormat="1" ht="18" customHeight="1" x14ac:dyDescent="0.2">
      <c r="A7" s="807"/>
      <c r="B7" s="812"/>
      <c r="C7" s="793" t="s">
        <v>36</v>
      </c>
      <c r="D7" s="216"/>
      <c r="E7" s="216" t="s">
        <v>19</v>
      </c>
      <c r="F7" s="261"/>
      <c r="G7" s="793" t="s">
        <v>37</v>
      </c>
      <c r="H7" s="216"/>
      <c r="I7" s="744" t="s">
        <v>141</v>
      </c>
      <c r="J7" s="216"/>
      <c r="K7" s="744" t="s">
        <v>167</v>
      </c>
      <c r="L7" s="10"/>
      <c r="M7" s="10"/>
      <c r="N7" s="10"/>
    </row>
    <row r="8" spans="1:14" s="5" customFormat="1" ht="18" customHeight="1" x14ac:dyDescent="0.2">
      <c r="A8" s="807"/>
      <c r="B8" s="812"/>
      <c r="C8" s="793"/>
      <c r="D8" s="328"/>
      <c r="E8" s="462"/>
      <c r="F8" s="463"/>
      <c r="G8" s="793"/>
      <c r="H8" s="216"/>
      <c r="I8" s="744"/>
      <c r="J8" s="462"/>
      <c r="K8" s="744"/>
      <c r="L8" s="10"/>
      <c r="M8" s="10"/>
      <c r="N8" s="10"/>
    </row>
    <row r="9" spans="1:14" s="5" customFormat="1" ht="5.0999999999999996" customHeight="1" thickBot="1" x14ac:dyDescent="0.25">
      <c r="A9" s="807"/>
      <c r="B9" s="480"/>
      <c r="C9" s="464"/>
      <c r="D9" s="465"/>
      <c r="E9" s="466"/>
      <c r="F9" s="467"/>
      <c r="G9" s="464"/>
      <c r="H9" s="468"/>
      <c r="I9" s="466"/>
      <c r="J9" s="466"/>
      <c r="K9" s="467"/>
      <c r="L9" s="10"/>
      <c r="M9" s="10"/>
      <c r="N9" s="10"/>
    </row>
    <row r="10" spans="1:14" s="5" customFormat="1" ht="9.9499999999999993" customHeight="1" x14ac:dyDescent="0.2">
      <c r="A10" s="807"/>
      <c r="B10" s="176"/>
      <c r="C10" s="275"/>
      <c r="D10" s="275"/>
      <c r="E10" s="275"/>
      <c r="F10" s="275"/>
      <c r="G10" s="479"/>
      <c r="H10" s="479"/>
      <c r="I10" s="479"/>
      <c r="J10" s="479"/>
      <c r="K10" s="479"/>
      <c r="L10" s="1"/>
      <c r="M10" s="1"/>
      <c r="N10" s="1"/>
    </row>
    <row r="11" spans="1:14" s="32" customFormat="1" ht="20.100000000000001" customHeight="1" x14ac:dyDescent="0.2">
      <c r="A11" s="807"/>
      <c r="B11" s="176" t="s">
        <v>0</v>
      </c>
      <c r="C11" s="205">
        <f>SUM(C14:C29)</f>
        <v>2553</v>
      </c>
      <c r="D11" s="205"/>
      <c r="E11" s="205">
        <f>SUM(E14:E29)</f>
        <v>1424</v>
      </c>
      <c r="F11" s="205"/>
      <c r="G11" s="205">
        <f>SUM(G14:G29)</f>
        <v>938</v>
      </c>
      <c r="H11" s="205"/>
      <c r="I11" s="205">
        <f>SUM(I14:I29)</f>
        <v>144</v>
      </c>
      <c r="J11" s="205"/>
      <c r="K11" s="205">
        <f>SUM(K14:K29)</f>
        <v>47</v>
      </c>
    </row>
    <row r="12" spans="1:14" s="32" customFormat="1" ht="9.9499999999999993" customHeight="1" x14ac:dyDescent="0.2">
      <c r="A12" s="807"/>
      <c r="B12" s="387"/>
      <c r="C12" s="398"/>
      <c r="D12" s="398"/>
      <c r="E12" s="398"/>
      <c r="F12" s="398"/>
      <c r="G12" s="398"/>
      <c r="H12" s="398"/>
      <c r="I12" s="398"/>
      <c r="J12" s="398"/>
      <c r="K12" s="398"/>
    </row>
    <row r="13" spans="1:14" s="32" customFormat="1" ht="9.9499999999999993" customHeight="1" x14ac:dyDescent="0.2">
      <c r="A13" s="807"/>
      <c r="B13" s="249"/>
      <c r="C13" s="262"/>
      <c r="D13" s="262"/>
      <c r="E13" s="262"/>
      <c r="F13" s="262"/>
      <c r="G13" s="262"/>
      <c r="H13" s="262"/>
      <c r="I13" s="262"/>
      <c r="J13" s="262"/>
      <c r="K13" s="262"/>
    </row>
    <row r="14" spans="1:14" s="32" customFormat="1" ht="20.100000000000001" customHeight="1" x14ac:dyDescent="0.2">
      <c r="A14" s="807"/>
      <c r="B14" s="250" t="s">
        <v>1</v>
      </c>
      <c r="C14" s="263">
        <v>200</v>
      </c>
      <c r="D14" s="263"/>
      <c r="E14" s="263">
        <v>111</v>
      </c>
      <c r="F14" s="263"/>
      <c r="G14" s="263">
        <v>74</v>
      </c>
      <c r="H14" s="263"/>
      <c r="I14" s="263">
        <v>13</v>
      </c>
      <c r="J14" s="263"/>
      <c r="K14" s="263">
        <v>2</v>
      </c>
    </row>
    <row r="15" spans="1:14" s="32" customFormat="1" ht="20.100000000000001" customHeight="1" x14ac:dyDescent="0.2">
      <c r="A15" s="807"/>
      <c r="B15" s="250" t="s">
        <v>2</v>
      </c>
      <c r="C15" s="263">
        <v>120</v>
      </c>
      <c r="D15" s="263"/>
      <c r="E15" s="263">
        <v>84</v>
      </c>
      <c r="F15" s="263"/>
      <c r="G15" s="263">
        <v>32</v>
      </c>
      <c r="H15" s="263"/>
      <c r="I15" s="263">
        <v>3</v>
      </c>
      <c r="J15" s="263"/>
      <c r="K15" s="263">
        <v>1</v>
      </c>
    </row>
    <row r="16" spans="1:14" s="32" customFormat="1" ht="20.100000000000001" customHeight="1" x14ac:dyDescent="0.2">
      <c r="A16" s="807"/>
      <c r="B16" s="250" t="s">
        <v>3</v>
      </c>
      <c r="C16" s="263">
        <v>105</v>
      </c>
      <c r="D16" s="263"/>
      <c r="E16" s="263">
        <v>100</v>
      </c>
      <c r="F16" s="263"/>
      <c r="G16" s="263">
        <v>5</v>
      </c>
      <c r="H16" s="263"/>
      <c r="I16" s="264">
        <v>0</v>
      </c>
      <c r="J16" s="263"/>
      <c r="K16" s="264">
        <v>0</v>
      </c>
    </row>
    <row r="17" spans="1:13" s="32" customFormat="1" ht="20.100000000000001" customHeight="1" x14ac:dyDescent="0.2">
      <c r="A17" s="807"/>
      <c r="B17" s="250" t="s">
        <v>4</v>
      </c>
      <c r="C17" s="263">
        <v>74</v>
      </c>
      <c r="D17" s="263"/>
      <c r="E17" s="263">
        <v>46</v>
      </c>
      <c r="F17" s="263"/>
      <c r="G17" s="263">
        <v>24</v>
      </c>
      <c r="H17" s="263"/>
      <c r="I17" s="263">
        <v>4</v>
      </c>
      <c r="J17" s="263"/>
      <c r="K17" s="264">
        <v>0</v>
      </c>
    </row>
    <row r="18" spans="1:13" s="32" customFormat="1" ht="20.100000000000001" customHeight="1" x14ac:dyDescent="0.2">
      <c r="A18" s="807"/>
      <c r="B18" s="250" t="s">
        <v>5</v>
      </c>
      <c r="C18" s="263">
        <v>87</v>
      </c>
      <c r="D18" s="263"/>
      <c r="E18" s="263">
        <v>59</v>
      </c>
      <c r="F18" s="263"/>
      <c r="G18" s="263">
        <v>21</v>
      </c>
      <c r="H18" s="263"/>
      <c r="I18" s="263">
        <v>7</v>
      </c>
      <c r="J18" s="263"/>
      <c r="K18" s="264">
        <v>0</v>
      </c>
    </row>
    <row r="19" spans="1:13" s="32" customFormat="1" ht="20.100000000000001" customHeight="1" x14ac:dyDescent="0.2">
      <c r="A19" s="807"/>
      <c r="B19" s="250" t="s">
        <v>6</v>
      </c>
      <c r="C19" s="263">
        <v>121</v>
      </c>
      <c r="D19" s="263"/>
      <c r="E19" s="263">
        <v>104</v>
      </c>
      <c r="F19" s="263"/>
      <c r="G19" s="263">
        <v>15</v>
      </c>
      <c r="H19" s="263"/>
      <c r="I19" s="263">
        <v>2</v>
      </c>
      <c r="J19" s="263"/>
      <c r="K19" s="264">
        <v>0</v>
      </c>
    </row>
    <row r="20" spans="1:13" s="32" customFormat="1" ht="20.100000000000001" customHeight="1" x14ac:dyDescent="0.2">
      <c r="A20" s="807"/>
      <c r="B20" s="250" t="s">
        <v>7</v>
      </c>
      <c r="C20" s="263">
        <v>200</v>
      </c>
      <c r="D20" s="263"/>
      <c r="E20" s="263">
        <v>53</v>
      </c>
      <c r="F20" s="263"/>
      <c r="G20" s="263">
        <v>127</v>
      </c>
      <c r="H20" s="263"/>
      <c r="I20" s="263">
        <v>16</v>
      </c>
      <c r="J20" s="263"/>
      <c r="K20" s="263">
        <v>4</v>
      </c>
    </row>
    <row r="21" spans="1:13" s="32" customFormat="1" ht="20.100000000000001" customHeight="1" x14ac:dyDescent="0.2">
      <c r="A21" s="807"/>
      <c r="B21" s="250" t="s">
        <v>8</v>
      </c>
      <c r="C21" s="263">
        <v>128</v>
      </c>
      <c r="D21" s="263"/>
      <c r="E21" s="263">
        <v>77</v>
      </c>
      <c r="F21" s="263"/>
      <c r="G21" s="263">
        <v>44</v>
      </c>
      <c r="H21" s="263"/>
      <c r="I21" s="263">
        <v>6</v>
      </c>
      <c r="J21" s="263"/>
      <c r="K21" s="263">
        <v>1</v>
      </c>
    </row>
    <row r="22" spans="1:13" s="32" customFormat="1" ht="20.100000000000001" customHeight="1" x14ac:dyDescent="0.2">
      <c r="A22" s="807"/>
      <c r="B22" s="250" t="s">
        <v>9</v>
      </c>
      <c r="C22" s="263">
        <v>15</v>
      </c>
      <c r="D22" s="263"/>
      <c r="E22" s="263">
        <v>8</v>
      </c>
      <c r="F22" s="263"/>
      <c r="G22" s="263">
        <v>7</v>
      </c>
      <c r="H22" s="263"/>
      <c r="I22" s="264">
        <v>0</v>
      </c>
      <c r="J22" s="263"/>
      <c r="K22" s="264">
        <v>0</v>
      </c>
    </row>
    <row r="23" spans="1:13" s="32" customFormat="1" ht="20.100000000000001" customHeight="1" x14ac:dyDescent="0.2">
      <c r="A23" s="807"/>
      <c r="B23" s="250" t="s">
        <v>10</v>
      </c>
      <c r="C23" s="263">
        <v>802</v>
      </c>
      <c r="D23" s="263"/>
      <c r="E23" s="263">
        <v>448</v>
      </c>
      <c r="F23" s="263"/>
      <c r="G23" s="263">
        <v>291</v>
      </c>
      <c r="H23" s="263"/>
      <c r="I23" s="263">
        <v>58</v>
      </c>
      <c r="J23" s="263"/>
      <c r="K23" s="263">
        <v>5</v>
      </c>
    </row>
    <row r="24" spans="1:13" s="32" customFormat="1" ht="20.100000000000001" customHeight="1" x14ac:dyDescent="0.2">
      <c r="A24" s="807"/>
      <c r="B24" s="250" t="s">
        <v>11</v>
      </c>
      <c r="C24" s="263">
        <v>90</v>
      </c>
      <c r="D24" s="263"/>
      <c r="E24" s="263">
        <v>85</v>
      </c>
      <c r="F24" s="263"/>
      <c r="G24" s="263">
        <v>5</v>
      </c>
      <c r="H24" s="263"/>
      <c r="I24" s="264">
        <v>0</v>
      </c>
      <c r="J24" s="264"/>
      <c r="K24" s="264">
        <v>0</v>
      </c>
    </row>
    <row r="25" spans="1:13" s="32" customFormat="1" ht="20.100000000000001" customHeight="1" x14ac:dyDescent="0.2">
      <c r="A25" s="807"/>
      <c r="B25" s="250" t="s">
        <v>12</v>
      </c>
      <c r="C25" s="263">
        <v>87</v>
      </c>
      <c r="D25" s="263"/>
      <c r="E25" s="263">
        <v>35</v>
      </c>
      <c r="F25" s="263"/>
      <c r="G25" s="263">
        <v>30</v>
      </c>
      <c r="H25" s="263"/>
      <c r="I25" s="263">
        <v>1</v>
      </c>
      <c r="J25" s="263"/>
      <c r="K25" s="263">
        <v>21</v>
      </c>
    </row>
    <row r="26" spans="1:13" ht="20.100000000000001" customHeight="1" x14ac:dyDescent="0.2">
      <c r="A26" s="807"/>
      <c r="B26" s="250" t="s">
        <v>13</v>
      </c>
      <c r="C26" s="263">
        <v>84</v>
      </c>
      <c r="D26" s="263"/>
      <c r="E26" s="263">
        <v>27</v>
      </c>
      <c r="F26" s="263"/>
      <c r="G26" s="263">
        <v>51</v>
      </c>
      <c r="H26" s="263"/>
      <c r="I26" s="264">
        <v>0</v>
      </c>
      <c r="J26" s="263"/>
      <c r="K26" s="263">
        <v>6</v>
      </c>
    </row>
    <row r="27" spans="1:13" ht="20.100000000000001" customHeight="1" x14ac:dyDescent="0.2">
      <c r="A27" s="807"/>
      <c r="B27" s="250" t="s">
        <v>14</v>
      </c>
      <c r="C27" s="263">
        <v>439</v>
      </c>
      <c r="D27" s="263"/>
      <c r="E27" s="263">
        <v>187</v>
      </c>
      <c r="F27" s="263"/>
      <c r="G27" s="263">
        <v>212</v>
      </c>
      <c r="H27" s="263"/>
      <c r="I27" s="263">
        <v>34</v>
      </c>
      <c r="J27" s="263"/>
      <c r="K27" s="263">
        <v>6</v>
      </c>
    </row>
    <row r="28" spans="1:13" ht="20.100000000000001" customHeight="1" x14ac:dyDescent="0.2">
      <c r="A28" s="807"/>
      <c r="B28" s="250" t="s">
        <v>15</v>
      </c>
      <c r="C28" s="263">
        <v>1</v>
      </c>
      <c r="D28" s="263"/>
      <c r="E28" s="264">
        <v>0</v>
      </c>
      <c r="F28" s="264"/>
      <c r="G28" s="264">
        <v>0</v>
      </c>
      <c r="H28" s="264"/>
      <c r="I28" s="264">
        <v>0</v>
      </c>
      <c r="J28" s="264"/>
      <c r="K28" s="263">
        <v>1</v>
      </c>
    </row>
    <row r="29" spans="1:13" ht="20.100000000000001" customHeight="1" x14ac:dyDescent="0.2">
      <c r="A29" s="807"/>
      <c r="B29" s="250" t="s">
        <v>16</v>
      </c>
      <c r="C29" s="264">
        <v>0</v>
      </c>
      <c r="D29" s="263"/>
      <c r="E29" s="264">
        <v>0</v>
      </c>
      <c r="F29" s="264"/>
      <c r="G29" s="264">
        <v>0</v>
      </c>
      <c r="H29" s="264"/>
      <c r="I29" s="264">
        <v>0</v>
      </c>
      <c r="J29" s="264"/>
      <c r="K29" s="264">
        <v>0</v>
      </c>
    </row>
    <row r="30" spans="1:13" ht="9.9499999999999993" customHeight="1" thickBot="1" x14ac:dyDescent="0.25">
      <c r="A30" s="807"/>
      <c r="B30" s="382"/>
      <c r="C30" s="378"/>
      <c r="D30" s="378"/>
      <c r="E30" s="378"/>
      <c r="F30" s="378"/>
      <c r="G30" s="389"/>
      <c r="H30" s="389"/>
      <c r="I30" s="389"/>
      <c r="J30" s="389"/>
      <c r="K30" s="389"/>
    </row>
    <row r="31" spans="1:13" ht="9.9499999999999993" customHeight="1" x14ac:dyDescent="0.2">
      <c r="A31" s="807"/>
      <c r="B31" s="108"/>
      <c r="C31" s="108"/>
      <c r="D31" s="108"/>
      <c r="E31" s="108"/>
      <c r="F31" s="108"/>
      <c r="G31" s="475"/>
      <c r="H31" s="475"/>
      <c r="I31" s="475"/>
      <c r="J31" s="475"/>
      <c r="K31" s="475"/>
    </row>
    <row r="32" spans="1:13" ht="29.25" customHeight="1" x14ac:dyDescent="0.2">
      <c r="A32" s="807"/>
      <c r="B32" s="745" t="s">
        <v>267</v>
      </c>
      <c r="C32" s="745"/>
      <c r="D32" s="745"/>
      <c r="E32" s="745"/>
      <c r="F32" s="745"/>
      <c r="G32" s="745"/>
      <c r="H32" s="745"/>
      <c r="I32" s="745"/>
      <c r="J32" s="745"/>
      <c r="K32" s="745"/>
      <c r="L32" s="108"/>
      <c r="M32" s="108"/>
    </row>
    <row r="33" spans="1:13" ht="8.1" customHeight="1" x14ac:dyDescent="0.2">
      <c r="A33" s="807"/>
      <c r="B33" s="108"/>
      <c r="C33" s="108"/>
      <c r="D33" s="108"/>
      <c r="E33" s="108"/>
      <c r="F33" s="108"/>
      <c r="G33" s="108"/>
      <c r="H33" s="108"/>
      <c r="I33" s="108"/>
      <c r="J33" s="108"/>
      <c r="K33" s="108"/>
      <c r="L33" s="108"/>
      <c r="M33" s="108"/>
    </row>
    <row r="34" spans="1:13" ht="29.25" customHeight="1" x14ac:dyDescent="0.2">
      <c r="A34" s="807"/>
      <c r="B34" s="753" t="s">
        <v>134</v>
      </c>
      <c r="C34" s="753"/>
      <c r="D34" s="753"/>
      <c r="E34" s="753"/>
      <c r="F34" s="753"/>
      <c r="G34" s="753"/>
      <c r="H34" s="753"/>
      <c r="I34" s="753"/>
      <c r="J34" s="753"/>
      <c r="K34" s="753"/>
    </row>
    <row r="35" spans="1:13" ht="3.75" customHeight="1" x14ac:dyDescent="0.2">
      <c r="A35" s="113"/>
      <c r="B35" s="71"/>
      <c r="C35" s="71"/>
      <c r="D35" s="71"/>
      <c r="E35" s="71"/>
      <c r="F35" s="71"/>
      <c r="G35" s="72"/>
      <c r="H35" s="72"/>
      <c r="I35" s="72"/>
      <c r="J35" s="72"/>
      <c r="K35" s="72"/>
    </row>
    <row r="36" spans="1:13" ht="15" customHeight="1" x14ac:dyDescent="0.2">
      <c r="A36" s="113"/>
      <c r="B36" s="88"/>
      <c r="C36" s="213"/>
      <c r="D36" s="213"/>
      <c r="E36" s="213"/>
      <c r="F36" s="213"/>
      <c r="G36" s="204"/>
      <c r="H36" s="204"/>
      <c r="I36" s="204"/>
      <c r="J36" s="204"/>
      <c r="K36" s="91"/>
    </row>
    <row r="37" spans="1:13" ht="10.5" customHeight="1" x14ac:dyDescent="0.2">
      <c r="A37" s="113"/>
      <c r="B37" s="93"/>
      <c r="C37" s="213"/>
      <c r="D37" s="213"/>
      <c r="E37" s="213"/>
      <c r="F37" s="213"/>
      <c r="G37" s="204"/>
      <c r="H37" s="204"/>
      <c r="I37" s="204"/>
      <c r="J37" s="204"/>
      <c r="K37" s="91"/>
    </row>
    <row r="38" spans="1:13" ht="12" customHeight="1" x14ac:dyDescent="0.25">
      <c r="A38" s="113"/>
      <c r="B38" s="214"/>
      <c r="C38" s="95"/>
      <c r="D38" s="95"/>
      <c r="E38" s="95"/>
      <c r="F38" s="95"/>
      <c r="G38" s="96"/>
      <c r="H38" s="96"/>
      <c r="I38" s="96"/>
      <c r="J38" s="96"/>
      <c r="K38" s="97"/>
    </row>
    <row r="39" spans="1:13" ht="12" customHeight="1" x14ac:dyDescent="0.2">
      <c r="A39" s="113"/>
      <c r="B39" s="99"/>
      <c r="C39" s="100"/>
      <c r="D39" s="100"/>
      <c r="E39" s="100"/>
      <c r="F39" s="100"/>
      <c r="G39" s="101"/>
      <c r="H39" s="101"/>
      <c r="I39" s="101"/>
      <c r="J39" s="101"/>
      <c r="K39" s="102"/>
    </row>
    <row r="40" spans="1:13" ht="11.25" customHeight="1" x14ac:dyDescent="0.2">
      <c r="A40" s="113"/>
      <c r="B40" s="99"/>
      <c r="C40" s="200"/>
      <c r="D40" s="200"/>
      <c r="E40" s="200"/>
      <c r="F40" s="200"/>
      <c r="G40" s="204"/>
      <c r="H40" s="204"/>
      <c r="I40" s="204"/>
      <c r="J40" s="204"/>
      <c r="K40" s="204"/>
    </row>
    <row r="41" spans="1:13" ht="11.25" customHeight="1" x14ac:dyDescent="0.2">
      <c r="A41" s="279"/>
      <c r="B41" s="180"/>
      <c r="C41" s="181"/>
      <c r="D41" s="181"/>
      <c r="E41" s="181"/>
      <c r="F41" s="181"/>
      <c r="G41" s="182"/>
      <c r="H41" s="182"/>
      <c r="I41" s="182"/>
      <c r="J41" s="182"/>
      <c r="K41" s="183"/>
    </row>
    <row r="42" spans="1:13" x14ac:dyDescent="0.2">
      <c r="B42" s="69"/>
      <c r="C42" s="69"/>
      <c r="D42" s="69"/>
      <c r="E42" s="69"/>
      <c r="F42" s="69"/>
    </row>
    <row r="43" spans="1:13" x14ac:dyDescent="0.2">
      <c r="B43" s="69"/>
      <c r="C43" s="69"/>
      <c r="D43" s="69"/>
      <c r="E43" s="69"/>
      <c r="F43" s="69"/>
    </row>
    <row r="44" spans="1:13" x14ac:dyDescent="0.2">
      <c r="B44" s="69"/>
      <c r="C44" s="69"/>
      <c r="D44" s="69"/>
      <c r="E44" s="69"/>
      <c r="F44" s="69"/>
    </row>
    <row r="45" spans="1:13" ht="14.25" x14ac:dyDescent="0.2">
      <c r="B45" s="69"/>
      <c r="C45" s="181"/>
      <c r="D45" s="181"/>
      <c r="E45" s="181"/>
      <c r="F45" s="181"/>
      <c r="G45" s="182"/>
      <c r="H45" s="182"/>
      <c r="I45" s="182"/>
      <c r="J45" s="182"/>
      <c r="K45" s="183"/>
    </row>
  </sheetData>
  <sheetProtection algorithmName="SHA-512" hashValue="mW5Qetqr/L3318BkjVsfTVN5pK0dzxRMXHvFYH2HbX3DJaCrS/GdO+bG+XPas5GixJSWwVX86teU7BvWo7iv8Q==" saltValue="u34G6Wy6/M++J0rX++obiA==" spinCount="100000" sheet="1" objects="1" scenarios="1"/>
  <mergeCells count="10">
    <mergeCell ref="A2:A34"/>
    <mergeCell ref="B2:K2"/>
    <mergeCell ref="B4:B8"/>
    <mergeCell ref="C4:K5"/>
    <mergeCell ref="B34:K34"/>
    <mergeCell ref="K7:K8"/>
    <mergeCell ref="I7:I8"/>
    <mergeCell ref="G7:G8"/>
    <mergeCell ref="C7:C8"/>
    <mergeCell ref="B32:K32"/>
  </mergeCells>
  <pageMargins left="0.39370078740157483" right="0.39370078740157483" top="0.39370078740157483" bottom="0.39370078740157483" header="0.31496062992125984" footer="0.31496062992125984"/>
  <pageSetup paperSize="9" scale="8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1:P54"/>
  <sheetViews>
    <sheetView zoomScale="90" zoomScaleNormal="90" zoomScaleSheetLayoutView="80" workbookViewId="0">
      <selection activeCell="I21" sqref="I21"/>
    </sheetView>
  </sheetViews>
  <sheetFormatPr defaultColWidth="20.7109375" defaultRowHeight="12.75" x14ac:dyDescent="0.2"/>
  <cols>
    <col min="1" max="1" width="2.7109375" style="10" customWidth="1"/>
    <col min="2" max="2" width="49.7109375" style="7" customWidth="1"/>
    <col min="3" max="7" width="25" style="7" customWidth="1"/>
    <col min="8" max="8" width="15.7109375" style="16" customWidth="1"/>
    <col min="9" max="9" width="15.7109375" style="8" customWidth="1"/>
    <col min="10" max="10" width="5.7109375" style="8" customWidth="1"/>
    <col min="11" max="16384" width="20.7109375" style="1"/>
  </cols>
  <sheetData>
    <row r="1" spans="1:13" s="69" customFormat="1" ht="15" customHeight="1" x14ac:dyDescent="0.2">
      <c r="A1" s="194"/>
      <c r="B1" s="178"/>
      <c r="C1" s="178"/>
      <c r="D1" s="178"/>
      <c r="E1" s="178"/>
      <c r="F1" s="178"/>
      <c r="G1" s="178"/>
      <c r="H1" s="196"/>
      <c r="I1" s="70"/>
      <c r="J1" s="70"/>
    </row>
    <row r="2" spans="1:13" s="69" customFormat="1" ht="15" customHeight="1" x14ac:dyDescent="0.2">
      <c r="A2" s="738"/>
      <c r="B2" s="754" t="s">
        <v>139</v>
      </c>
      <c r="C2" s="754"/>
      <c r="D2" s="754"/>
      <c r="E2" s="754"/>
      <c r="F2" s="754"/>
      <c r="G2" s="754"/>
      <c r="H2" s="152"/>
      <c r="I2" s="152"/>
      <c r="J2" s="152"/>
    </row>
    <row r="3" spans="1:13" s="69" customFormat="1" ht="15" customHeight="1" x14ac:dyDescent="0.2">
      <c r="A3" s="738"/>
      <c r="B3" s="756" t="s">
        <v>140</v>
      </c>
      <c r="C3" s="756"/>
      <c r="D3" s="756"/>
      <c r="E3" s="756"/>
      <c r="F3" s="756"/>
      <c r="G3" s="756"/>
      <c r="H3" s="152"/>
      <c r="I3" s="152"/>
      <c r="J3" s="152"/>
    </row>
    <row r="4" spans="1:13" s="69" customFormat="1" ht="12" customHeight="1" thickBot="1" x14ac:dyDescent="0.25">
      <c r="A4" s="738"/>
      <c r="B4" s="153"/>
      <c r="C4" s="153"/>
      <c r="D4" s="153"/>
      <c r="E4" s="153"/>
      <c r="F4" s="153"/>
      <c r="G4" s="153"/>
      <c r="H4" s="153"/>
      <c r="I4" s="153"/>
      <c r="J4" s="153"/>
    </row>
    <row r="5" spans="1:13" s="69" customFormat="1" ht="18" customHeight="1" x14ac:dyDescent="0.2">
      <c r="A5" s="738"/>
      <c r="B5" s="739" t="s">
        <v>33</v>
      </c>
      <c r="C5" s="735">
        <v>2025</v>
      </c>
      <c r="D5" s="735"/>
      <c r="E5" s="735"/>
      <c r="F5" s="735"/>
      <c r="G5" s="735"/>
      <c r="H5" s="155"/>
      <c r="I5" s="155"/>
      <c r="J5" s="153"/>
      <c r="K5" s="193"/>
      <c r="L5" s="194"/>
      <c r="M5" s="194"/>
    </row>
    <row r="6" spans="1:13" s="69" customFormat="1" ht="18" customHeight="1" x14ac:dyDescent="0.2">
      <c r="A6" s="738"/>
      <c r="B6" s="740"/>
      <c r="C6" s="736"/>
      <c r="D6" s="736"/>
      <c r="E6" s="736"/>
      <c r="F6" s="736"/>
      <c r="G6" s="736"/>
      <c r="H6" s="155"/>
      <c r="I6" s="155"/>
      <c r="J6" s="153"/>
      <c r="K6" s="193"/>
      <c r="L6" s="194"/>
      <c r="M6" s="194"/>
    </row>
    <row r="7" spans="1:13" s="69" customFormat="1" ht="5.0999999999999996" customHeight="1" x14ac:dyDescent="0.2">
      <c r="A7" s="738"/>
      <c r="B7" s="740"/>
      <c r="C7" s="638"/>
      <c r="D7" s="638"/>
      <c r="E7" s="638"/>
      <c r="F7" s="638"/>
      <c r="G7" s="638"/>
      <c r="H7" s="155"/>
      <c r="I7" s="155"/>
      <c r="J7" s="153"/>
      <c r="K7" s="193"/>
      <c r="L7" s="194"/>
      <c r="M7" s="194"/>
    </row>
    <row r="8" spans="1:13" s="69" customFormat="1" ht="18" customHeight="1" x14ac:dyDescent="0.2">
      <c r="A8" s="738"/>
      <c r="B8" s="740"/>
      <c r="C8" s="743" t="s">
        <v>36</v>
      </c>
      <c r="D8" s="216" t="s">
        <v>19</v>
      </c>
      <c r="E8" s="744" t="s">
        <v>37</v>
      </c>
      <c r="F8" s="744" t="s">
        <v>141</v>
      </c>
      <c r="G8" s="744" t="s">
        <v>38</v>
      </c>
      <c r="H8" s="155"/>
      <c r="I8" s="155"/>
      <c r="J8" s="475"/>
      <c r="K8" s="194"/>
      <c r="L8" s="194"/>
      <c r="M8" s="194"/>
    </row>
    <row r="9" spans="1:13" s="69" customFormat="1" ht="18" customHeight="1" x14ac:dyDescent="0.2">
      <c r="A9" s="738"/>
      <c r="B9" s="740"/>
      <c r="C9" s="743"/>
      <c r="D9" s="216"/>
      <c r="E9" s="744"/>
      <c r="F9" s="744"/>
      <c r="G9" s="744"/>
      <c r="H9" s="155"/>
      <c r="I9" s="155"/>
      <c r="J9" s="637"/>
      <c r="K9" s="194"/>
      <c r="L9" s="194"/>
      <c r="M9" s="194"/>
    </row>
    <row r="10" spans="1:13" s="69" customFormat="1" ht="5.0999999999999996" customHeight="1" thickBot="1" x14ac:dyDescent="0.25">
      <c r="A10" s="738"/>
      <c r="B10" s="741"/>
      <c r="C10" s="751"/>
      <c r="D10" s="448"/>
      <c r="E10" s="752"/>
      <c r="F10" s="752"/>
      <c r="G10" s="752"/>
      <c r="H10" s="161"/>
      <c r="I10" s="155"/>
      <c r="J10" s="475"/>
      <c r="K10" s="194"/>
      <c r="L10" s="194"/>
      <c r="M10" s="194"/>
    </row>
    <row r="11" spans="1:13" s="69" customFormat="1" ht="15" customHeight="1" x14ac:dyDescent="0.2">
      <c r="A11" s="738"/>
      <c r="B11" s="176"/>
      <c r="C11" s="275"/>
      <c r="D11" s="275"/>
      <c r="E11" s="275"/>
      <c r="F11" s="275"/>
      <c r="G11" s="275"/>
      <c r="H11" s="275"/>
      <c r="I11" s="275"/>
      <c r="J11" s="275"/>
    </row>
    <row r="12" spans="1:13" s="65" customFormat="1" ht="21.95" customHeight="1" x14ac:dyDescent="0.2">
      <c r="A12" s="738"/>
      <c r="B12" s="163" t="s">
        <v>0</v>
      </c>
      <c r="C12" s="164">
        <f>SUM(C15:C30)</f>
        <v>582</v>
      </c>
      <c r="D12" s="164">
        <f>SUM(D15:D30)</f>
        <v>365</v>
      </c>
      <c r="E12" s="164">
        <f>SUM(E15:E30)</f>
        <v>209</v>
      </c>
      <c r="F12" s="164">
        <f>SUM(F15:F30)</f>
        <v>8</v>
      </c>
      <c r="G12" s="164">
        <f>SUM(G15:G30)</f>
        <v>0</v>
      </c>
    </row>
    <row r="13" spans="1:13" s="65" customFormat="1" ht="15" customHeight="1" x14ac:dyDescent="0.2">
      <c r="A13" s="738"/>
      <c r="B13" s="370"/>
      <c r="C13" s="372"/>
      <c r="D13" s="372"/>
      <c r="E13" s="372"/>
      <c r="F13" s="372"/>
      <c r="G13" s="372"/>
      <c r="H13" s="171"/>
      <c r="I13" s="171"/>
      <c r="J13" s="171"/>
    </row>
    <row r="14" spans="1:13" s="65" customFormat="1" ht="15" customHeight="1" x14ac:dyDescent="0.2">
      <c r="A14" s="738"/>
      <c r="B14" s="163"/>
      <c r="C14" s="478"/>
      <c r="D14" s="478"/>
      <c r="E14" s="478"/>
      <c r="F14" s="478"/>
      <c r="G14" s="478"/>
      <c r="H14" s="171"/>
      <c r="I14" s="171"/>
      <c r="J14" s="171"/>
    </row>
    <row r="15" spans="1:13" s="65" customFormat="1" ht="19.899999999999999" customHeight="1" x14ac:dyDescent="0.2">
      <c r="A15" s="738"/>
      <c r="B15" s="168" t="s">
        <v>1</v>
      </c>
      <c r="C15" s="169">
        <v>60</v>
      </c>
      <c r="D15" s="169">
        <v>32</v>
      </c>
      <c r="E15" s="169">
        <v>28</v>
      </c>
      <c r="F15" s="169">
        <v>0</v>
      </c>
      <c r="G15" s="169">
        <v>0</v>
      </c>
      <c r="H15" s="171"/>
      <c r="I15" s="171"/>
      <c r="J15" s="171"/>
    </row>
    <row r="16" spans="1:13" s="65" customFormat="1" ht="19.899999999999999" customHeight="1" x14ac:dyDescent="0.2">
      <c r="A16" s="738"/>
      <c r="B16" s="168" t="s">
        <v>2</v>
      </c>
      <c r="C16" s="169">
        <v>23</v>
      </c>
      <c r="D16" s="169">
        <v>17</v>
      </c>
      <c r="E16" s="169">
        <v>6</v>
      </c>
      <c r="F16" s="169">
        <v>0</v>
      </c>
      <c r="G16" s="169">
        <v>0</v>
      </c>
      <c r="H16" s="171"/>
      <c r="I16" s="171"/>
      <c r="J16" s="171"/>
    </row>
    <row r="17" spans="1:13" s="65" customFormat="1" ht="19.899999999999999" customHeight="1" x14ac:dyDescent="0.2">
      <c r="A17" s="738"/>
      <c r="B17" s="168" t="s">
        <v>3</v>
      </c>
      <c r="C17" s="169">
        <v>39</v>
      </c>
      <c r="D17" s="169">
        <v>36</v>
      </c>
      <c r="E17" s="169">
        <v>3</v>
      </c>
      <c r="F17" s="169">
        <v>0</v>
      </c>
      <c r="G17" s="169">
        <v>0</v>
      </c>
      <c r="H17" s="171"/>
      <c r="I17" s="171"/>
      <c r="J17" s="171"/>
    </row>
    <row r="18" spans="1:13" s="65" customFormat="1" ht="19.899999999999999" customHeight="1" x14ac:dyDescent="0.2">
      <c r="A18" s="738"/>
      <c r="B18" s="168" t="s">
        <v>4</v>
      </c>
      <c r="C18" s="169">
        <v>14</v>
      </c>
      <c r="D18" s="169">
        <v>9</v>
      </c>
      <c r="E18" s="169">
        <v>4</v>
      </c>
      <c r="F18" s="169">
        <v>1</v>
      </c>
      <c r="G18" s="169">
        <v>0</v>
      </c>
    </row>
    <row r="19" spans="1:13" s="65" customFormat="1" ht="19.899999999999999" customHeight="1" x14ac:dyDescent="0.2">
      <c r="A19" s="738"/>
      <c r="B19" s="168" t="s">
        <v>5</v>
      </c>
      <c r="C19" s="169">
        <v>18</v>
      </c>
      <c r="D19" s="169">
        <v>13</v>
      </c>
      <c r="E19" s="169">
        <v>5</v>
      </c>
      <c r="F19" s="169">
        <v>0</v>
      </c>
      <c r="G19" s="169">
        <v>0</v>
      </c>
      <c r="H19" s="171"/>
      <c r="I19" s="171"/>
      <c r="J19" s="171"/>
    </row>
    <row r="20" spans="1:13" s="65" customFormat="1" ht="19.899999999999999" customHeight="1" x14ac:dyDescent="0.2">
      <c r="A20" s="738"/>
      <c r="B20" s="168" t="s">
        <v>6</v>
      </c>
      <c r="C20" s="169">
        <v>42</v>
      </c>
      <c r="D20" s="169">
        <v>38</v>
      </c>
      <c r="E20" s="169">
        <v>4</v>
      </c>
      <c r="F20" s="169">
        <v>0</v>
      </c>
      <c r="G20" s="169">
        <v>0</v>
      </c>
      <c r="H20" s="171"/>
      <c r="I20" s="171"/>
      <c r="J20" s="171"/>
    </row>
    <row r="21" spans="1:13" s="65" customFormat="1" ht="19.899999999999999" customHeight="1" x14ac:dyDescent="0.2">
      <c r="A21" s="738"/>
      <c r="B21" s="168" t="s">
        <v>7</v>
      </c>
      <c r="C21" s="169">
        <v>30</v>
      </c>
      <c r="D21" s="169">
        <v>11</v>
      </c>
      <c r="E21" s="169">
        <v>19</v>
      </c>
      <c r="F21" s="169">
        <v>0</v>
      </c>
      <c r="G21" s="169">
        <v>0</v>
      </c>
      <c r="H21" s="171"/>
      <c r="I21" s="171"/>
      <c r="J21" s="171"/>
    </row>
    <row r="22" spans="1:13" s="65" customFormat="1" ht="19.899999999999999" customHeight="1" x14ac:dyDescent="0.2">
      <c r="A22" s="738"/>
      <c r="B22" s="168" t="s">
        <v>8</v>
      </c>
      <c r="C22" s="169">
        <v>39</v>
      </c>
      <c r="D22" s="169">
        <v>30</v>
      </c>
      <c r="E22" s="169">
        <v>7</v>
      </c>
      <c r="F22" s="169">
        <v>2</v>
      </c>
      <c r="G22" s="169">
        <v>0</v>
      </c>
    </row>
    <row r="23" spans="1:13" s="65" customFormat="1" ht="19.899999999999999" customHeight="1" x14ac:dyDescent="0.2">
      <c r="A23" s="738"/>
      <c r="B23" s="168" t="s">
        <v>9</v>
      </c>
      <c r="C23" s="169">
        <v>5</v>
      </c>
      <c r="D23" s="169">
        <v>5</v>
      </c>
      <c r="E23" s="169">
        <v>0</v>
      </c>
      <c r="F23" s="169">
        <v>0</v>
      </c>
      <c r="G23" s="169">
        <v>0</v>
      </c>
      <c r="H23" s="111"/>
      <c r="I23" s="111"/>
      <c r="J23" s="111"/>
      <c r="K23" s="69"/>
      <c r="L23" s="69"/>
      <c r="M23" s="69"/>
    </row>
    <row r="24" spans="1:13" s="65" customFormat="1" ht="19.899999999999999" customHeight="1" x14ac:dyDescent="0.2">
      <c r="A24" s="738"/>
      <c r="B24" s="168" t="s">
        <v>10</v>
      </c>
      <c r="C24" s="172">
        <v>129</v>
      </c>
      <c r="D24" s="172">
        <v>82</v>
      </c>
      <c r="E24" s="169">
        <v>46</v>
      </c>
      <c r="F24" s="169">
        <v>1</v>
      </c>
      <c r="G24" s="169">
        <v>0</v>
      </c>
      <c r="H24" s="111"/>
      <c r="I24" s="111"/>
      <c r="J24" s="111"/>
      <c r="K24" s="69"/>
      <c r="L24" s="69"/>
      <c r="M24" s="69"/>
    </row>
    <row r="25" spans="1:13" s="65" customFormat="1" ht="19.899999999999999" customHeight="1" x14ac:dyDescent="0.2">
      <c r="A25" s="738"/>
      <c r="B25" s="168" t="s">
        <v>11</v>
      </c>
      <c r="C25" s="169">
        <v>23</v>
      </c>
      <c r="D25" s="169">
        <v>21</v>
      </c>
      <c r="E25" s="169">
        <v>2</v>
      </c>
      <c r="F25" s="169">
        <v>0</v>
      </c>
      <c r="G25" s="169">
        <v>0</v>
      </c>
      <c r="H25" s="111"/>
      <c r="I25" s="111"/>
      <c r="J25" s="111"/>
      <c r="K25" s="69"/>
      <c r="L25" s="69"/>
      <c r="M25" s="69"/>
    </row>
    <row r="26" spans="1:13" s="65" customFormat="1" ht="19.899999999999999" customHeight="1" x14ac:dyDescent="0.2">
      <c r="A26" s="738"/>
      <c r="B26" s="168" t="s">
        <v>173</v>
      </c>
      <c r="C26" s="169">
        <v>37</v>
      </c>
      <c r="D26" s="169">
        <v>23</v>
      </c>
      <c r="E26" s="169">
        <v>14</v>
      </c>
      <c r="F26" s="169">
        <v>0</v>
      </c>
      <c r="G26" s="169">
        <v>0</v>
      </c>
      <c r="H26" s="111"/>
      <c r="I26" s="111"/>
      <c r="J26" s="111"/>
      <c r="K26" s="69"/>
      <c r="L26" s="69"/>
      <c r="M26" s="69"/>
    </row>
    <row r="27" spans="1:13" s="69" customFormat="1" ht="19.899999999999999" customHeight="1" x14ac:dyDescent="0.2">
      <c r="A27" s="738"/>
      <c r="B27" s="168" t="s">
        <v>172</v>
      </c>
      <c r="C27" s="169">
        <v>58</v>
      </c>
      <c r="D27" s="169">
        <v>22</v>
      </c>
      <c r="E27" s="169">
        <v>36</v>
      </c>
      <c r="F27" s="169">
        <v>0</v>
      </c>
      <c r="G27" s="169">
        <v>0</v>
      </c>
      <c r="H27" s="111"/>
      <c r="I27" s="111"/>
      <c r="J27" s="111"/>
    </row>
    <row r="28" spans="1:13" s="69" customFormat="1" ht="19.899999999999999" customHeight="1" x14ac:dyDescent="0.2">
      <c r="A28" s="738"/>
      <c r="B28" s="168" t="s">
        <v>14</v>
      </c>
      <c r="C28" s="169">
        <v>64</v>
      </c>
      <c r="D28" s="169">
        <v>25</v>
      </c>
      <c r="E28" s="169">
        <v>35</v>
      </c>
      <c r="F28" s="169">
        <v>4</v>
      </c>
      <c r="G28" s="169">
        <v>0</v>
      </c>
      <c r="H28" s="108"/>
      <c r="I28" s="108"/>
      <c r="J28" s="108"/>
    </row>
    <row r="29" spans="1:13" s="69" customFormat="1" ht="19.899999999999999" customHeight="1" x14ac:dyDescent="0.2">
      <c r="A29" s="738"/>
      <c r="B29" s="173" t="s">
        <v>15</v>
      </c>
      <c r="C29" s="174">
        <v>1</v>
      </c>
      <c r="D29" s="174">
        <v>1</v>
      </c>
      <c r="E29" s="174">
        <v>0</v>
      </c>
      <c r="F29" s="174">
        <v>0</v>
      </c>
      <c r="G29" s="174">
        <v>0</v>
      </c>
      <c r="H29" s="108"/>
      <c r="I29" s="108"/>
      <c r="J29" s="108"/>
    </row>
    <row r="30" spans="1:13" s="69" customFormat="1" ht="19.899999999999999" customHeight="1" x14ac:dyDescent="0.2">
      <c r="A30" s="738"/>
      <c r="B30" s="173" t="s">
        <v>16</v>
      </c>
      <c r="C30" s="174">
        <v>0</v>
      </c>
      <c r="D30" s="174">
        <v>0</v>
      </c>
      <c r="E30" s="174">
        <v>0</v>
      </c>
      <c r="F30" s="174">
        <v>0</v>
      </c>
      <c r="G30" s="174">
        <v>0</v>
      </c>
      <c r="H30" s="108"/>
      <c r="I30" s="108"/>
      <c r="J30" s="108"/>
    </row>
    <row r="31" spans="1:13" s="69" customFormat="1" ht="19.899999999999999" customHeight="1" thickBot="1" x14ac:dyDescent="0.25">
      <c r="A31" s="738"/>
      <c r="B31" s="376"/>
      <c r="C31" s="377"/>
      <c r="D31" s="377"/>
      <c r="E31" s="377"/>
      <c r="F31" s="377"/>
      <c r="G31" s="377"/>
      <c r="H31" s="108"/>
      <c r="I31" s="108"/>
      <c r="J31" s="108"/>
    </row>
    <row r="32" spans="1:13" s="69" customFormat="1" ht="8.1" customHeight="1" x14ac:dyDescent="0.2">
      <c r="A32" s="738"/>
      <c r="B32" s="108"/>
      <c r="C32" s="108"/>
      <c r="D32" s="108"/>
      <c r="E32" s="108"/>
      <c r="F32" s="108"/>
      <c r="G32" s="108"/>
      <c r="H32" s="108"/>
      <c r="I32" s="108"/>
      <c r="J32" s="108"/>
    </row>
    <row r="33" spans="1:16" s="69" customFormat="1" ht="27" customHeight="1" x14ac:dyDescent="0.2">
      <c r="A33" s="738"/>
      <c r="B33" s="745" t="s">
        <v>233</v>
      </c>
      <c r="C33" s="745"/>
      <c r="D33" s="745"/>
      <c r="E33" s="745"/>
      <c r="F33" s="108"/>
      <c r="G33" s="108"/>
      <c r="H33" s="108"/>
      <c r="I33" s="108"/>
      <c r="J33" s="108"/>
      <c r="K33" s="108"/>
      <c r="L33" s="108"/>
      <c r="M33" s="108"/>
      <c r="N33" s="108"/>
      <c r="O33" s="108"/>
      <c r="P33" s="108"/>
    </row>
    <row r="34" spans="1:16" s="69" customFormat="1" ht="8.1" customHeight="1" x14ac:dyDescent="0.2">
      <c r="A34" s="738"/>
      <c r="B34" s="108"/>
      <c r="C34" s="108"/>
      <c r="D34" s="108"/>
      <c r="E34" s="108"/>
      <c r="F34" s="108"/>
      <c r="G34" s="108"/>
      <c r="H34" s="108"/>
      <c r="I34" s="108"/>
      <c r="J34" s="108"/>
      <c r="K34" s="108"/>
      <c r="L34" s="108"/>
      <c r="M34" s="108"/>
      <c r="N34" s="108"/>
      <c r="O34" s="108"/>
      <c r="P34" s="108"/>
    </row>
    <row r="35" spans="1:16" s="69" customFormat="1" ht="37.5" customHeight="1" x14ac:dyDescent="0.2">
      <c r="A35" s="738"/>
      <c r="B35" s="753" t="s">
        <v>81</v>
      </c>
      <c r="C35" s="745"/>
      <c r="D35" s="745"/>
      <c r="E35" s="745"/>
      <c r="F35" s="270"/>
      <c r="G35" s="270"/>
      <c r="H35" s="161"/>
      <c r="I35" s="161"/>
      <c r="J35" s="161"/>
      <c r="K35" s="1"/>
      <c r="L35" s="1"/>
      <c r="M35" s="1"/>
    </row>
    <row r="36" spans="1:16" s="69" customFormat="1" ht="20.100000000000001" customHeight="1" x14ac:dyDescent="0.2">
      <c r="A36" s="192"/>
      <c r="B36" s="175"/>
      <c r="C36" s="108"/>
      <c r="D36" s="108"/>
      <c r="E36" s="108"/>
      <c r="F36" s="108"/>
      <c r="G36" s="108"/>
      <c r="H36" s="148"/>
      <c r="I36" s="148"/>
      <c r="J36" s="148"/>
      <c r="K36" s="1"/>
      <c r="L36" s="1"/>
      <c r="M36" s="1"/>
    </row>
    <row r="37" spans="1:16" ht="24.95" customHeight="1" x14ac:dyDescent="0.2">
      <c r="A37" s="113"/>
      <c r="B37" s="147"/>
      <c r="C37" s="147"/>
      <c r="D37" s="147"/>
      <c r="E37" s="147"/>
      <c r="F37" s="147"/>
      <c r="G37" s="147"/>
      <c r="H37" s="112"/>
      <c r="I37" s="112"/>
      <c r="J37" s="112"/>
    </row>
    <row r="38" spans="1:16" ht="24.95" customHeight="1" x14ac:dyDescent="0.2">
      <c r="A38" s="113"/>
      <c r="B38" s="147"/>
      <c r="C38" s="147"/>
      <c r="D38" s="147"/>
      <c r="E38" s="147"/>
      <c r="F38" s="147"/>
      <c r="G38" s="147"/>
      <c r="H38" s="110"/>
      <c r="I38" s="83"/>
      <c r="J38" s="83"/>
    </row>
    <row r="39" spans="1:16" ht="24.95" customHeight="1" x14ac:dyDescent="0.2">
      <c r="A39" s="113"/>
      <c r="B39" s="149"/>
      <c r="C39" s="149"/>
      <c r="D39" s="149"/>
      <c r="E39" s="149"/>
      <c r="F39" s="149"/>
      <c r="G39" s="149"/>
      <c r="H39" s="87"/>
      <c r="I39" s="85"/>
      <c r="J39" s="85"/>
      <c r="K39" s="4"/>
      <c r="L39" s="4"/>
      <c r="M39" s="4"/>
    </row>
    <row r="40" spans="1:16" ht="24.95" customHeight="1" x14ac:dyDescent="0.2">
      <c r="A40" s="113"/>
      <c r="B40" s="148"/>
      <c r="C40" s="148"/>
      <c r="D40" s="148"/>
      <c r="E40" s="148"/>
      <c r="F40" s="148"/>
      <c r="G40" s="148"/>
      <c r="H40" s="73"/>
      <c r="I40" s="72"/>
      <c r="J40" s="72"/>
    </row>
    <row r="41" spans="1:16" ht="16.5" customHeight="1" x14ac:dyDescent="0.2">
      <c r="A41" s="113"/>
      <c r="B41" s="64"/>
      <c r="C41" s="64"/>
      <c r="D41" s="64"/>
      <c r="E41" s="64"/>
      <c r="F41" s="64"/>
      <c r="G41" s="64"/>
      <c r="H41" s="92"/>
      <c r="I41" s="72"/>
      <c r="J41" s="72"/>
    </row>
    <row r="42" spans="1:16" ht="20.100000000000001" customHeight="1" x14ac:dyDescent="0.2">
      <c r="A42" s="113"/>
      <c r="B42" s="80"/>
      <c r="C42" s="81"/>
      <c r="D42"/>
      <c r="E42" s="81"/>
      <c r="F42" s="81"/>
      <c r="G42" s="81"/>
      <c r="H42" s="92"/>
      <c r="I42" s="72"/>
      <c r="J42" s="72"/>
    </row>
    <row r="43" spans="1:16" s="4" customFormat="1" ht="12" customHeight="1" x14ac:dyDescent="0.25">
      <c r="A43" s="113"/>
      <c r="B43" s="84"/>
      <c r="C43" s="85"/>
      <c r="D43" s="85"/>
      <c r="E43" s="85"/>
      <c r="F43" s="85"/>
      <c r="G43" s="85"/>
      <c r="H43" s="98"/>
      <c r="I43" s="74"/>
      <c r="J43" s="74"/>
      <c r="K43" s="1"/>
      <c r="L43" s="1"/>
      <c r="M43" s="1"/>
    </row>
    <row r="44" spans="1:16" ht="3.75" customHeight="1" x14ac:dyDescent="0.25">
      <c r="A44" s="113"/>
      <c r="B44" s="71"/>
      <c r="C44" s="71"/>
      <c r="D44" s="71"/>
      <c r="E44" s="71"/>
      <c r="F44" s="71"/>
      <c r="G44" s="71"/>
      <c r="H44" s="103"/>
      <c r="I44" s="74"/>
      <c r="J44" s="74"/>
    </row>
    <row r="45" spans="1:16" ht="15" customHeight="1" x14ac:dyDescent="0.2">
      <c r="A45" s="113"/>
      <c r="B45" s="88"/>
      <c r="C45" s="89"/>
      <c r="D45" s="89"/>
      <c r="E45" s="89"/>
      <c r="F45" s="89"/>
      <c r="G45" s="89"/>
      <c r="H45" s="105"/>
      <c r="I45" s="106"/>
      <c r="J45" s="106"/>
    </row>
    <row r="46" spans="1:16" ht="10.5" customHeight="1" x14ac:dyDescent="0.2">
      <c r="A46" s="113"/>
      <c r="B46" s="93"/>
      <c r="C46" s="89"/>
      <c r="D46" s="89"/>
      <c r="E46" s="89"/>
      <c r="F46" s="89"/>
      <c r="G46" s="89"/>
      <c r="H46" s="15"/>
      <c r="I46" s="13"/>
      <c r="J46" s="13"/>
    </row>
    <row r="47" spans="1:16" ht="12" customHeight="1" x14ac:dyDescent="0.2">
      <c r="A47" s="113"/>
      <c r="B47" s="94"/>
      <c r="C47" s="95"/>
      <c r="D47" s="95"/>
      <c r="E47" s="95"/>
      <c r="F47" s="95"/>
      <c r="G47" s="95"/>
      <c r="I47" s="1"/>
      <c r="J47" s="1"/>
    </row>
    <row r="48" spans="1:16" ht="12" customHeight="1" x14ac:dyDescent="0.2">
      <c r="A48" s="113"/>
      <c r="B48" s="99"/>
      <c r="C48" s="100"/>
      <c r="D48" s="100"/>
      <c r="E48" s="100"/>
      <c r="F48" s="100"/>
      <c r="G48" s="100"/>
      <c r="I48" s="1"/>
      <c r="J48" s="1"/>
    </row>
    <row r="49" spans="1:10" ht="11.25" customHeight="1" x14ac:dyDescent="0.2">
      <c r="A49" s="113"/>
      <c r="B49" s="99"/>
      <c r="C49" s="104"/>
      <c r="D49" s="104"/>
      <c r="E49" s="104"/>
      <c r="F49" s="104"/>
      <c r="G49" s="104"/>
      <c r="H49" s="17"/>
      <c r="I49" s="1"/>
      <c r="J49" s="1"/>
    </row>
    <row r="50" spans="1:10" ht="11.25" customHeight="1" x14ac:dyDescent="0.2">
      <c r="A50" s="51"/>
      <c r="B50" s="19"/>
      <c r="C50" s="9"/>
      <c r="D50" s="9"/>
      <c r="E50" s="9"/>
      <c r="F50" s="9"/>
      <c r="G50" s="9"/>
      <c r="H50" s="14"/>
      <c r="I50" s="2"/>
      <c r="J50" s="2"/>
    </row>
    <row r="51" spans="1:10" x14ac:dyDescent="0.2">
      <c r="B51" s="1"/>
      <c r="C51" s="1"/>
      <c r="D51" s="1"/>
      <c r="E51" s="1"/>
      <c r="F51" s="1"/>
      <c r="G51" s="1"/>
    </row>
    <row r="52" spans="1:10" x14ac:dyDescent="0.2">
      <c r="B52" s="1"/>
      <c r="C52" s="1"/>
      <c r="D52" s="1"/>
      <c r="E52" s="1"/>
      <c r="F52" s="1"/>
      <c r="G52" s="1"/>
    </row>
    <row r="53" spans="1:10" x14ac:dyDescent="0.2">
      <c r="B53" s="1"/>
      <c r="C53" s="1"/>
      <c r="D53" s="1"/>
      <c r="E53" s="1"/>
      <c r="F53" s="1"/>
      <c r="G53" s="1"/>
    </row>
    <row r="54" spans="1:10" x14ac:dyDescent="0.2">
      <c r="B54" s="1"/>
      <c r="C54" s="9"/>
      <c r="D54" s="9"/>
      <c r="E54" s="9"/>
      <c r="F54" s="9"/>
      <c r="G54" s="9"/>
    </row>
  </sheetData>
  <sheetProtection algorithmName="SHA-512" hashValue="StOcj5topL4GsmDrnLaxbyQ9qI5S90pk+NwQonIGj2gfzJzj6GslzVCMyPEn74VoG+xbBmGQ16sdrea+UB38mw==" saltValue="fZMhJ4idgNOQvLiazN0Tew==" spinCount="100000" sheet="1" objects="1" scenarios="1"/>
  <mergeCells count="11">
    <mergeCell ref="A2:A35"/>
    <mergeCell ref="B2:G2"/>
    <mergeCell ref="B5:B10"/>
    <mergeCell ref="C5:G6"/>
    <mergeCell ref="B35:E35"/>
    <mergeCell ref="B3:G3"/>
    <mergeCell ref="C8:C10"/>
    <mergeCell ref="E8:E10"/>
    <mergeCell ref="F8:F10"/>
    <mergeCell ref="G8:G10"/>
    <mergeCell ref="B33:E33"/>
  </mergeCells>
  <pageMargins left="0.39370078740157483" right="0.39370078740157483" top="0.39370078740157483" bottom="0.39370078740157483" header="0.31496062992125984" footer="0.31496062992125984"/>
  <pageSetup paperSize="9" scale="80" orientation="landscape"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FB6B0-23CF-4164-973E-ADB50EAC5E3B}">
  <sheetPr>
    <tabColor rgb="FFCCCCFF"/>
  </sheetPr>
  <dimension ref="A1:P50"/>
  <sheetViews>
    <sheetView view="pageBreakPreview" zoomScale="90" zoomScaleNormal="90" zoomScaleSheetLayoutView="90" workbookViewId="0">
      <selection activeCell="B35" sqref="B35:M35"/>
    </sheetView>
  </sheetViews>
  <sheetFormatPr defaultColWidth="20.7109375" defaultRowHeight="12.75" x14ac:dyDescent="0.2"/>
  <cols>
    <col min="1" max="1" width="2.7109375" style="194" customWidth="1"/>
    <col min="2" max="2" width="30.5703125" style="178" customWidth="1"/>
    <col min="3" max="7" width="13.7109375" style="178" customWidth="1"/>
    <col min="8" max="8" width="6.7109375" style="178" customWidth="1"/>
    <col min="9" max="13" width="13.7109375" style="70" customWidth="1"/>
    <col min="14" max="16384" width="20.7109375" style="1"/>
  </cols>
  <sheetData>
    <row r="1" spans="1:16" ht="20.100000000000001" customHeight="1" x14ac:dyDescent="0.2"/>
    <row r="2" spans="1:16" ht="35.25" customHeight="1" x14ac:dyDescent="0.2">
      <c r="A2" s="738"/>
      <c r="B2" s="808" t="s">
        <v>231</v>
      </c>
      <c r="C2" s="808"/>
      <c r="D2" s="808"/>
      <c r="E2" s="808"/>
      <c r="F2" s="808"/>
      <c r="G2" s="808"/>
      <c r="H2" s="808"/>
      <c r="I2" s="808"/>
      <c r="J2" s="808"/>
      <c r="K2" s="808"/>
      <c r="L2" s="808"/>
      <c r="M2" s="808"/>
    </row>
    <row r="3" spans="1:16" ht="12" customHeight="1" thickBot="1" x14ac:dyDescent="0.25">
      <c r="A3" s="738"/>
      <c r="B3" s="151"/>
      <c r="C3" s="151"/>
      <c r="D3" s="151"/>
      <c r="E3" s="151"/>
      <c r="F3" s="151"/>
      <c r="G3" s="151"/>
      <c r="H3" s="151"/>
      <c r="I3" s="235"/>
      <c r="J3" s="235"/>
      <c r="K3" s="235"/>
      <c r="L3" s="235"/>
      <c r="M3" s="235"/>
    </row>
    <row r="4" spans="1:16" ht="15" customHeight="1" x14ac:dyDescent="0.2">
      <c r="A4" s="738"/>
      <c r="B4" s="810" t="s">
        <v>33</v>
      </c>
      <c r="C4" s="735">
        <v>2020</v>
      </c>
      <c r="D4" s="735"/>
      <c r="E4" s="735"/>
      <c r="F4" s="735"/>
      <c r="G4" s="735"/>
      <c r="H4" s="375"/>
      <c r="I4" s="733">
        <v>2021</v>
      </c>
      <c r="J4" s="733"/>
      <c r="K4" s="733"/>
      <c r="L4" s="733"/>
      <c r="M4" s="733"/>
      <c r="N4" s="156"/>
      <c r="O4" s="10"/>
      <c r="P4" s="10"/>
    </row>
    <row r="5" spans="1:16" ht="15" customHeight="1" x14ac:dyDescent="0.2">
      <c r="A5" s="738"/>
      <c r="B5" s="812"/>
      <c r="C5" s="736"/>
      <c r="D5" s="736"/>
      <c r="E5" s="736"/>
      <c r="F5" s="736"/>
      <c r="G5" s="736"/>
      <c r="H5" s="157"/>
      <c r="I5" s="734"/>
      <c r="J5" s="734"/>
      <c r="K5" s="734"/>
      <c r="L5" s="734"/>
      <c r="M5" s="734"/>
      <c r="N5" s="156"/>
      <c r="O5" s="10"/>
      <c r="P5" s="10"/>
    </row>
    <row r="6" spans="1:16" ht="5.0999999999999996" customHeight="1" x14ac:dyDescent="0.2">
      <c r="A6" s="738"/>
      <c r="B6" s="812"/>
      <c r="C6" s="638"/>
      <c r="D6" s="638"/>
      <c r="E6" s="638"/>
      <c r="F6" s="638"/>
      <c r="G6" s="638"/>
      <c r="H6" s="157"/>
      <c r="I6" s="618"/>
      <c r="J6" s="618"/>
      <c r="K6" s="618"/>
      <c r="L6" s="618"/>
      <c r="M6" s="618"/>
      <c r="N6" s="156"/>
      <c r="O6" s="10"/>
      <c r="P6" s="10"/>
    </row>
    <row r="7" spans="1:16" s="5" customFormat="1" ht="18" customHeight="1" x14ac:dyDescent="0.2">
      <c r="A7" s="738"/>
      <c r="B7" s="812"/>
      <c r="C7" s="793" t="s">
        <v>36</v>
      </c>
      <c r="D7" s="216" t="s">
        <v>19</v>
      </c>
      <c r="E7" s="744" t="s">
        <v>37</v>
      </c>
      <c r="F7" s="744" t="s">
        <v>141</v>
      </c>
      <c r="G7" s="744" t="s">
        <v>167</v>
      </c>
      <c r="H7" s="642"/>
      <c r="I7" s="793" t="s">
        <v>36</v>
      </c>
      <c r="J7" s="216" t="s">
        <v>19</v>
      </c>
      <c r="K7" s="744" t="s">
        <v>37</v>
      </c>
      <c r="L7" s="744" t="s">
        <v>141</v>
      </c>
      <c r="M7" s="744" t="s">
        <v>167</v>
      </c>
      <c r="N7" s="10"/>
      <c r="O7" s="10"/>
      <c r="P7" s="10"/>
    </row>
    <row r="8" spans="1:16" s="5" customFormat="1" ht="18" customHeight="1" x14ac:dyDescent="0.2">
      <c r="A8" s="738"/>
      <c r="B8" s="812"/>
      <c r="C8" s="793"/>
      <c r="D8" s="184"/>
      <c r="E8" s="744"/>
      <c r="F8" s="744"/>
      <c r="G8" s="744"/>
      <c r="H8" s="185"/>
      <c r="I8" s="793"/>
      <c r="J8" s="184"/>
      <c r="K8" s="744"/>
      <c r="L8" s="744"/>
      <c r="M8" s="744"/>
      <c r="N8" s="10"/>
      <c r="O8" s="10"/>
      <c r="P8" s="10"/>
    </row>
    <row r="9" spans="1:16" s="5" customFormat="1" ht="5.0999999999999996" customHeight="1" thickBot="1" x14ac:dyDescent="0.25">
      <c r="A9" s="738"/>
      <c r="B9" s="646"/>
      <c r="C9" s="385"/>
      <c r="D9" s="379"/>
      <c r="E9" s="386"/>
      <c r="F9" s="386"/>
      <c r="G9" s="380"/>
      <c r="H9" s="380"/>
      <c r="I9" s="385"/>
      <c r="J9" s="381"/>
      <c r="K9" s="386"/>
      <c r="L9" s="386"/>
      <c r="M9" s="380"/>
      <c r="N9" s="10"/>
      <c r="O9" s="10"/>
      <c r="P9" s="10"/>
    </row>
    <row r="10" spans="1:16" s="5" customFormat="1" ht="9.9499999999999993" customHeight="1" x14ac:dyDescent="0.2">
      <c r="A10" s="738"/>
      <c r="B10" s="176"/>
      <c r="C10" s="618"/>
      <c r="D10" s="618"/>
      <c r="E10" s="618"/>
      <c r="F10" s="618"/>
      <c r="G10" s="618"/>
      <c r="H10" s="618"/>
      <c r="I10" s="642"/>
      <c r="J10" s="642"/>
      <c r="K10" s="642"/>
      <c r="L10" s="642"/>
      <c r="M10" s="642"/>
      <c r="N10" s="1"/>
      <c r="O10" s="1"/>
      <c r="P10" s="1"/>
    </row>
    <row r="11" spans="1:16" s="32" customFormat="1" ht="20.100000000000001" customHeight="1" x14ac:dyDescent="0.2">
      <c r="A11" s="738"/>
      <c r="B11" s="176" t="s">
        <v>0</v>
      </c>
      <c r="C11" s="195">
        <f>SUM(C14:C29)</f>
        <v>2474</v>
      </c>
      <c r="D11" s="195">
        <f t="shared" ref="D11:G11" si="0">SUM(D14:D29)</f>
        <v>44</v>
      </c>
      <c r="E11" s="195">
        <f t="shared" si="0"/>
        <v>2417</v>
      </c>
      <c r="F11" s="195">
        <f t="shared" si="0"/>
        <v>7</v>
      </c>
      <c r="G11" s="195">
        <f t="shared" si="0"/>
        <v>6</v>
      </c>
      <c r="H11" s="166"/>
      <c r="I11" s="195">
        <f>SUM(I14:I29)</f>
        <v>2457</v>
      </c>
      <c r="J11" s="195">
        <f t="shared" ref="J11:M11" si="1">SUM(J14:J29)</f>
        <v>42</v>
      </c>
      <c r="K11" s="195">
        <f t="shared" si="1"/>
        <v>2400</v>
      </c>
      <c r="L11" s="195">
        <f t="shared" si="1"/>
        <v>10</v>
      </c>
      <c r="M11" s="195">
        <f t="shared" si="1"/>
        <v>5</v>
      </c>
    </row>
    <row r="12" spans="1:16" s="32" customFormat="1" ht="9.9499999999999993" customHeight="1" x14ac:dyDescent="0.2">
      <c r="A12" s="738"/>
      <c r="B12" s="387"/>
      <c r="C12" s="388"/>
      <c r="D12" s="388"/>
      <c r="E12" s="388"/>
      <c r="F12" s="388"/>
      <c r="G12" s="388"/>
      <c r="H12" s="373"/>
      <c r="I12" s="388"/>
      <c r="J12" s="388"/>
      <c r="K12" s="388"/>
      <c r="L12" s="388"/>
      <c r="M12" s="388"/>
    </row>
    <row r="13" spans="1:16" s="32" customFormat="1" ht="9.9499999999999993" customHeight="1" x14ac:dyDescent="0.2">
      <c r="A13" s="738"/>
      <c r="B13" s="249"/>
      <c r="C13" s="237"/>
      <c r="D13" s="237"/>
      <c r="E13" s="237"/>
      <c r="F13" s="237"/>
      <c r="G13" s="237"/>
      <c r="H13" s="166"/>
      <c r="I13" s="237"/>
      <c r="J13" s="237"/>
      <c r="K13" s="237"/>
      <c r="L13" s="237"/>
      <c r="M13" s="237"/>
    </row>
    <row r="14" spans="1:16" s="32" customFormat="1" ht="20.100000000000001" customHeight="1" x14ac:dyDescent="0.2">
      <c r="A14" s="738"/>
      <c r="B14" s="250" t="s">
        <v>1</v>
      </c>
      <c r="C14" s="241">
        <v>359</v>
      </c>
      <c r="D14" s="241">
        <v>4</v>
      </c>
      <c r="E14" s="241">
        <v>355</v>
      </c>
      <c r="F14" s="241">
        <v>0</v>
      </c>
      <c r="G14" s="241">
        <v>0</v>
      </c>
      <c r="H14" s="166"/>
      <c r="I14" s="241">
        <v>355</v>
      </c>
      <c r="J14" s="241">
        <v>5</v>
      </c>
      <c r="K14" s="241">
        <v>349</v>
      </c>
      <c r="L14" s="241">
        <v>1</v>
      </c>
      <c r="M14" s="241">
        <v>0</v>
      </c>
    </row>
    <row r="15" spans="1:16" s="32" customFormat="1" ht="20.100000000000001" customHeight="1" x14ac:dyDescent="0.2">
      <c r="A15" s="738"/>
      <c r="B15" s="250" t="s">
        <v>2</v>
      </c>
      <c r="C15" s="241">
        <v>91</v>
      </c>
      <c r="D15" s="241">
        <v>3</v>
      </c>
      <c r="E15" s="241">
        <v>88</v>
      </c>
      <c r="F15" s="241">
        <v>0</v>
      </c>
      <c r="G15" s="241">
        <v>0</v>
      </c>
      <c r="H15" s="166"/>
      <c r="I15" s="241">
        <v>94</v>
      </c>
      <c r="J15" s="241">
        <v>3</v>
      </c>
      <c r="K15" s="241">
        <v>91</v>
      </c>
      <c r="L15" s="241">
        <v>0</v>
      </c>
      <c r="M15" s="241">
        <v>0</v>
      </c>
    </row>
    <row r="16" spans="1:16" s="32" customFormat="1" ht="20.100000000000001" customHeight="1" x14ac:dyDescent="0.2">
      <c r="A16" s="738"/>
      <c r="B16" s="250" t="s">
        <v>3</v>
      </c>
      <c r="C16" s="241">
        <v>38</v>
      </c>
      <c r="D16" s="241">
        <v>1</v>
      </c>
      <c r="E16" s="241">
        <v>37</v>
      </c>
      <c r="F16" s="241">
        <v>0</v>
      </c>
      <c r="G16" s="241">
        <v>0</v>
      </c>
      <c r="H16" s="170"/>
      <c r="I16" s="241">
        <v>40</v>
      </c>
      <c r="J16" s="241">
        <v>1</v>
      </c>
      <c r="K16" s="241">
        <v>39</v>
      </c>
      <c r="L16" s="241">
        <v>0</v>
      </c>
      <c r="M16" s="241">
        <v>0</v>
      </c>
    </row>
    <row r="17" spans="1:16" s="32" customFormat="1" ht="20.100000000000001" customHeight="1" x14ac:dyDescent="0.2">
      <c r="A17" s="738"/>
      <c r="B17" s="250" t="s">
        <v>4</v>
      </c>
      <c r="C17" s="241">
        <v>89</v>
      </c>
      <c r="D17" s="241">
        <v>1</v>
      </c>
      <c r="E17" s="241">
        <v>88</v>
      </c>
      <c r="F17" s="241">
        <v>0</v>
      </c>
      <c r="G17" s="241">
        <v>0</v>
      </c>
      <c r="H17" s="166"/>
      <c r="I17" s="241">
        <v>93</v>
      </c>
      <c r="J17" s="241">
        <v>1</v>
      </c>
      <c r="K17" s="241">
        <v>92</v>
      </c>
      <c r="L17" s="241">
        <v>0</v>
      </c>
      <c r="M17" s="241">
        <v>0</v>
      </c>
    </row>
    <row r="18" spans="1:16" s="32" customFormat="1" ht="20.100000000000001" customHeight="1" x14ac:dyDescent="0.2">
      <c r="A18" s="738"/>
      <c r="B18" s="250" t="s">
        <v>5</v>
      </c>
      <c r="C18" s="241">
        <v>90</v>
      </c>
      <c r="D18" s="241">
        <v>1</v>
      </c>
      <c r="E18" s="241">
        <v>88</v>
      </c>
      <c r="F18" s="241">
        <v>1</v>
      </c>
      <c r="G18" s="241">
        <v>0</v>
      </c>
      <c r="H18" s="166"/>
      <c r="I18" s="241">
        <v>95</v>
      </c>
      <c r="J18" s="241">
        <v>1</v>
      </c>
      <c r="K18" s="241">
        <v>93</v>
      </c>
      <c r="L18" s="241">
        <v>1</v>
      </c>
      <c r="M18" s="241">
        <v>0</v>
      </c>
    </row>
    <row r="19" spans="1:16" s="32" customFormat="1" ht="20.100000000000001" customHeight="1" x14ac:dyDescent="0.2">
      <c r="A19" s="738"/>
      <c r="B19" s="250" t="s">
        <v>6</v>
      </c>
      <c r="C19" s="241">
        <v>95</v>
      </c>
      <c r="D19" s="241">
        <v>0</v>
      </c>
      <c r="E19" s="241">
        <v>95</v>
      </c>
      <c r="F19" s="241">
        <v>0</v>
      </c>
      <c r="G19" s="241">
        <v>0</v>
      </c>
      <c r="H19" s="166"/>
      <c r="I19" s="241">
        <v>92</v>
      </c>
      <c r="J19" s="241">
        <v>0</v>
      </c>
      <c r="K19" s="241">
        <v>92</v>
      </c>
      <c r="L19" s="241">
        <v>0</v>
      </c>
      <c r="M19" s="241">
        <v>0</v>
      </c>
    </row>
    <row r="20" spans="1:16" s="32" customFormat="1" ht="20.100000000000001" customHeight="1" x14ac:dyDescent="0.2">
      <c r="A20" s="738"/>
      <c r="B20" s="250" t="s">
        <v>7</v>
      </c>
      <c r="C20" s="241">
        <v>165</v>
      </c>
      <c r="D20" s="241">
        <v>2</v>
      </c>
      <c r="E20" s="241">
        <v>157</v>
      </c>
      <c r="F20" s="241">
        <v>3</v>
      </c>
      <c r="G20" s="241">
        <v>3</v>
      </c>
      <c r="H20" s="166"/>
      <c r="I20" s="241">
        <v>163</v>
      </c>
      <c r="J20" s="241">
        <v>2</v>
      </c>
      <c r="K20" s="241">
        <v>155</v>
      </c>
      <c r="L20" s="241">
        <v>3</v>
      </c>
      <c r="M20" s="241">
        <v>3</v>
      </c>
    </row>
    <row r="21" spans="1:16" s="32" customFormat="1" ht="20.100000000000001" customHeight="1" x14ac:dyDescent="0.2">
      <c r="A21" s="738"/>
      <c r="B21" s="250" t="s">
        <v>8</v>
      </c>
      <c r="C21" s="241">
        <v>231</v>
      </c>
      <c r="D21" s="241">
        <v>4</v>
      </c>
      <c r="E21" s="241">
        <v>227</v>
      </c>
      <c r="F21" s="241">
        <v>0</v>
      </c>
      <c r="G21" s="241">
        <v>0</v>
      </c>
      <c r="H21" s="166"/>
      <c r="I21" s="241">
        <v>229</v>
      </c>
      <c r="J21" s="241">
        <v>2</v>
      </c>
      <c r="K21" s="241">
        <v>226</v>
      </c>
      <c r="L21" s="241">
        <v>1</v>
      </c>
      <c r="M21" s="241">
        <v>0</v>
      </c>
    </row>
    <row r="22" spans="1:16" s="32" customFormat="1" ht="20.100000000000001" customHeight="1" x14ac:dyDescent="0.2">
      <c r="A22" s="738"/>
      <c r="B22" s="250" t="s">
        <v>9</v>
      </c>
      <c r="C22" s="241">
        <v>10</v>
      </c>
      <c r="D22" s="241">
        <v>0</v>
      </c>
      <c r="E22" s="241">
        <v>10</v>
      </c>
      <c r="F22" s="241">
        <v>0</v>
      </c>
      <c r="G22" s="241">
        <v>0</v>
      </c>
      <c r="H22" s="166"/>
      <c r="I22" s="241">
        <v>12</v>
      </c>
      <c r="J22" s="241">
        <v>0</v>
      </c>
      <c r="K22" s="241">
        <v>12</v>
      </c>
      <c r="L22" s="241">
        <v>0</v>
      </c>
      <c r="M22" s="241">
        <v>0</v>
      </c>
    </row>
    <row r="23" spans="1:16" s="32" customFormat="1" ht="20.100000000000001" customHeight="1" x14ac:dyDescent="0.2">
      <c r="A23" s="738"/>
      <c r="B23" s="250" t="s">
        <v>10</v>
      </c>
      <c r="C23" s="241">
        <v>618</v>
      </c>
      <c r="D23" s="241">
        <v>13</v>
      </c>
      <c r="E23" s="241">
        <v>605</v>
      </c>
      <c r="F23" s="241">
        <v>0</v>
      </c>
      <c r="G23" s="241">
        <v>0</v>
      </c>
      <c r="H23" s="166"/>
      <c r="I23" s="263">
        <v>603</v>
      </c>
      <c r="J23" s="263">
        <v>11</v>
      </c>
      <c r="K23" s="263">
        <v>590</v>
      </c>
      <c r="L23" s="241">
        <v>1</v>
      </c>
      <c r="M23" s="241">
        <v>1</v>
      </c>
    </row>
    <row r="24" spans="1:16" s="32" customFormat="1" ht="20.100000000000001" customHeight="1" x14ac:dyDescent="0.2">
      <c r="A24" s="738"/>
      <c r="B24" s="250" t="s">
        <v>11</v>
      </c>
      <c r="C24" s="241">
        <v>15</v>
      </c>
      <c r="D24" s="241">
        <v>3</v>
      </c>
      <c r="E24" s="241">
        <v>12</v>
      </c>
      <c r="F24" s="241">
        <v>0</v>
      </c>
      <c r="G24" s="241">
        <v>0</v>
      </c>
      <c r="H24" s="166"/>
      <c r="I24" s="241">
        <v>17</v>
      </c>
      <c r="J24" s="241">
        <v>3</v>
      </c>
      <c r="K24" s="241">
        <v>14</v>
      </c>
      <c r="L24" s="241">
        <v>0</v>
      </c>
      <c r="M24" s="241">
        <v>0</v>
      </c>
    </row>
    <row r="25" spans="1:16" s="32" customFormat="1" ht="20.100000000000001" customHeight="1" x14ac:dyDescent="0.2">
      <c r="A25" s="738"/>
      <c r="B25" s="250" t="s">
        <v>12</v>
      </c>
      <c r="C25" s="241">
        <v>127</v>
      </c>
      <c r="D25" s="241">
        <v>2</v>
      </c>
      <c r="E25" s="241">
        <v>122</v>
      </c>
      <c r="F25" s="241">
        <v>0</v>
      </c>
      <c r="G25" s="241">
        <v>3</v>
      </c>
      <c r="H25" s="166"/>
      <c r="I25" s="241">
        <v>130</v>
      </c>
      <c r="J25" s="241">
        <v>3</v>
      </c>
      <c r="K25" s="241">
        <v>126</v>
      </c>
      <c r="L25" s="241">
        <v>0</v>
      </c>
      <c r="M25" s="241">
        <v>1</v>
      </c>
    </row>
    <row r="26" spans="1:16" ht="20.100000000000001" customHeight="1" x14ac:dyDescent="0.2">
      <c r="A26" s="738"/>
      <c r="B26" s="250" t="s">
        <v>13</v>
      </c>
      <c r="C26" s="241">
        <v>137</v>
      </c>
      <c r="D26" s="241">
        <v>1</v>
      </c>
      <c r="E26" s="241">
        <v>136</v>
      </c>
      <c r="F26" s="241">
        <v>0</v>
      </c>
      <c r="G26" s="241">
        <v>0</v>
      </c>
      <c r="H26" s="166"/>
      <c r="I26" s="241">
        <v>131</v>
      </c>
      <c r="J26" s="241">
        <v>1</v>
      </c>
      <c r="K26" s="241">
        <v>130</v>
      </c>
      <c r="L26" s="241">
        <v>0</v>
      </c>
      <c r="M26" s="241">
        <v>0</v>
      </c>
    </row>
    <row r="27" spans="1:16" ht="20.100000000000001" customHeight="1" x14ac:dyDescent="0.2">
      <c r="A27" s="738"/>
      <c r="B27" s="250" t="s">
        <v>14</v>
      </c>
      <c r="C27" s="241">
        <v>395</v>
      </c>
      <c r="D27" s="241">
        <v>8</v>
      </c>
      <c r="E27" s="241">
        <v>384</v>
      </c>
      <c r="F27" s="241">
        <v>3</v>
      </c>
      <c r="G27" s="241">
        <v>0</v>
      </c>
      <c r="H27" s="166"/>
      <c r="I27" s="241">
        <v>395</v>
      </c>
      <c r="J27" s="241">
        <v>8</v>
      </c>
      <c r="K27" s="241">
        <v>384</v>
      </c>
      <c r="L27" s="241">
        <v>3</v>
      </c>
      <c r="M27" s="241">
        <v>0</v>
      </c>
    </row>
    <row r="28" spans="1:16" ht="20.100000000000001" customHeight="1" x14ac:dyDescent="0.2">
      <c r="A28" s="738"/>
      <c r="B28" s="250" t="s">
        <v>15</v>
      </c>
      <c r="C28" s="241">
        <v>3</v>
      </c>
      <c r="D28" s="241">
        <v>1</v>
      </c>
      <c r="E28" s="241">
        <v>2</v>
      </c>
      <c r="F28" s="241">
        <v>0</v>
      </c>
      <c r="G28" s="241">
        <v>0</v>
      </c>
      <c r="H28" s="166"/>
      <c r="I28" s="241">
        <v>3</v>
      </c>
      <c r="J28" s="241">
        <v>1</v>
      </c>
      <c r="K28" s="241">
        <v>2</v>
      </c>
      <c r="L28" s="241">
        <v>0</v>
      </c>
      <c r="M28" s="241">
        <v>0</v>
      </c>
    </row>
    <row r="29" spans="1:16" ht="20.100000000000001" customHeight="1" x14ac:dyDescent="0.2">
      <c r="A29" s="738"/>
      <c r="B29" s="250" t="s">
        <v>16</v>
      </c>
      <c r="C29" s="241">
        <v>11</v>
      </c>
      <c r="D29" s="241">
        <v>0</v>
      </c>
      <c r="E29" s="241">
        <v>11</v>
      </c>
      <c r="F29" s="241">
        <v>0</v>
      </c>
      <c r="G29" s="241">
        <v>0</v>
      </c>
      <c r="H29" s="166"/>
      <c r="I29" s="241">
        <v>5</v>
      </c>
      <c r="J29" s="241">
        <v>0</v>
      </c>
      <c r="K29" s="241">
        <v>5</v>
      </c>
      <c r="L29" s="241">
        <v>0</v>
      </c>
      <c r="M29" s="241">
        <v>0</v>
      </c>
    </row>
    <row r="30" spans="1:16" ht="9.9499999999999993" customHeight="1" thickBot="1" x14ac:dyDescent="0.25">
      <c r="A30" s="738"/>
      <c r="B30" s="382"/>
      <c r="C30" s="378"/>
      <c r="D30" s="378"/>
      <c r="E30" s="378"/>
      <c r="F30" s="378"/>
      <c r="G30" s="378"/>
      <c r="H30" s="378"/>
      <c r="I30" s="389"/>
      <c r="J30" s="389"/>
      <c r="K30" s="389"/>
      <c r="L30" s="389"/>
      <c r="M30" s="389"/>
    </row>
    <row r="31" spans="1:16" ht="9.9499999999999993" customHeight="1" x14ac:dyDescent="0.2">
      <c r="A31" s="738"/>
      <c r="B31" s="108"/>
      <c r="C31" s="108"/>
      <c r="D31" s="108"/>
      <c r="E31" s="108"/>
      <c r="F31" s="108"/>
      <c r="G31" s="108"/>
      <c r="H31" s="108"/>
      <c r="I31" s="637"/>
      <c r="J31" s="637"/>
      <c r="K31" s="637"/>
      <c r="L31" s="637"/>
      <c r="M31" s="637"/>
    </row>
    <row r="32" spans="1:16" ht="30.75" customHeight="1" x14ac:dyDescent="0.2">
      <c r="A32" s="738"/>
      <c r="B32" s="745" t="s">
        <v>268</v>
      </c>
      <c r="C32" s="745"/>
      <c r="D32" s="745"/>
      <c r="E32" s="745"/>
      <c r="F32" s="745"/>
      <c r="G32" s="745"/>
      <c r="H32" s="745"/>
      <c r="I32" s="745"/>
      <c r="J32" s="745"/>
      <c r="K32" s="745"/>
      <c r="L32" s="745"/>
      <c r="M32" s="745"/>
      <c r="N32" s="108"/>
      <c r="O32" s="108"/>
      <c r="P32" s="108"/>
    </row>
    <row r="33" spans="1:16" ht="8.1" customHeight="1" x14ac:dyDescent="0.2">
      <c r="A33" s="738"/>
      <c r="B33" s="108"/>
      <c r="C33" s="108"/>
      <c r="D33" s="108"/>
      <c r="E33" s="108"/>
      <c r="F33" s="108"/>
      <c r="G33" s="108"/>
      <c r="H33" s="108"/>
      <c r="I33" s="108"/>
      <c r="J33" s="108"/>
      <c r="K33" s="108"/>
      <c r="L33" s="108"/>
      <c r="M33" s="108"/>
      <c r="N33" s="108"/>
      <c r="O33" s="108"/>
      <c r="P33" s="108"/>
    </row>
    <row r="34" spans="1:16" ht="29.25" customHeight="1" x14ac:dyDescent="0.2">
      <c r="A34" s="738"/>
      <c r="B34" s="753" t="s">
        <v>134</v>
      </c>
      <c r="C34" s="753"/>
      <c r="D34" s="753"/>
      <c r="E34" s="753"/>
      <c r="F34" s="753"/>
      <c r="G34" s="753"/>
      <c r="H34" s="753"/>
      <c r="I34" s="753"/>
      <c r="J34" s="753"/>
      <c r="K34" s="753"/>
      <c r="L34" s="753"/>
      <c r="M34" s="753"/>
    </row>
    <row r="35" spans="1:16" ht="24.95" customHeight="1" x14ac:dyDescent="0.2">
      <c r="A35" s="113"/>
      <c r="B35" s="774"/>
      <c r="C35" s="774"/>
      <c r="D35" s="774"/>
      <c r="E35" s="774"/>
      <c r="F35" s="774"/>
      <c r="G35" s="774"/>
      <c r="H35" s="774"/>
      <c r="I35" s="774"/>
      <c r="J35" s="774"/>
      <c r="K35" s="774"/>
      <c r="L35" s="774"/>
      <c r="M35" s="774"/>
    </row>
    <row r="36" spans="1:16" ht="24.95" customHeight="1" x14ac:dyDescent="0.2">
      <c r="A36" s="113"/>
      <c r="B36" s="770"/>
      <c r="C36" s="770"/>
      <c r="D36" s="770"/>
      <c r="E36" s="770"/>
      <c r="F36" s="770"/>
      <c r="G36" s="770"/>
      <c r="H36" s="770"/>
      <c r="I36" s="770"/>
      <c r="J36" s="770"/>
      <c r="K36" s="770"/>
      <c r="L36" s="770"/>
      <c r="M36" s="770"/>
    </row>
    <row r="37" spans="1:16" ht="16.5" customHeight="1" x14ac:dyDescent="0.2">
      <c r="A37" s="113"/>
      <c r="B37" s="220"/>
      <c r="C37" s="220"/>
      <c r="D37" s="220"/>
      <c r="E37" s="220"/>
      <c r="F37" s="220"/>
      <c r="G37" s="220"/>
      <c r="H37" s="220"/>
      <c r="I37" s="221"/>
      <c r="J37" s="221"/>
      <c r="K37" s="221"/>
      <c r="L37" s="221"/>
      <c r="M37" s="222"/>
    </row>
    <row r="38" spans="1:16" ht="20.100000000000001" customHeight="1" x14ac:dyDescent="0.2">
      <c r="A38" s="113"/>
      <c r="B38" s="224"/>
      <c r="C38" s="225"/>
      <c r="D38" s="225"/>
      <c r="E38" s="225"/>
      <c r="F38" s="225"/>
      <c r="G38" s="225"/>
      <c r="H38" s="225"/>
      <c r="I38" s="226"/>
      <c r="J38" s="226"/>
      <c r="K38" s="226"/>
      <c r="L38" s="226"/>
      <c r="M38" s="222"/>
    </row>
    <row r="39" spans="1:16" s="4" customFormat="1" ht="12" customHeight="1" x14ac:dyDescent="0.2">
      <c r="A39" s="113"/>
      <c r="B39" s="259"/>
      <c r="C39" s="109"/>
      <c r="D39" s="109"/>
      <c r="E39" s="109"/>
      <c r="F39" s="109"/>
      <c r="G39" s="109"/>
      <c r="H39" s="109"/>
      <c r="I39" s="143"/>
      <c r="J39" s="143"/>
      <c r="K39" s="143"/>
      <c r="L39" s="143"/>
      <c r="M39" s="143"/>
    </row>
    <row r="40" spans="1:16" ht="3.75" customHeight="1" x14ac:dyDescent="0.2">
      <c r="A40" s="113"/>
    </row>
    <row r="41" spans="1:16" ht="15" customHeight="1" x14ac:dyDescent="0.2">
      <c r="A41" s="113"/>
      <c r="B41" s="88"/>
      <c r="C41" s="213"/>
      <c r="D41" s="213"/>
      <c r="E41" s="213"/>
      <c r="F41" s="213"/>
      <c r="G41" s="213"/>
      <c r="H41" s="213"/>
      <c r="I41" s="204"/>
      <c r="J41" s="204"/>
      <c r="K41" s="204"/>
      <c r="L41" s="204"/>
      <c r="M41" s="204"/>
    </row>
    <row r="42" spans="1:16" ht="10.5" customHeight="1" x14ac:dyDescent="0.2">
      <c r="A42" s="113"/>
      <c r="B42" s="93"/>
      <c r="C42" s="213"/>
      <c r="D42" s="213"/>
      <c r="E42" s="213"/>
      <c r="F42" s="213"/>
      <c r="G42" s="213"/>
      <c r="H42" s="213"/>
      <c r="I42" s="204"/>
      <c r="J42" s="204"/>
      <c r="K42" s="204"/>
      <c r="L42" s="204"/>
      <c r="M42" s="204"/>
    </row>
    <row r="43" spans="1:16" ht="12" customHeight="1" x14ac:dyDescent="0.2">
      <c r="A43" s="113"/>
      <c r="B43" s="214"/>
      <c r="C43" s="95"/>
      <c r="D43" s="95"/>
      <c r="E43" s="95"/>
      <c r="F43" s="95"/>
      <c r="G43" s="95"/>
      <c r="H43" s="95"/>
      <c r="I43" s="96"/>
      <c r="J43" s="96"/>
      <c r="K43" s="96"/>
      <c r="L43" s="96"/>
      <c r="M43" s="96"/>
    </row>
    <row r="44" spans="1:16" ht="12" customHeight="1" x14ac:dyDescent="0.2">
      <c r="A44" s="113"/>
      <c r="B44" s="99"/>
      <c r="C44" s="100"/>
      <c r="D44" s="100"/>
      <c r="E44" s="100"/>
      <c r="F44" s="100"/>
      <c r="G44" s="100"/>
      <c r="H44" s="100"/>
      <c r="I44" s="101"/>
      <c r="J44" s="101"/>
      <c r="K44" s="101"/>
      <c r="L44" s="101"/>
      <c r="M44" s="101"/>
    </row>
    <row r="45" spans="1:16" ht="11.25" customHeight="1" x14ac:dyDescent="0.2">
      <c r="A45" s="113"/>
      <c r="B45" s="99"/>
      <c r="C45" s="200"/>
      <c r="D45" s="200"/>
      <c r="E45" s="200"/>
      <c r="F45" s="200"/>
      <c r="G45" s="200"/>
      <c r="H45" s="200"/>
      <c r="I45" s="204"/>
      <c r="J45" s="204"/>
      <c r="K45" s="204"/>
      <c r="L45" s="204"/>
      <c r="M45" s="204"/>
    </row>
    <row r="46" spans="1:16" ht="11.25" customHeight="1" x14ac:dyDescent="0.2">
      <c r="A46" s="279"/>
      <c r="B46" s="180"/>
      <c r="C46" s="181"/>
      <c r="D46" s="181"/>
      <c r="E46" s="181"/>
      <c r="F46" s="181"/>
      <c r="G46" s="181"/>
      <c r="H46" s="181"/>
      <c r="I46" s="182"/>
      <c r="J46" s="182"/>
      <c r="K46" s="182"/>
      <c r="L46" s="182"/>
      <c r="M46" s="182"/>
    </row>
    <row r="47" spans="1:16" x14ac:dyDescent="0.2">
      <c r="B47" s="69"/>
      <c r="C47" s="69"/>
      <c r="D47" s="69"/>
      <c r="E47" s="69"/>
      <c r="F47" s="69"/>
      <c r="G47" s="69"/>
      <c r="H47" s="69"/>
    </row>
    <row r="48" spans="1:16" x14ac:dyDescent="0.2">
      <c r="B48" s="69"/>
      <c r="C48" s="69"/>
      <c r="D48" s="69"/>
      <c r="E48" s="69"/>
      <c r="F48" s="69"/>
      <c r="G48" s="69"/>
      <c r="H48" s="69"/>
    </row>
    <row r="49" spans="2:13" x14ac:dyDescent="0.2">
      <c r="B49" s="69"/>
      <c r="C49" s="69"/>
      <c r="D49" s="69"/>
      <c r="E49" s="69"/>
      <c r="F49" s="69"/>
      <c r="G49" s="69"/>
      <c r="H49" s="69"/>
    </row>
    <row r="50" spans="2:13" x14ac:dyDescent="0.2">
      <c r="B50" s="69"/>
      <c r="C50" s="181"/>
      <c r="D50" s="181"/>
      <c r="E50" s="181"/>
      <c r="F50" s="181"/>
      <c r="G50" s="181"/>
      <c r="H50" s="181"/>
      <c r="I50" s="182"/>
      <c r="J50" s="182"/>
      <c r="K50" s="182"/>
      <c r="L50" s="182"/>
      <c r="M50" s="182"/>
    </row>
  </sheetData>
  <sheetProtection algorithmName="SHA-512" hashValue="XbLz+g24lW0g3XEZmXzVS9s9NehzzGmbmbJA05IRNvubVEuecLEHZ0qOrzkK7DVHTnA5gsbG2v1cW1PLMxXBNA==" saltValue="e+3HsisEbGlzHk1JJWuarA==" spinCount="100000" sheet="1" objects="1" scenarios="1"/>
  <mergeCells count="17">
    <mergeCell ref="A2:A34"/>
    <mergeCell ref="B2:M2"/>
    <mergeCell ref="B4:B8"/>
    <mergeCell ref="C4:G5"/>
    <mergeCell ref="I4:M5"/>
    <mergeCell ref="B34:M34"/>
    <mergeCell ref="M7:M8"/>
    <mergeCell ref="B35:M35"/>
    <mergeCell ref="B36:M36"/>
    <mergeCell ref="B32:M32"/>
    <mergeCell ref="C7:C8"/>
    <mergeCell ref="E7:E8"/>
    <mergeCell ref="F7:F8"/>
    <mergeCell ref="G7:G8"/>
    <mergeCell ref="I7:I8"/>
    <mergeCell ref="K7:K8"/>
    <mergeCell ref="L7:L8"/>
  </mergeCells>
  <pageMargins left="0.39370078740157483" right="0.39370078740157483" top="0.39370078740157483" bottom="0.39370078740157483" header="0.31496062992125984" footer="0.31496062992125984"/>
  <pageSetup paperSize="9" scale="80"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2D7A4-F862-4F5C-8679-60F7430C8D2F}">
  <sheetPr codeName="Sheet58">
    <tabColor rgb="FFCCCCFF"/>
  </sheetPr>
  <dimension ref="A1:P51"/>
  <sheetViews>
    <sheetView zoomScale="90" zoomScaleNormal="90" zoomScaleSheetLayoutView="90" workbookViewId="0">
      <selection activeCell="G16" sqref="G16"/>
    </sheetView>
  </sheetViews>
  <sheetFormatPr defaultColWidth="20.7109375" defaultRowHeight="12.75" x14ac:dyDescent="0.2"/>
  <cols>
    <col min="1" max="1" width="2.7109375" style="194" customWidth="1"/>
    <col min="2" max="2" width="30.140625" style="178" customWidth="1"/>
    <col min="3" max="7" width="13.7109375" style="178" customWidth="1"/>
    <col min="8" max="8" width="6.7109375" style="178" customWidth="1"/>
    <col min="9" max="13" width="13.7109375" style="70" customWidth="1"/>
    <col min="14" max="16384" width="20.7109375" style="1"/>
  </cols>
  <sheetData>
    <row r="1" spans="1:16" ht="20.100000000000001" customHeight="1" x14ac:dyDescent="0.2"/>
    <row r="2" spans="1:16" ht="35.25" customHeight="1" x14ac:dyDescent="0.2">
      <c r="A2" s="738"/>
      <c r="B2" s="808" t="s">
        <v>231</v>
      </c>
      <c r="C2" s="808"/>
      <c r="D2" s="808"/>
      <c r="E2" s="808"/>
      <c r="F2" s="808"/>
      <c r="G2" s="808"/>
      <c r="H2" s="808"/>
      <c r="I2" s="808"/>
      <c r="J2" s="808"/>
      <c r="K2" s="808"/>
      <c r="L2" s="808"/>
      <c r="M2" s="808"/>
    </row>
    <row r="3" spans="1:16" ht="12" customHeight="1" thickBot="1" x14ac:dyDescent="0.25">
      <c r="A3" s="738"/>
      <c r="B3" s="151"/>
      <c r="C3" s="151"/>
      <c r="D3" s="151"/>
      <c r="E3" s="151"/>
      <c r="F3" s="151"/>
      <c r="G3" s="151"/>
      <c r="H3" s="151"/>
      <c r="I3" s="235"/>
      <c r="J3" s="235"/>
      <c r="K3" s="235"/>
      <c r="L3" s="235"/>
      <c r="M3" s="235"/>
    </row>
    <row r="4" spans="1:16" ht="15" customHeight="1" x14ac:dyDescent="0.2">
      <c r="A4" s="738"/>
      <c r="B4" s="810" t="s">
        <v>33</v>
      </c>
      <c r="C4" s="735">
        <v>2022</v>
      </c>
      <c r="D4" s="735"/>
      <c r="E4" s="735"/>
      <c r="F4" s="735"/>
      <c r="G4" s="735"/>
      <c r="H4" s="375"/>
      <c r="I4" s="733">
        <v>2023</v>
      </c>
      <c r="J4" s="733"/>
      <c r="K4" s="733"/>
      <c r="L4" s="733"/>
      <c r="M4" s="733"/>
      <c r="N4" s="156"/>
      <c r="O4" s="10"/>
      <c r="P4" s="10"/>
    </row>
    <row r="5" spans="1:16" ht="15" customHeight="1" x14ac:dyDescent="0.2">
      <c r="A5" s="738"/>
      <c r="B5" s="812"/>
      <c r="C5" s="736"/>
      <c r="D5" s="736"/>
      <c r="E5" s="736"/>
      <c r="F5" s="736"/>
      <c r="G5" s="736"/>
      <c r="H5" s="157"/>
      <c r="I5" s="734"/>
      <c r="J5" s="734"/>
      <c r="K5" s="734"/>
      <c r="L5" s="734"/>
      <c r="M5" s="734"/>
      <c r="N5" s="156"/>
      <c r="O5" s="10"/>
      <c r="P5" s="10"/>
    </row>
    <row r="6" spans="1:16" ht="5.0999999999999996" customHeight="1" x14ac:dyDescent="0.2">
      <c r="A6" s="738"/>
      <c r="B6" s="812"/>
      <c r="C6" s="476"/>
      <c r="D6" s="476"/>
      <c r="E6" s="476"/>
      <c r="F6" s="476"/>
      <c r="G6" s="476"/>
      <c r="H6" s="157"/>
      <c r="I6" s="275"/>
      <c r="J6" s="275"/>
      <c r="K6" s="275"/>
      <c r="L6" s="275"/>
      <c r="M6" s="275"/>
      <c r="N6" s="156"/>
      <c r="O6" s="10"/>
      <c r="P6" s="10"/>
    </row>
    <row r="7" spans="1:16" s="5" customFormat="1" ht="18" customHeight="1" x14ac:dyDescent="0.2">
      <c r="A7" s="738"/>
      <c r="B7" s="812"/>
      <c r="C7" s="793" t="s">
        <v>36</v>
      </c>
      <c r="D7" s="216" t="s">
        <v>19</v>
      </c>
      <c r="E7" s="744" t="s">
        <v>37</v>
      </c>
      <c r="F7" s="744" t="s">
        <v>141</v>
      </c>
      <c r="G7" s="744" t="s">
        <v>167</v>
      </c>
      <c r="H7" s="642"/>
      <c r="I7" s="793" t="s">
        <v>36</v>
      </c>
      <c r="J7" s="216" t="s">
        <v>19</v>
      </c>
      <c r="K7" s="744" t="s">
        <v>37</v>
      </c>
      <c r="L7" s="744" t="s">
        <v>141</v>
      </c>
      <c r="M7" s="744" t="s">
        <v>167</v>
      </c>
      <c r="N7" s="10"/>
      <c r="O7" s="10"/>
      <c r="P7" s="10"/>
    </row>
    <row r="8" spans="1:16" s="5" customFormat="1" ht="18" customHeight="1" x14ac:dyDescent="0.2">
      <c r="A8" s="738"/>
      <c r="B8" s="812"/>
      <c r="C8" s="793"/>
      <c r="D8" s="184"/>
      <c r="E8" s="744"/>
      <c r="F8" s="744"/>
      <c r="G8" s="744"/>
      <c r="H8" s="185"/>
      <c r="I8" s="793"/>
      <c r="J8" s="184"/>
      <c r="K8" s="744"/>
      <c r="L8" s="744"/>
      <c r="M8" s="744"/>
      <c r="N8" s="10"/>
      <c r="O8" s="10"/>
      <c r="P8" s="10"/>
    </row>
    <row r="9" spans="1:16" s="5" customFormat="1" ht="5.0999999999999996" customHeight="1" thickBot="1" x14ac:dyDescent="0.25">
      <c r="A9" s="738"/>
      <c r="B9" s="480"/>
      <c r="C9" s="385"/>
      <c r="D9" s="379"/>
      <c r="E9" s="386"/>
      <c r="F9" s="386"/>
      <c r="G9" s="380"/>
      <c r="H9" s="380"/>
      <c r="I9" s="385"/>
      <c r="J9" s="381"/>
      <c r="K9" s="386"/>
      <c r="L9" s="386"/>
      <c r="M9" s="380"/>
      <c r="N9" s="10"/>
      <c r="O9" s="10"/>
      <c r="P9" s="10"/>
    </row>
    <row r="10" spans="1:16" s="5" customFormat="1" ht="9.9499999999999993" customHeight="1" x14ac:dyDescent="0.2">
      <c r="A10" s="738"/>
      <c r="B10" s="176"/>
      <c r="C10" s="275"/>
      <c r="D10" s="275"/>
      <c r="E10" s="275"/>
      <c r="F10" s="275"/>
      <c r="G10" s="275"/>
      <c r="H10" s="275"/>
      <c r="I10" s="479"/>
      <c r="J10" s="479"/>
      <c r="K10" s="479"/>
      <c r="L10" s="479"/>
      <c r="M10" s="479"/>
      <c r="N10" s="1"/>
      <c r="O10" s="1"/>
      <c r="P10" s="1"/>
    </row>
    <row r="11" spans="1:16" s="32" customFormat="1" ht="20.100000000000001" customHeight="1" x14ac:dyDescent="0.2">
      <c r="A11" s="738"/>
      <c r="B11" s="176" t="s">
        <v>0</v>
      </c>
      <c r="C11" s="195">
        <f>SUM(C14:C29)</f>
        <v>2443</v>
      </c>
      <c r="D11" s="195">
        <f t="shared" ref="D11:G11" si="0">SUM(D14:D29)</f>
        <v>38</v>
      </c>
      <c r="E11" s="195">
        <f t="shared" si="0"/>
        <v>2388</v>
      </c>
      <c r="F11" s="195">
        <f t="shared" si="0"/>
        <v>11</v>
      </c>
      <c r="G11" s="195">
        <f t="shared" si="0"/>
        <v>6</v>
      </c>
      <c r="H11" s="166"/>
      <c r="I11" s="195">
        <f>SUM(I14:I29)</f>
        <v>3990</v>
      </c>
      <c r="J11" s="195">
        <f t="shared" ref="J11:M11" si="1">SUM(J14:J29)</f>
        <v>64</v>
      </c>
      <c r="K11" s="195">
        <f t="shared" si="1"/>
        <v>3905</v>
      </c>
      <c r="L11" s="195">
        <f t="shared" si="1"/>
        <v>14</v>
      </c>
      <c r="M11" s="195">
        <f t="shared" si="1"/>
        <v>7</v>
      </c>
    </row>
    <row r="12" spans="1:16" s="32" customFormat="1" ht="9.9499999999999993" customHeight="1" x14ac:dyDescent="0.2">
      <c r="A12" s="738"/>
      <c r="B12" s="387"/>
      <c r="C12" s="388"/>
      <c r="D12" s="388"/>
      <c r="E12" s="388"/>
      <c r="F12" s="388"/>
      <c r="G12" s="388"/>
      <c r="H12" s="373"/>
      <c r="I12" s="388"/>
      <c r="J12" s="388"/>
      <c r="K12" s="388"/>
      <c r="L12" s="388"/>
      <c r="M12" s="388"/>
    </row>
    <row r="13" spans="1:16" s="32" customFormat="1" ht="9.9499999999999993" customHeight="1" x14ac:dyDescent="0.2">
      <c r="A13" s="738"/>
      <c r="B13" s="249"/>
      <c r="C13" s="237"/>
      <c r="D13" s="237"/>
      <c r="E13" s="237"/>
      <c r="F13" s="237"/>
      <c r="G13" s="237"/>
      <c r="H13" s="166"/>
      <c r="I13" s="237"/>
      <c r="J13" s="237"/>
      <c r="K13" s="237"/>
      <c r="L13" s="237"/>
      <c r="M13" s="237"/>
    </row>
    <row r="14" spans="1:16" s="32" customFormat="1" ht="20.100000000000001" customHeight="1" x14ac:dyDescent="0.2">
      <c r="A14" s="738"/>
      <c r="B14" s="250" t="s">
        <v>1</v>
      </c>
      <c r="C14" s="241">
        <v>346</v>
      </c>
      <c r="D14" s="241">
        <v>4</v>
      </c>
      <c r="E14" s="241">
        <v>341</v>
      </c>
      <c r="F14" s="241">
        <v>1</v>
      </c>
      <c r="G14" s="241">
        <v>0</v>
      </c>
      <c r="H14" s="166"/>
      <c r="I14" s="241">
        <v>329</v>
      </c>
      <c r="J14" s="241">
        <v>3</v>
      </c>
      <c r="K14" s="241">
        <v>325</v>
      </c>
      <c r="L14" s="241">
        <v>1</v>
      </c>
      <c r="M14" s="241">
        <v>0</v>
      </c>
    </row>
    <row r="15" spans="1:16" s="32" customFormat="1" ht="20.100000000000001" customHeight="1" x14ac:dyDescent="0.2">
      <c r="A15" s="738"/>
      <c r="B15" s="250" t="s">
        <v>2</v>
      </c>
      <c r="C15" s="241">
        <v>90</v>
      </c>
      <c r="D15" s="241">
        <v>2</v>
      </c>
      <c r="E15" s="241">
        <v>88</v>
      </c>
      <c r="F15" s="241">
        <v>0</v>
      </c>
      <c r="G15" s="241">
        <v>0</v>
      </c>
      <c r="H15" s="166"/>
      <c r="I15" s="241">
        <v>85</v>
      </c>
      <c r="J15" s="241">
        <v>2</v>
      </c>
      <c r="K15" s="241">
        <v>83</v>
      </c>
      <c r="L15" s="241">
        <v>0</v>
      </c>
      <c r="M15" s="241">
        <v>0</v>
      </c>
    </row>
    <row r="16" spans="1:16" s="32" customFormat="1" ht="20.100000000000001" customHeight="1" x14ac:dyDescent="0.2">
      <c r="A16" s="738"/>
      <c r="B16" s="250" t="s">
        <v>3</v>
      </c>
      <c r="C16" s="241">
        <v>39</v>
      </c>
      <c r="D16" s="241">
        <v>1</v>
      </c>
      <c r="E16" s="241">
        <v>38</v>
      </c>
      <c r="F16" s="241">
        <v>0</v>
      </c>
      <c r="G16" s="241">
        <v>0</v>
      </c>
      <c r="H16" s="170"/>
      <c r="I16" s="241">
        <v>39</v>
      </c>
      <c r="J16" s="241">
        <v>1</v>
      </c>
      <c r="K16" s="241">
        <v>38</v>
      </c>
      <c r="L16" s="241">
        <v>0</v>
      </c>
      <c r="M16" s="241">
        <v>0</v>
      </c>
    </row>
    <row r="17" spans="1:16" s="32" customFormat="1" ht="20.100000000000001" customHeight="1" x14ac:dyDescent="0.2">
      <c r="A17" s="738"/>
      <c r="B17" s="250" t="s">
        <v>4</v>
      </c>
      <c r="C17" s="241">
        <v>94</v>
      </c>
      <c r="D17" s="241">
        <v>1</v>
      </c>
      <c r="E17" s="241">
        <v>93</v>
      </c>
      <c r="F17" s="241">
        <v>0</v>
      </c>
      <c r="G17" s="241">
        <v>0</v>
      </c>
      <c r="H17" s="166"/>
      <c r="I17" s="241">
        <v>85</v>
      </c>
      <c r="J17" s="241">
        <v>1</v>
      </c>
      <c r="K17" s="241">
        <v>84</v>
      </c>
      <c r="L17" s="241">
        <v>0</v>
      </c>
      <c r="M17" s="241">
        <v>0</v>
      </c>
    </row>
    <row r="18" spans="1:16" s="32" customFormat="1" ht="20.100000000000001" customHeight="1" x14ac:dyDescent="0.2">
      <c r="A18" s="738"/>
      <c r="B18" s="250" t="s">
        <v>5</v>
      </c>
      <c r="C18" s="241">
        <v>101</v>
      </c>
      <c r="D18" s="241">
        <v>2</v>
      </c>
      <c r="E18" s="241">
        <v>97</v>
      </c>
      <c r="F18" s="241">
        <v>2</v>
      </c>
      <c r="G18" s="241">
        <v>0</v>
      </c>
      <c r="H18" s="166"/>
      <c r="I18" s="241">
        <v>88</v>
      </c>
      <c r="J18" s="241">
        <v>2</v>
      </c>
      <c r="K18" s="241">
        <v>84</v>
      </c>
      <c r="L18" s="241">
        <v>2</v>
      </c>
      <c r="M18" s="241">
        <v>0</v>
      </c>
    </row>
    <row r="19" spans="1:16" s="32" customFormat="1" ht="20.100000000000001" customHeight="1" x14ac:dyDescent="0.2">
      <c r="A19" s="738"/>
      <c r="B19" s="250" t="s">
        <v>6</v>
      </c>
      <c r="C19" s="241">
        <v>92</v>
      </c>
      <c r="D19" s="241">
        <v>0</v>
      </c>
      <c r="E19" s="241">
        <v>92</v>
      </c>
      <c r="F19" s="241">
        <v>0</v>
      </c>
      <c r="G19" s="241">
        <v>0</v>
      </c>
      <c r="H19" s="166"/>
      <c r="I19" s="241">
        <v>85</v>
      </c>
      <c r="J19" s="241">
        <v>0</v>
      </c>
      <c r="K19" s="241">
        <v>85</v>
      </c>
      <c r="L19" s="241">
        <v>0</v>
      </c>
      <c r="M19" s="241">
        <v>0</v>
      </c>
    </row>
    <row r="20" spans="1:16" s="32" customFormat="1" ht="20.100000000000001" customHeight="1" x14ac:dyDescent="0.2">
      <c r="A20" s="738"/>
      <c r="B20" s="250" t="s">
        <v>7</v>
      </c>
      <c r="C20" s="241">
        <v>164</v>
      </c>
      <c r="D20" s="241">
        <v>2</v>
      </c>
      <c r="E20" s="241">
        <v>157</v>
      </c>
      <c r="F20" s="241">
        <v>2</v>
      </c>
      <c r="G20" s="241">
        <v>3</v>
      </c>
      <c r="H20" s="166"/>
      <c r="I20" s="241">
        <v>147</v>
      </c>
      <c r="J20" s="241">
        <v>1</v>
      </c>
      <c r="K20" s="241">
        <v>142</v>
      </c>
      <c r="L20" s="241">
        <v>2</v>
      </c>
      <c r="M20" s="241">
        <v>2</v>
      </c>
    </row>
    <row r="21" spans="1:16" s="32" customFormat="1" ht="20.100000000000001" customHeight="1" x14ac:dyDescent="0.2">
      <c r="A21" s="738"/>
      <c r="B21" s="250" t="s">
        <v>8</v>
      </c>
      <c r="C21" s="241">
        <v>223</v>
      </c>
      <c r="D21" s="241">
        <v>2</v>
      </c>
      <c r="E21" s="241">
        <v>220</v>
      </c>
      <c r="F21" s="241">
        <v>1</v>
      </c>
      <c r="G21" s="241">
        <v>0</v>
      </c>
      <c r="H21" s="166"/>
      <c r="I21" s="241">
        <v>209</v>
      </c>
      <c r="J21" s="241">
        <v>3</v>
      </c>
      <c r="K21" s="241">
        <v>206</v>
      </c>
      <c r="L21" s="241">
        <v>0</v>
      </c>
      <c r="M21" s="241">
        <v>0</v>
      </c>
    </row>
    <row r="22" spans="1:16" s="32" customFormat="1" ht="20.100000000000001" customHeight="1" x14ac:dyDescent="0.2">
      <c r="A22" s="738"/>
      <c r="B22" s="250" t="s">
        <v>9</v>
      </c>
      <c r="C22" s="241">
        <v>10</v>
      </c>
      <c r="D22" s="241">
        <v>0</v>
      </c>
      <c r="E22" s="241">
        <v>10</v>
      </c>
      <c r="F22" s="241">
        <v>0</v>
      </c>
      <c r="G22" s="241">
        <v>0</v>
      </c>
      <c r="H22" s="166"/>
      <c r="I22" s="241">
        <v>9</v>
      </c>
      <c r="J22" s="241">
        <v>0</v>
      </c>
      <c r="K22" s="241">
        <v>9</v>
      </c>
      <c r="L22" s="241">
        <v>0</v>
      </c>
      <c r="M22" s="241">
        <v>0</v>
      </c>
    </row>
    <row r="23" spans="1:16" s="32" customFormat="1" ht="20.100000000000001" customHeight="1" x14ac:dyDescent="0.2">
      <c r="A23" s="738"/>
      <c r="B23" s="250" t="s">
        <v>10</v>
      </c>
      <c r="C23" s="241">
        <v>624</v>
      </c>
      <c r="D23" s="241">
        <v>10</v>
      </c>
      <c r="E23" s="241">
        <v>612</v>
      </c>
      <c r="F23" s="241">
        <v>2</v>
      </c>
      <c r="G23" s="241">
        <v>0</v>
      </c>
      <c r="H23" s="166"/>
      <c r="I23" s="263">
        <v>2289</v>
      </c>
      <c r="J23" s="263">
        <v>38</v>
      </c>
      <c r="K23" s="263">
        <v>2241</v>
      </c>
      <c r="L23" s="241">
        <v>6</v>
      </c>
      <c r="M23" s="241">
        <v>4</v>
      </c>
    </row>
    <row r="24" spans="1:16" s="32" customFormat="1" ht="20.100000000000001" customHeight="1" x14ac:dyDescent="0.2">
      <c r="A24" s="738"/>
      <c r="B24" s="250" t="s">
        <v>11</v>
      </c>
      <c r="C24" s="241">
        <v>18</v>
      </c>
      <c r="D24" s="241">
        <v>3</v>
      </c>
      <c r="E24" s="241">
        <v>15</v>
      </c>
      <c r="F24" s="241">
        <v>0</v>
      </c>
      <c r="G24" s="241">
        <v>0</v>
      </c>
      <c r="H24" s="166"/>
      <c r="I24" s="241">
        <v>14</v>
      </c>
      <c r="J24" s="241">
        <v>3</v>
      </c>
      <c r="K24" s="241">
        <v>11</v>
      </c>
      <c r="L24" s="241">
        <v>0</v>
      </c>
      <c r="M24" s="241">
        <v>0</v>
      </c>
    </row>
    <row r="25" spans="1:16" s="32" customFormat="1" ht="20.100000000000001" customHeight="1" x14ac:dyDescent="0.2">
      <c r="A25" s="738"/>
      <c r="B25" s="250" t="s">
        <v>12</v>
      </c>
      <c r="C25" s="241">
        <v>125</v>
      </c>
      <c r="D25" s="241">
        <v>3</v>
      </c>
      <c r="E25" s="241">
        <v>119</v>
      </c>
      <c r="F25" s="241">
        <v>0</v>
      </c>
      <c r="G25" s="241">
        <v>3</v>
      </c>
      <c r="H25" s="166"/>
      <c r="I25" s="241">
        <v>118</v>
      </c>
      <c r="J25" s="241">
        <v>2</v>
      </c>
      <c r="K25" s="241">
        <v>115</v>
      </c>
      <c r="L25" s="241">
        <v>0</v>
      </c>
      <c r="M25" s="241">
        <v>1</v>
      </c>
    </row>
    <row r="26" spans="1:16" ht="20.100000000000001" customHeight="1" x14ac:dyDescent="0.2">
      <c r="A26" s="738"/>
      <c r="B26" s="250" t="s">
        <v>13</v>
      </c>
      <c r="C26" s="241">
        <v>128</v>
      </c>
      <c r="D26" s="241">
        <v>1</v>
      </c>
      <c r="E26" s="241">
        <v>127</v>
      </c>
      <c r="F26" s="241">
        <v>0</v>
      </c>
      <c r="G26" s="241">
        <v>0</v>
      </c>
      <c r="H26" s="166"/>
      <c r="I26" s="241">
        <v>123</v>
      </c>
      <c r="J26" s="241">
        <v>0</v>
      </c>
      <c r="K26" s="241">
        <v>123</v>
      </c>
      <c r="L26" s="241">
        <v>0</v>
      </c>
      <c r="M26" s="241">
        <v>0</v>
      </c>
    </row>
    <row r="27" spans="1:16" ht="20.100000000000001" customHeight="1" x14ac:dyDescent="0.2">
      <c r="A27" s="738"/>
      <c r="B27" s="250" t="s">
        <v>14</v>
      </c>
      <c r="C27" s="241">
        <v>379</v>
      </c>
      <c r="D27" s="241">
        <v>5</v>
      </c>
      <c r="E27" s="241">
        <v>371</v>
      </c>
      <c r="F27" s="241">
        <v>3</v>
      </c>
      <c r="G27" s="241">
        <v>0</v>
      </c>
      <c r="H27" s="166"/>
      <c r="I27" s="241">
        <v>361</v>
      </c>
      <c r="J27" s="241">
        <v>6</v>
      </c>
      <c r="K27" s="241">
        <v>352</v>
      </c>
      <c r="L27" s="241">
        <v>3</v>
      </c>
      <c r="M27" s="241">
        <v>0</v>
      </c>
    </row>
    <row r="28" spans="1:16" ht="20.100000000000001" customHeight="1" x14ac:dyDescent="0.2">
      <c r="A28" s="738"/>
      <c r="B28" s="250" t="s">
        <v>15</v>
      </c>
      <c r="C28" s="241">
        <v>3</v>
      </c>
      <c r="D28" s="241">
        <v>2</v>
      </c>
      <c r="E28" s="241">
        <v>1</v>
      </c>
      <c r="F28" s="241">
        <v>0</v>
      </c>
      <c r="G28" s="241">
        <v>0</v>
      </c>
      <c r="H28" s="166"/>
      <c r="I28" s="241">
        <v>3</v>
      </c>
      <c r="J28" s="241">
        <v>2</v>
      </c>
      <c r="K28" s="241">
        <v>1</v>
      </c>
      <c r="L28" s="241">
        <v>0</v>
      </c>
      <c r="M28" s="241">
        <v>0</v>
      </c>
    </row>
    <row r="29" spans="1:16" ht="20.100000000000001" customHeight="1" x14ac:dyDescent="0.2">
      <c r="A29" s="738"/>
      <c r="B29" s="250" t="s">
        <v>16</v>
      </c>
      <c r="C29" s="241">
        <v>7</v>
      </c>
      <c r="D29" s="241">
        <v>0</v>
      </c>
      <c r="E29" s="241">
        <v>7</v>
      </c>
      <c r="F29" s="241">
        <v>0</v>
      </c>
      <c r="G29" s="241">
        <v>0</v>
      </c>
      <c r="H29" s="166"/>
      <c r="I29" s="241">
        <v>6</v>
      </c>
      <c r="J29" s="241">
        <v>0</v>
      </c>
      <c r="K29" s="241">
        <v>6</v>
      </c>
      <c r="L29" s="241">
        <v>0</v>
      </c>
      <c r="M29" s="241">
        <v>0</v>
      </c>
    </row>
    <row r="30" spans="1:16" ht="9.9499999999999993" customHeight="1" thickBot="1" x14ac:dyDescent="0.25">
      <c r="A30" s="738"/>
      <c r="B30" s="382"/>
      <c r="C30" s="378"/>
      <c r="D30" s="378"/>
      <c r="E30" s="378"/>
      <c r="F30" s="378"/>
      <c r="G30" s="378"/>
      <c r="H30" s="378"/>
      <c r="I30" s="389"/>
      <c r="J30" s="389"/>
      <c r="K30" s="389"/>
      <c r="L30" s="389"/>
      <c r="M30" s="389"/>
    </row>
    <row r="31" spans="1:16" ht="9.9499999999999993" customHeight="1" x14ac:dyDescent="0.2">
      <c r="A31" s="738"/>
      <c r="B31" s="108"/>
      <c r="C31" s="108"/>
      <c r="D31" s="108"/>
      <c r="E31" s="108"/>
      <c r="F31" s="108"/>
      <c r="G31" s="108"/>
      <c r="H31" s="108"/>
      <c r="I31" s="475"/>
      <c r="J31" s="475"/>
      <c r="K31" s="475"/>
      <c r="L31" s="475"/>
      <c r="M31" s="475"/>
    </row>
    <row r="32" spans="1:16" ht="24.95" customHeight="1" x14ac:dyDescent="0.2">
      <c r="A32" s="738"/>
      <c r="B32" s="745" t="s">
        <v>268</v>
      </c>
      <c r="C32" s="745"/>
      <c r="D32" s="745"/>
      <c r="E32" s="745"/>
      <c r="F32" s="745"/>
      <c r="G32" s="745"/>
      <c r="H32" s="745"/>
      <c r="I32" s="745"/>
      <c r="J32" s="745"/>
      <c r="K32" s="745"/>
      <c r="L32" s="745"/>
      <c r="M32" s="745"/>
      <c r="N32" s="745"/>
      <c r="O32" s="745"/>
      <c r="P32" s="745"/>
    </row>
    <row r="33" spans="1:16" ht="7.5" customHeight="1" x14ac:dyDescent="0.2">
      <c r="A33" s="738"/>
      <c r="B33" s="745"/>
      <c r="C33" s="745"/>
      <c r="D33" s="745"/>
      <c r="E33" s="745"/>
      <c r="F33" s="745"/>
      <c r="G33" s="745"/>
      <c r="H33" s="745"/>
      <c r="I33" s="745"/>
      <c r="J33" s="745"/>
      <c r="K33" s="745"/>
      <c r="L33" s="745"/>
      <c r="M33" s="745"/>
      <c r="N33" s="745"/>
      <c r="O33" s="745"/>
      <c r="P33" s="745"/>
    </row>
    <row r="34" spans="1:16" ht="10.5" customHeight="1" x14ac:dyDescent="0.2">
      <c r="A34" s="738"/>
      <c r="B34" s="472"/>
      <c r="C34" s="472"/>
      <c r="D34" s="472"/>
      <c r="E34" s="472"/>
      <c r="F34" s="472"/>
      <c r="G34" s="472"/>
      <c r="H34" s="472"/>
      <c r="I34" s="472"/>
      <c r="J34" s="472"/>
      <c r="K34" s="472"/>
      <c r="L34" s="472"/>
      <c r="M34" s="472"/>
    </row>
    <row r="35" spans="1:16" ht="29.25" customHeight="1" x14ac:dyDescent="0.2">
      <c r="A35" s="738"/>
      <c r="B35" s="753" t="s">
        <v>134</v>
      </c>
      <c r="C35" s="753"/>
      <c r="D35" s="753"/>
      <c r="E35" s="753"/>
      <c r="F35" s="753"/>
      <c r="G35" s="753"/>
      <c r="H35" s="753"/>
      <c r="I35" s="753"/>
      <c r="J35" s="753"/>
      <c r="K35" s="753"/>
      <c r="L35" s="753"/>
      <c r="M35" s="753"/>
    </row>
    <row r="36" spans="1:16" ht="24.95" customHeight="1" x14ac:dyDescent="0.2">
      <c r="A36" s="113"/>
      <c r="B36" s="774"/>
      <c r="C36" s="774"/>
      <c r="D36" s="774"/>
      <c r="E36" s="774"/>
      <c r="F36" s="774"/>
      <c r="G36" s="774"/>
      <c r="H36" s="774"/>
      <c r="I36" s="774"/>
      <c r="J36" s="774"/>
      <c r="K36" s="774"/>
      <c r="L36" s="774"/>
      <c r="M36" s="774"/>
    </row>
    <row r="37" spans="1:16" ht="24.95" customHeight="1" x14ac:dyDescent="0.2">
      <c r="A37" s="113"/>
      <c r="B37" s="770"/>
      <c r="C37" s="770"/>
      <c r="D37" s="770"/>
      <c r="E37" s="770"/>
      <c r="F37" s="770"/>
      <c r="G37" s="770"/>
      <c r="H37" s="770"/>
      <c r="I37" s="770"/>
      <c r="J37" s="770"/>
      <c r="K37" s="770"/>
      <c r="L37" s="770"/>
      <c r="M37" s="770"/>
    </row>
    <row r="38" spans="1:16" ht="16.5" customHeight="1" x14ac:dyDescent="0.2">
      <c r="A38" s="113"/>
      <c r="B38" s="220"/>
      <c r="C38" s="220"/>
      <c r="D38" s="220"/>
      <c r="E38" s="220"/>
      <c r="F38" s="220"/>
      <c r="G38" s="220"/>
      <c r="H38" s="220"/>
      <c r="I38" s="221"/>
      <c r="J38" s="221"/>
      <c r="K38" s="221"/>
      <c r="L38" s="221"/>
      <c r="M38" s="222"/>
    </row>
    <row r="39" spans="1:16" ht="20.100000000000001" customHeight="1" x14ac:dyDescent="0.2">
      <c r="A39" s="113"/>
      <c r="B39" s="224"/>
      <c r="C39" s="225"/>
      <c r="D39" s="225"/>
      <c r="E39" s="225"/>
      <c r="F39" s="225"/>
      <c r="G39" s="225"/>
      <c r="H39" s="225"/>
      <c r="I39" s="226"/>
      <c r="J39" s="226"/>
      <c r="K39" s="226"/>
      <c r="L39" s="226"/>
      <c r="M39" s="222"/>
    </row>
    <row r="40" spans="1:16" s="4" customFormat="1" ht="12" customHeight="1" x14ac:dyDescent="0.2">
      <c r="A40" s="113"/>
      <c r="B40" s="259"/>
      <c r="C40" s="109"/>
      <c r="D40" s="109"/>
      <c r="E40" s="109"/>
      <c r="F40" s="109"/>
      <c r="G40" s="109"/>
      <c r="H40" s="109"/>
      <c r="I40" s="143"/>
      <c r="J40" s="143"/>
      <c r="K40" s="143"/>
      <c r="L40" s="143"/>
      <c r="M40" s="143"/>
    </row>
    <row r="41" spans="1:16" ht="3.75" customHeight="1" x14ac:dyDescent="0.2">
      <c r="A41" s="113"/>
    </row>
    <row r="42" spans="1:16" ht="15" customHeight="1" x14ac:dyDescent="0.2">
      <c r="A42" s="113"/>
      <c r="B42" s="88"/>
      <c r="C42" s="213"/>
      <c r="D42" s="213"/>
      <c r="E42" s="213"/>
      <c r="F42" s="213"/>
      <c r="G42" s="213"/>
      <c r="H42" s="213"/>
      <c r="I42" s="204"/>
      <c r="J42" s="204"/>
      <c r="K42" s="204"/>
      <c r="L42" s="204"/>
      <c r="M42" s="204"/>
    </row>
    <row r="43" spans="1:16" ht="10.5" customHeight="1" x14ac:dyDescent="0.2">
      <c r="A43" s="113"/>
      <c r="B43" s="93"/>
      <c r="C43" s="213"/>
      <c r="D43" s="213"/>
      <c r="E43" s="213"/>
      <c r="F43" s="213"/>
      <c r="G43" s="213"/>
      <c r="H43" s="213"/>
      <c r="I43" s="204"/>
      <c r="J43" s="204"/>
      <c r="K43" s="204"/>
      <c r="L43" s="204"/>
      <c r="M43" s="204"/>
    </row>
    <row r="44" spans="1:16" ht="12" customHeight="1" x14ac:dyDescent="0.2">
      <c r="A44" s="113"/>
      <c r="B44" s="214"/>
      <c r="C44" s="95"/>
      <c r="D44" s="95"/>
      <c r="E44" s="95"/>
      <c r="F44" s="95"/>
      <c r="G44" s="95"/>
      <c r="H44" s="95"/>
      <c r="I44" s="96"/>
      <c r="J44" s="96"/>
      <c r="K44" s="96"/>
      <c r="L44" s="96"/>
      <c r="M44" s="96"/>
    </row>
    <row r="45" spans="1:16" ht="12" customHeight="1" x14ac:dyDescent="0.2">
      <c r="A45" s="113"/>
      <c r="B45" s="99"/>
      <c r="C45" s="100"/>
      <c r="D45" s="100"/>
      <c r="E45" s="100"/>
      <c r="F45" s="100"/>
      <c r="G45" s="100"/>
      <c r="H45" s="100"/>
      <c r="I45" s="101"/>
      <c r="J45" s="101"/>
      <c r="K45" s="101"/>
      <c r="L45" s="101"/>
      <c r="M45" s="101"/>
    </row>
    <row r="46" spans="1:16" ht="11.25" customHeight="1" x14ac:dyDescent="0.2">
      <c r="A46" s="113"/>
      <c r="B46" s="99"/>
      <c r="C46" s="200"/>
      <c r="D46" s="200"/>
      <c r="E46" s="200"/>
      <c r="F46" s="200"/>
      <c r="G46" s="200"/>
      <c r="H46" s="200"/>
      <c r="I46" s="204"/>
      <c r="J46" s="204"/>
      <c r="K46" s="204"/>
      <c r="L46" s="204"/>
      <c r="M46" s="204"/>
    </row>
    <row r="47" spans="1:16" ht="11.25" customHeight="1" x14ac:dyDescent="0.2">
      <c r="A47" s="279"/>
      <c r="B47" s="180"/>
      <c r="C47" s="181"/>
      <c r="D47" s="181"/>
      <c r="E47" s="181"/>
      <c r="F47" s="181"/>
      <c r="G47" s="181"/>
      <c r="H47" s="181"/>
      <c r="I47" s="182"/>
      <c r="J47" s="182"/>
      <c r="K47" s="182"/>
      <c r="L47" s="182"/>
      <c r="M47" s="182"/>
    </row>
    <row r="48" spans="1:16" x14ac:dyDescent="0.2">
      <c r="B48" s="69"/>
      <c r="C48" s="69"/>
      <c r="D48" s="69"/>
      <c r="E48" s="69"/>
      <c r="F48" s="69"/>
      <c r="G48" s="69"/>
      <c r="H48" s="69"/>
    </row>
    <row r="49" spans="2:13" x14ac:dyDescent="0.2">
      <c r="B49" s="69"/>
      <c r="C49" s="69"/>
      <c r="D49" s="69"/>
      <c r="E49" s="69"/>
      <c r="F49" s="69"/>
      <c r="G49" s="69"/>
      <c r="H49" s="69"/>
    </row>
    <row r="50" spans="2:13" x14ac:dyDescent="0.2">
      <c r="B50" s="69"/>
      <c r="C50" s="69"/>
      <c r="D50" s="69"/>
      <c r="E50" s="69"/>
      <c r="F50" s="69"/>
      <c r="G50" s="69"/>
      <c r="H50" s="69"/>
    </row>
    <row r="51" spans="2:13" x14ac:dyDescent="0.2">
      <c r="B51" s="69"/>
      <c r="C51" s="181"/>
      <c r="D51" s="181"/>
      <c r="E51" s="181"/>
      <c r="F51" s="181"/>
      <c r="G51" s="181"/>
      <c r="H51" s="181"/>
      <c r="I51" s="182"/>
      <c r="J51" s="182"/>
      <c r="K51" s="182"/>
      <c r="L51" s="182"/>
      <c r="M51" s="182"/>
    </row>
  </sheetData>
  <sheetProtection algorithmName="SHA-512" hashValue="mai0TbbEgVqMOjkju4HI/Cgjtn5lUO+YtcWRd5BgpLbFkm4cQTn6H+1uWxlf6mFJIjxaCACp5N2QExaUwMFzOg==" saltValue="YoexdGVgptQ/JzqQp8/5ig==" spinCount="100000" sheet="1" objects="1" scenarios="1"/>
  <mergeCells count="17">
    <mergeCell ref="M7:M8"/>
    <mergeCell ref="B36:M36"/>
    <mergeCell ref="B37:M37"/>
    <mergeCell ref="A2:A35"/>
    <mergeCell ref="B2:M2"/>
    <mergeCell ref="B4:B8"/>
    <mergeCell ref="C4:G5"/>
    <mergeCell ref="I4:M5"/>
    <mergeCell ref="B32:P33"/>
    <mergeCell ref="B35:M35"/>
    <mergeCell ref="C7:C8"/>
    <mergeCell ref="E7:E8"/>
    <mergeCell ref="F7:F8"/>
    <mergeCell ref="G7:G8"/>
    <mergeCell ref="I7:I8"/>
    <mergeCell ref="K7:K8"/>
    <mergeCell ref="L7:L8"/>
  </mergeCells>
  <pageMargins left="0.39370078740157483" right="0.39370078740157483" top="0.39370078740157483" bottom="0.39370078740157483" header="0.31496062992125984" footer="0.31496062992125984"/>
  <pageSetup paperSize="9" scale="80"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040C9-B562-4B3C-BC34-9B6B08A4AFD0}">
  <sheetPr codeName="Sheet59">
    <tabColor rgb="FFCCCCFF"/>
  </sheetPr>
  <dimension ref="A1:P46"/>
  <sheetViews>
    <sheetView view="pageBreakPreview" zoomScale="80" zoomScaleNormal="80" zoomScaleSheetLayoutView="80" workbookViewId="0">
      <selection activeCell="M32" sqref="M32"/>
    </sheetView>
  </sheetViews>
  <sheetFormatPr defaultColWidth="20.7109375" defaultRowHeight="12.75" x14ac:dyDescent="0.2"/>
  <cols>
    <col min="1" max="1" width="2.7109375" style="194" customWidth="1"/>
    <col min="2" max="2" width="35.85546875" style="178" customWidth="1"/>
    <col min="3" max="3" width="20.7109375" style="178" customWidth="1"/>
    <col min="4" max="4" width="8.7109375" style="178" customWidth="1"/>
    <col min="5" max="5" width="20.7109375" style="178" customWidth="1"/>
    <col min="6" max="6" width="8.7109375" style="178" customWidth="1"/>
    <col min="7" max="7" width="20.7109375" style="70" customWidth="1"/>
    <col min="8" max="8" width="8.7109375" style="70" customWidth="1"/>
    <col min="9" max="9" width="20.7109375" style="70" customWidth="1"/>
    <col min="10" max="10" width="8.7109375" style="70" customWidth="1"/>
    <col min="11" max="11" width="20.7109375" style="70" customWidth="1"/>
    <col min="12" max="16384" width="20.7109375" style="1"/>
  </cols>
  <sheetData>
    <row r="1" spans="1:16" ht="16.5" customHeight="1" x14ac:dyDescent="0.25">
      <c r="A1" s="368"/>
    </row>
    <row r="2" spans="1:16" ht="35.25" customHeight="1" x14ac:dyDescent="0.2">
      <c r="A2" s="509"/>
      <c r="B2" s="808" t="s">
        <v>232</v>
      </c>
      <c r="C2" s="808"/>
      <c r="D2" s="808"/>
      <c r="E2" s="808"/>
      <c r="F2" s="808"/>
      <c r="G2" s="808"/>
      <c r="H2" s="808"/>
      <c r="I2" s="808"/>
      <c r="J2" s="808"/>
      <c r="K2" s="808"/>
      <c r="L2" s="508"/>
      <c r="M2" s="508"/>
    </row>
    <row r="3" spans="1:16" ht="12" customHeight="1" thickBot="1" x14ac:dyDescent="0.25">
      <c r="A3" s="509"/>
      <c r="B3" s="151"/>
      <c r="C3" s="151"/>
      <c r="D3" s="151"/>
      <c r="E3" s="151"/>
      <c r="F3" s="151"/>
      <c r="G3" s="235"/>
      <c r="H3" s="235"/>
      <c r="I3" s="235"/>
      <c r="J3" s="235"/>
      <c r="K3" s="235"/>
    </row>
    <row r="4" spans="1:16" ht="15" customHeight="1" x14ac:dyDescent="0.2">
      <c r="A4" s="509"/>
      <c r="B4" s="810" t="s">
        <v>33</v>
      </c>
      <c r="C4" s="735">
        <v>2024</v>
      </c>
      <c r="D4" s="735"/>
      <c r="E4" s="735"/>
      <c r="F4" s="735"/>
      <c r="G4" s="735"/>
      <c r="H4" s="735"/>
      <c r="I4" s="735"/>
      <c r="J4" s="735"/>
      <c r="K4" s="735"/>
      <c r="L4" s="156"/>
      <c r="M4" s="10"/>
      <c r="N4" s="10"/>
    </row>
    <row r="5" spans="1:16" ht="15" customHeight="1" x14ac:dyDescent="0.2">
      <c r="A5" s="509"/>
      <c r="B5" s="812"/>
      <c r="C5" s="736"/>
      <c r="D5" s="736"/>
      <c r="E5" s="736"/>
      <c r="F5" s="736"/>
      <c r="G5" s="736"/>
      <c r="H5" s="736"/>
      <c r="I5" s="736"/>
      <c r="J5" s="736"/>
      <c r="K5" s="736"/>
      <c r="L5" s="156"/>
      <c r="M5" s="10"/>
      <c r="N5" s="10"/>
    </row>
    <row r="6" spans="1:16" ht="5.0999999999999996" customHeight="1" x14ac:dyDescent="0.2">
      <c r="A6" s="509"/>
      <c r="B6" s="812"/>
      <c r="C6" s="476"/>
      <c r="D6" s="476"/>
      <c r="E6" s="476"/>
      <c r="F6" s="476"/>
      <c r="G6" s="476"/>
      <c r="H6" s="476"/>
      <c r="I6" s="476"/>
      <c r="J6" s="476"/>
      <c r="K6" s="476"/>
      <c r="L6" s="156"/>
      <c r="M6" s="10"/>
      <c r="N6" s="10"/>
    </row>
    <row r="7" spans="1:16" s="5" customFormat="1" ht="18" customHeight="1" x14ac:dyDescent="0.2">
      <c r="A7" s="509"/>
      <c r="B7" s="812"/>
      <c r="C7" s="793" t="s">
        <v>36</v>
      </c>
      <c r="D7" s="216"/>
      <c r="E7" s="216" t="s">
        <v>19</v>
      </c>
      <c r="F7" s="261"/>
      <c r="G7" s="793" t="s">
        <v>37</v>
      </c>
      <c r="H7" s="216"/>
      <c r="I7" s="744" t="s">
        <v>141</v>
      </c>
      <c r="J7" s="216"/>
      <c r="K7" s="744" t="s">
        <v>167</v>
      </c>
      <c r="L7" s="10"/>
      <c r="M7" s="10"/>
      <c r="N7" s="10"/>
      <c r="O7" s="1"/>
      <c r="P7" s="1"/>
    </row>
    <row r="8" spans="1:16" s="5" customFormat="1" ht="18" customHeight="1" x14ac:dyDescent="0.2">
      <c r="A8" s="509"/>
      <c r="B8" s="812"/>
      <c r="C8" s="793"/>
      <c r="D8" s="328"/>
      <c r="E8" s="462"/>
      <c r="F8" s="463"/>
      <c r="G8" s="793"/>
      <c r="H8" s="216"/>
      <c r="I8" s="744"/>
      <c r="J8" s="462"/>
      <c r="K8" s="744"/>
      <c r="L8" s="10"/>
      <c r="M8" s="10"/>
      <c r="N8" s="10"/>
      <c r="O8" s="1"/>
      <c r="P8" s="1"/>
    </row>
    <row r="9" spans="1:16" s="5" customFormat="1" ht="5.0999999999999996" customHeight="1" thickBot="1" x14ac:dyDescent="0.25">
      <c r="A9" s="509"/>
      <c r="B9" s="480"/>
      <c r="C9" s="464"/>
      <c r="D9" s="465"/>
      <c r="E9" s="466"/>
      <c r="F9" s="467"/>
      <c r="G9" s="464"/>
      <c r="H9" s="468"/>
      <c r="I9" s="466"/>
      <c r="J9" s="466"/>
      <c r="K9" s="467"/>
      <c r="L9" s="10"/>
      <c r="M9" s="10"/>
      <c r="N9" s="10"/>
      <c r="O9" s="1"/>
      <c r="P9" s="1"/>
    </row>
    <row r="10" spans="1:16" s="5" customFormat="1" ht="9.9499999999999993" customHeight="1" x14ac:dyDescent="0.2">
      <c r="A10" s="509"/>
      <c r="B10" s="176"/>
      <c r="C10" s="275"/>
      <c r="D10" s="275"/>
      <c r="E10" s="275"/>
      <c r="F10" s="275"/>
      <c r="G10" s="479"/>
      <c r="H10" s="479"/>
      <c r="I10" s="479"/>
      <c r="J10" s="479"/>
      <c r="K10" s="479"/>
      <c r="L10" s="1"/>
      <c r="M10" s="1"/>
      <c r="N10" s="1"/>
      <c r="O10" s="1"/>
      <c r="P10" s="1"/>
    </row>
    <row r="11" spans="1:16" s="32" customFormat="1" ht="20.100000000000001" customHeight="1" x14ac:dyDescent="0.2">
      <c r="A11" s="509"/>
      <c r="B11" s="176" t="s">
        <v>0</v>
      </c>
      <c r="C11" s="205">
        <f>SUM(C14:C29)</f>
        <v>2193</v>
      </c>
      <c r="D11" s="205"/>
      <c r="E11" s="205">
        <f>SUM(E14:E29)</f>
        <v>36</v>
      </c>
      <c r="F11" s="205"/>
      <c r="G11" s="205">
        <f>SUM(G14:G29)</f>
        <v>2136</v>
      </c>
      <c r="H11" s="205"/>
      <c r="I11" s="205">
        <f>SUM(I14:I29)</f>
        <v>9</v>
      </c>
      <c r="J11" s="205"/>
      <c r="K11" s="205">
        <f>SUM(K14:K29)</f>
        <v>12</v>
      </c>
    </row>
    <row r="12" spans="1:16" s="32" customFormat="1" ht="9.9499999999999993" customHeight="1" x14ac:dyDescent="0.2">
      <c r="A12" s="509"/>
      <c r="B12" s="387"/>
      <c r="C12" s="398"/>
      <c r="D12" s="398"/>
      <c r="E12" s="398"/>
      <c r="F12" s="398"/>
      <c r="G12" s="398"/>
      <c r="H12" s="398"/>
      <c r="I12" s="398"/>
      <c r="J12" s="398"/>
      <c r="K12" s="398"/>
    </row>
    <row r="13" spans="1:16" s="32" customFormat="1" ht="9.9499999999999993" customHeight="1" x14ac:dyDescent="0.2">
      <c r="A13" s="509"/>
      <c r="B13" s="249"/>
      <c r="C13" s="262"/>
      <c r="D13" s="262"/>
      <c r="E13" s="262"/>
      <c r="F13" s="262"/>
      <c r="G13" s="262"/>
      <c r="H13" s="262"/>
      <c r="I13" s="262"/>
      <c r="J13" s="262"/>
      <c r="K13" s="262"/>
    </row>
    <row r="14" spans="1:16" s="32" customFormat="1" ht="21.95" customHeight="1" x14ac:dyDescent="0.2">
      <c r="A14" s="509"/>
      <c r="B14" s="250" t="s">
        <v>1</v>
      </c>
      <c r="C14" s="263">
        <v>308</v>
      </c>
      <c r="D14" s="263"/>
      <c r="E14" s="263">
        <v>3</v>
      </c>
      <c r="F14" s="263"/>
      <c r="G14" s="263">
        <v>303</v>
      </c>
      <c r="H14" s="263"/>
      <c r="I14" s="263">
        <v>1</v>
      </c>
      <c r="J14" s="263"/>
      <c r="K14" s="263">
        <v>1</v>
      </c>
    </row>
    <row r="15" spans="1:16" s="32" customFormat="1" ht="21.95" customHeight="1" x14ac:dyDescent="0.2">
      <c r="A15" s="509"/>
      <c r="B15" s="250" t="s">
        <v>2</v>
      </c>
      <c r="C15" s="263">
        <v>78</v>
      </c>
      <c r="D15" s="263"/>
      <c r="E15" s="263">
        <v>1</v>
      </c>
      <c r="F15" s="263"/>
      <c r="G15" s="263">
        <v>77</v>
      </c>
      <c r="H15" s="263"/>
      <c r="I15" s="264">
        <v>0</v>
      </c>
      <c r="J15" s="263"/>
      <c r="K15" s="264">
        <v>0</v>
      </c>
    </row>
    <row r="16" spans="1:16" s="32" customFormat="1" ht="21.95" customHeight="1" x14ac:dyDescent="0.2">
      <c r="A16" s="509"/>
      <c r="B16" s="250" t="s">
        <v>3</v>
      </c>
      <c r="C16" s="263">
        <v>36</v>
      </c>
      <c r="D16" s="263"/>
      <c r="E16" s="263">
        <v>1</v>
      </c>
      <c r="F16" s="263"/>
      <c r="G16" s="263">
        <v>35</v>
      </c>
      <c r="H16" s="263"/>
      <c r="I16" s="264">
        <v>0</v>
      </c>
      <c r="J16" s="263"/>
      <c r="K16" s="264">
        <v>0</v>
      </c>
    </row>
    <row r="17" spans="1:16" s="32" customFormat="1" ht="21.95" customHeight="1" x14ac:dyDescent="0.2">
      <c r="A17" s="509"/>
      <c r="B17" s="250" t="s">
        <v>4</v>
      </c>
      <c r="C17" s="263">
        <v>82</v>
      </c>
      <c r="D17" s="263"/>
      <c r="E17" s="263">
        <v>1</v>
      </c>
      <c r="F17" s="263"/>
      <c r="G17" s="263">
        <v>81</v>
      </c>
      <c r="H17" s="263"/>
      <c r="I17" s="264">
        <v>0</v>
      </c>
      <c r="J17" s="263"/>
      <c r="K17" s="264">
        <v>0</v>
      </c>
    </row>
    <row r="18" spans="1:16" s="32" customFormat="1" ht="21.95" customHeight="1" x14ac:dyDescent="0.2">
      <c r="A18" s="509"/>
      <c r="B18" s="250" t="s">
        <v>5</v>
      </c>
      <c r="C18" s="263">
        <v>92</v>
      </c>
      <c r="D18" s="263"/>
      <c r="E18" s="263">
        <v>2</v>
      </c>
      <c r="F18" s="263"/>
      <c r="G18" s="263">
        <v>89</v>
      </c>
      <c r="H18" s="263"/>
      <c r="I18" s="263">
        <v>1</v>
      </c>
      <c r="J18" s="263"/>
      <c r="K18" s="264">
        <v>0</v>
      </c>
    </row>
    <row r="19" spans="1:16" s="32" customFormat="1" ht="21.95" customHeight="1" x14ac:dyDescent="0.2">
      <c r="A19" s="509"/>
      <c r="B19" s="250" t="s">
        <v>6</v>
      </c>
      <c r="C19" s="263">
        <v>72</v>
      </c>
      <c r="D19" s="263"/>
      <c r="E19" s="264">
        <v>0</v>
      </c>
      <c r="F19" s="263"/>
      <c r="G19" s="263">
        <v>72</v>
      </c>
      <c r="H19" s="263"/>
      <c r="I19" s="264">
        <v>0</v>
      </c>
      <c r="J19" s="263"/>
      <c r="K19" s="264">
        <v>0</v>
      </c>
    </row>
    <row r="20" spans="1:16" s="32" customFormat="1" ht="21.95" customHeight="1" x14ac:dyDescent="0.2">
      <c r="A20" s="509"/>
      <c r="B20" s="250" t="s">
        <v>7</v>
      </c>
      <c r="C20" s="263">
        <v>137</v>
      </c>
      <c r="D20" s="263"/>
      <c r="E20" s="264">
        <v>0</v>
      </c>
      <c r="F20" s="263"/>
      <c r="G20" s="263">
        <v>131</v>
      </c>
      <c r="H20" s="263"/>
      <c r="I20" s="263">
        <v>4</v>
      </c>
      <c r="J20" s="263"/>
      <c r="K20" s="263">
        <v>2</v>
      </c>
    </row>
    <row r="21" spans="1:16" s="32" customFormat="1" ht="21.95" customHeight="1" x14ac:dyDescent="0.2">
      <c r="A21" s="509"/>
      <c r="B21" s="250" t="s">
        <v>8</v>
      </c>
      <c r="C21" s="263">
        <v>194</v>
      </c>
      <c r="D21" s="263"/>
      <c r="E21" s="263">
        <v>3</v>
      </c>
      <c r="F21" s="263"/>
      <c r="G21" s="263">
        <v>191</v>
      </c>
      <c r="H21" s="263"/>
      <c r="I21" s="264">
        <v>0</v>
      </c>
      <c r="J21" s="263"/>
      <c r="K21" s="264">
        <v>0</v>
      </c>
    </row>
    <row r="22" spans="1:16" s="32" customFormat="1" ht="21.95" customHeight="1" x14ac:dyDescent="0.2">
      <c r="A22" s="509"/>
      <c r="B22" s="250" t="s">
        <v>9</v>
      </c>
      <c r="C22" s="263">
        <v>10</v>
      </c>
      <c r="D22" s="263"/>
      <c r="E22" s="264">
        <v>0</v>
      </c>
      <c r="F22" s="263"/>
      <c r="G22" s="263">
        <v>10</v>
      </c>
      <c r="H22" s="263"/>
      <c r="I22" s="264">
        <v>0</v>
      </c>
      <c r="J22" s="263"/>
      <c r="K22" s="264">
        <v>0</v>
      </c>
    </row>
    <row r="23" spans="1:16" s="32" customFormat="1" ht="21.95" customHeight="1" x14ac:dyDescent="0.2">
      <c r="A23" s="509"/>
      <c r="B23" s="250" t="s">
        <v>10</v>
      </c>
      <c r="C23" s="263">
        <v>563</v>
      </c>
      <c r="D23" s="263"/>
      <c r="E23" s="263">
        <v>14</v>
      </c>
      <c r="F23" s="263"/>
      <c r="G23" s="263">
        <v>545</v>
      </c>
      <c r="H23" s="263"/>
      <c r="I23" s="263">
        <v>1</v>
      </c>
      <c r="J23" s="263"/>
      <c r="K23" s="263">
        <v>3</v>
      </c>
    </row>
    <row r="24" spans="1:16" s="32" customFormat="1" ht="21.95" customHeight="1" x14ac:dyDescent="0.2">
      <c r="A24" s="509"/>
      <c r="B24" s="250" t="s">
        <v>11</v>
      </c>
      <c r="C24" s="263">
        <v>16</v>
      </c>
      <c r="D24" s="263"/>
      <c r="E24" s="263">
        <v>2</v>
      </c>
      <c r="F24" s="263"/>
      <c r="G24" s="263">
        <v>14</v>
      </c>
      <c r="H24" s="263"/>
      <c r="I24" s="264">
        <v>0</v>
      </c>
      <c r="J24" s="264"/>
      <c r="K24" s="264">
        <v>0</v>
      </c>
    </row>
    <row r="25" spans="1:16" s="32" customFormat="1" ht="21.95" customHeight="1" x14ac:dyDescent="0.2">
      <c r="A25" s="509"/>
      <c r="B25" s="250" t="s">
        <v>12</v>
      </c>
      <c r="C25" s="263">
        <v>111</v>
      </c>
      <c r="D25" s="263"/>
      <c r="E25" s="263">
        <v>1</v>
      </c>
      <c r="F25" s="263"/>
      <c r="G25" s="263">
        <v>106</v>
      </c>
      <c r="H25" s="263"/>
      <c r="I25" s="264">
        <v>0</v>
      </c>
      <c r="J25" s="263"/>
      <c r="K25" s="263">
        <v>4</v>
      </c>
    </row>
    <row r="26" spans="1:16" ht="21.95" customHeight="1" x14ac:dyDescent="0.2">
      <c r="A26" s="509"/>
      <c r="B26" s="250" t="s">
        <v>13</v>
      </c>
      <c r="C26" s="263">
        <v>111</v>
      </c>
      <c r="D26" s="263"/>
      <c r="E26" s="264">
        <v>0</v>
      </c>
      <c r="F26" s="263"/>
      <c r="G26" s="263">
        <v>111</v>
      </c>
      <c r="H26" s="263"/>
      <c r="I26" s="264">
        <v>0</v>
      </c>
      <c r="J26" s="263"/>
      <c r="K26" s="264">
        <v>0</v>
      </c>
    </row>
    <row r="27" spans="1:16" ht="21.95" customHeight="1" x14ac:dyDescent="0.2">
      <c r="A27" s="509"/>
      <c r="B27" s="250" t="s">
        <v>14</v>
      </c>
      <c r="C27" s="263">
        <v>381</v>
      </c>
      <c r="D27" s="263"/>
      <c r="E27" s="263">
        <v>8</v>
      </c>
      <c r="F27" s="263"/>
      <c r="G27" s="263">
        <v>370</v>
      </c>
      <c r="H27" s="263"/>
      <c r="I27" s="263">
        <v>2</v>
      </c>
      <c r="J27" s="263"/>
      <c r="K27" s="263">
        <v>1</v>
      </c>
    </row>
    <row r="28" spans="1:16" ht="21.95" customHeight="1" x14ac:dyDescent="0.2">
      <c r="A28" s="509"/>
      <c r="B28" s="250" t="s">
        <v>15</v>
      </c>
      <c r="C28" s="263">
        <v>2</v>
      </c>
      <c r="D28" s="263"/>
      <c r="E28" s="264">
        <v>0</v>
      </c>
      <c r="F28" s="264"/>
      <c r="G28" s="264">
        <v>1</v>
      </c>
      <c r="H28" s="264"/>
      <c r="I28" s="264">
        <v>0</v>
      </c>
      <c r="J28" s="264"/>
      <c r="K28" s="263">
        <v>1</v>
      </c>
    </row>
    <row r="29" spans="1:16" ht="21.95" customHeight="1" x14ac:dyDescent="0.2">
      <c r="A29" s="509"/>
      <c r="B29" s="250" t="s">
        <v>16</v>
      </c>
      <c r="C29" s="264">
        <v>0</v>
      </c>
      <c r="D29" s="263"/>
      <c r="E29" s="264">
        <v>0</v>
      </c>
      <c r="F29" s="264"/>
      <c r="G29" s="264">
        <v>0</v>
      </c>
      <c r="H29" s="264"/>
      <c r="I29" s="264">
        <v>0</v>
      </c>
      <c r="J29" s="264"/>
      <c r="K29" s="264">
        <v>0</v>
      </c>
    </row>
    <row r="30" spans="1:16" ht="15" customHeight="1" thickBot="1" x14ac:dyDescent="0.25">
      <c r="A30" s="509"/>
      <c r="B30" s="382"/>
      <c r="C30" s="378"/>
      <c r="D30" s="378"/>
      <c r="E30" s="378"/>
      <c r="F30" s="378"/>
      <c r="G30" s="389"/>
      <c r="H30" s="389"/>
      <c r="I30" s="389"/>
      <c r="J30" s="389"/>
      <c r="K30" s="389"/>
    </row>
    <row r="31" spans="1:16" ht="15" customHeight="1" x14ac:dyDescent="0.2">
      <c r="A31" s="509"/>
      <c r="B31" s="108"/>
      <c r="C31" s="108"/>
      <c r="D31" s="108"/>
      <c r="E31" s="108"/>
      <c r="F31" s="108"/>
      <c r="G31" s="475"/>
      <c r="H31" s="475"/>
      <c r="I31" s="475"/>
      <c r="J31" s="475"/>
      <c r="K31" s="475"/>
    </row>
    <row r="32" spans="1:16" ht="24.95" customHeight="1" x14ac:dyDescent="0.2">
      <c r="A32" s="509"/>
      <c r="B32" s="745" t="s">
        <v>268</v>
      </c>
      <c r="C32" s="745"/>
      <c r="D32" s="745"/>
      <c r="E32" s="745"/>
      <c r="F32" s="745"/>
      <c r="G32" s="745"/>
      <c r="H32" s="108"/>
      <c r="I32" s="108"/>
      <c r="J32" s="108"/>
      <c r="K32" s="108"/>
      <c r="L32" s="108"/>
      <c r="M32" s="108"/>
      <c r="N32" s="108"/>
      <c r="O32" s="108"/>
      <c r="P32" s="108"/>
    </row>
    <row r="33" spans="1:16" ht="11.25" customHeight="1" x14ac:dyDescent="0.2">
      <c r="A33" s="509"/>
      <c r="B33" s="745"/>
      <c r="C33" s="745"/>
      <c r="D33" s="745"/>
      <c r="E33" s="745"/>
      <c r="F33" s="745"/>
      <c r="G33" s="745"/>
      <c r="H33" s="108"/>
      <c r="I33" s="108"/>
      <c r="J33" s="108"/>
      <c r="K33" s="108"/>
      <c r="L33" s="108"/>
      <c r="M33" s="108"/>
      <c r="N33" s="108"/>
      <c r="O33" s="108"/>
      <c r="P33" s="108"/>
    </row>
    <row r="34" spans="1:16" ht="7.5" customHeight="1" x14ac:dyDescent="0.2">
      <c r="A34" s="509"/>
      <c r="B34" s="613"/>
      <c r="C34" s="613"/>
      <c r="D34" s="613"/>
      <c r="E34" s="613"/>
      <c r="F34" s="613"/>
      <c r="G34" s="613"/>
      <c r="H34" s="613"/>
      <c r="I34" s="613"/>
      <c r="J34" s="613"/>
      <c r="K34" s="613"/>
    </row>
    <row r="35" spans="1:16" ht="27.75" customHeight="1" x14ac:dyDescent="0.2">
      <c r="A35" s="509"/>
      <c r="B35" s="753" t="s">
        <v>134</v>
      </c>
      <c r="C35" s="753"/>
      <c r="D35" s="753"/>
      <c r="E35" s="753"/>
      <c r="F35" s="753"/>
      <c r="G35" s="753"/>
      <c r="H35" s="147"/>
      <c r="I35" s="147"/>
      <c r="J35" s="147"/>
      <c r="K35" s="147"/>
    </row>
    <row r="36" spans="1:16" ht="3.75" customHeight="1" x14ac:dyDescent="0.2">
      <c r="A36" s="113"/>
      <c r="B36" s="71"/>
      <c r="C36" s="71"/>
      <c r="D36" s="71"/>
      <c r="E36" s="71"/>
      <c r="F36" s="71"/>
      <c r="G36" s="72"/>
      <c r="H36" s="72"/>
      <c r="I36" s="72"/>
      <c r="J36" s="72"/>
      <c r="K36" s="72"/>
    </row>
    <row r="37" spans="1:16" ht="15" customHeight="1" x14ac:dyDescent="0.2">
      <c r="A37" s="113"/>
      <c r="B37" s="88"/>
      <c r="C37" s="213"/>
      <c r="D37" s="213"/>
      <c r="E37" s="213"/>
      <c r="F37" s="213"/>
      <c r="G37" s="204"/>
      <c r="H37" s="204"/>
      <c r="I37" s="204"/>
      <c r="J37" s="204"/>
      <c r="K37" s="91"/>
    </row>
    <row r="38" spans="1:16" ht="10.5" customHeight="1" x14ac:dyDescent="0.2">
      <c r="A38" s="113"/>
      <c r="B38" s="93"/>
      <c r="C38" s="213"/>
      <c r="D38" s="213"/>
      <c r="E38" s="213"/>
      <c r="F38" s="213"/>
      <c r="G38" s="204"/>
      <c r="H38" s="204"/>
      <c r="I38" s="204"/>
      <c r="J38" s="204"/>
      <c r="K38" s="91"/>
    </row>
    <row r="39" spans="1:16" ht="12" customHeight="1" x14ac:dyDescent="0.25">
      <c r="A39" s="113"/>
      <c r="B39" s="214"/>
      <c r="C39" s="95"/>
      <c r="D39" s="95"/>
      <c r="E39" s="95"/>
      <c r="F39" s="95"/>
      <c r="G39" s="96"/>
      <c r="H39" s="96"/>
      <c r="I39" s="96"/>
      <c r="J39" s="96"/>
      <c r="K39" s="97"/>
    </row>
    <row r="40" spans="1:16" ht="12" customHeight="1" x14ac:dyDescent="0.2">
      <c r="A40" s="113"/>
      <c r="B40" s="99"/>
      <c r="C40" s="100"/>
      <c r="D40" s="100"/>
      <c r="E40" s="100"/>
      <c r="F40" s="100"/>
      <c r="G40" s="101"/>
      <c r="H40" s="101"/>
      <c r="I40" s="101"/>
      <c r="J40" s="101"/>
      <c r="K40" s="102"/>
    </row>
    <row r="41" spans="1:16" ht="11.25" customHeight="1" x14ac:dyDescent="0.2">
      <c r="A41" s="113"/>
      <c r="B41" s="99"/>
      <c r="C41" s="200"/>
      <c r="D41" s="200"/>
      <c r="E41" s="200"/>
      <c r="F41" s="200"/>
      <c r="G41" s="204"/>
      <c r="H41" s="204"/>
      <c r="I41" s="204"/>
      <c r="J41" s="204"/>
      <c r="K41" s="204"/>
    </row>
    <row r="42" spans="1:16" ht="11.25" customHeight="1" x14ac:dyDescent="0.2">
      <c r="A42" s="279"/>
      <c r="B42" s="180"/>
      <c r="C42" s="181"/>
      <c r="D42" s="181"/>
      <c r="E42" s="181"/>
      <c r="F42" s="181"/>
      <c r="G42" s="182"/>
      <c r="H42" s="182"/>
      <c r="I42" s="182"/>
      <c r="J42" s="182"/>
      <c r="K42" s="183"/>
    </row>
    <row r="43" spans="1:16" x14ac:dyDescent="0.2">
      <c r="B43" s="69"/>
      <c r="C43" s="69"/>
      <c r="D43" s="69"/>
      <c r="E43" s="69"/>
      <c r="F43" s="69"/>
    </row>
    <row r="44" spans="1:16" x14ac:dyDescent="0.2">
      <c r="B44" s="69"/>
      <c r="C44" s="69"/>
      <c r="D44" s="69"/>
      <c r="E44" s="69"/>
      <c r="F44" s="69"/>
    </row>
    <row r="45" spans="1:16" x14ac:dyDescent="0.2">
      <c r="B45" s="69"/>
      <c r="C45" s="69"/>
      <c r="D45" s="69"/>
      <c r="E45" s="69"/>
      <c r="F45" s="69"/>
    </row>
    <row r="46" spans="1:16" ht="14.25" x14ac:dyDescent="0.2">
      <c r="B46" s="69"/>
      <c r="C46" s="181"/>
      <c r="D46" s="181"/>
      <c r="E46" s="181"/>
      <c r="F46" s="181"/>
      <c r="G46" s="182"/>
      <c r="H46" s="182"/>
      <c r="I46" s="182"/>
      <c r="J46" s="182"/>
      <c r="K46" s="183"/>
    </row>
  </sheetData>
  <sheetProtection algorithmName="SHA-512" hashValue="/QcdNpNMZ/klcTXNPmqk2Seh37/Mh3o22lR1VeGBhCKt3wxn/2hoGXXqhm+TxcUIz+WXAYXFdVYTaf8LuWRVXA==" saltValue="pWi6dK/eCynmF+nFcaxEqA==" spinCount="100000" sheet="1" objects="1" scenarios="1"/>
  <mergeCells count="9">
    <mergeCell ref="B2:K2"/>
    <mergeCell ref="B4:B8"/>
    <mergeCell ref="C4:K5"/>
    <mergeCell ref="B32:G33"/>
    <mergeCell ref="B35:G35"/>
    <mergeCell ref="C7:C8"/>
    <mergeCell ref="G7:G8"/>
    <mergeCell ref="I7:I8"/>
    <mergeCell ref="K7:K8"/>
  </mergeCells>
  <pageMargins left="0.39370078740157483" right="0.39370078740157483" top="0.39370078740157483" bottom="0.39370078740157483" header="0.31496062992125984" footer="0.31496062992125984"/>
  <pageSetup paperSize="9" scale="8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9BF8D-CCC8-461C-9982-0E416FB47E97}">
  <sheetPr codeName="Sheet7">
    <tabColor rgb="FF00CC99"/>
  </sheetPr>
  <dimension ref="A1:P53"/>
  <sheetViews>
    <sheetView topLeftCell="A4" zoomScaleNormal="100" zoomScaleSheetLayoutView="90" workbookViewId="0">
      <selection activeCell="M32" sqref="M32"/>
    </sheetView>
  </sheetViews>
  <sheetFormatPr defaultColWidth="20.7109375" defaultRowHeight="12.75" x14ac:dyDescent="0.2"/>
  <cols>
    <col min="1" max="1" width="2.7109375" style="10" customWidth="1"/>
    <col min="2" max="2" width="33.7109375" style="7" customWidth="1"/>
    <col min="3" max="3" width="19.7109375" style="7" customWidth="1"/>
    <col min="4" max="4" width="2.28515625" style="7" customWidth="1"/>
    <col min="5" max="5" width="19.7109375" style="7" customWidth="1"/>
    <col min="6" max="6" width="20.7109375" style="7" customWidth="1"/>
    <col min="7" max="7" width="18.7109375" style="7" customWidth="1"/>
    <col min="8" max="8" width="19.7109375" style="7" customWidth="1"/>
    <col min="9" max="10" width="19.7109375" style="8" customWidth="1"/>
    <col min="11" max="11" width="15.7109375" style="16" customWidth="1"/>
    <col min="12" max="12" width="15.7109375" style="8" customWidth="1"/>
    <col min="13" max="13" width="5.7109375" style="8" customWidth="1"/>
    <col min="14" max="16384" width="20.7109375" style="1"/>
  </cols>
  <sheetData>
    <row r="1" spans="1:16" s="69" customFormat="1" ht="15" customHeight="1" x14ac:dyDescent="0.2">
      <c r="A1" s="194"/>
      <c r="B1" s="178"/>
      <c r="C1" s="178"/>
      <c r="D1" s="178"/>
      <c r="E1" s="178"/>
      <c r="F1" s="178"/>
      <c r="G1" s="178"/>
      <c r="H1" s="178"/>
      <c r="I1" s="70"/>
      <c r="J1" s="70"/>
      <c r="K1" s="196"/>
      <c r="L1" s="70"/>
      <c r="M1" s="70"/>
    </row>
    <row r="2" spans="1:16" s="69" customFormat="1" ht="15" customHeight="1" x14ac:dyDescent="0.2">
      <c r="A2" s="738"/>
      <c r="B2" s="757" t="s">
        <v>235</v>
      </c>
      <c r="C2" s="757"/>
      <c r="D2" s="757"/>
      <c r="E2" s="757"/>
      <c r="F2" s="757"/>
      <c r="G2" s="757"/>
      <c r="H2" s="757"/>
      <c r="I2" s="757"/>
      <c r="J2" s="757"/>
      <c r="K2" s="152"/>
      <c r="L2" s="152"/>
      <c r="M2" s="152"/>
    </row>
    <row r="3" spans="1:16" s="69" customFormat="1" ht="15" customHeight="1" x14ac:dyDescent="0.2">
      <c r="A3" s="738"/>
      <c r="B3" s="758" t="s">
        <v>236</v>
      </c>
      <c r="C3" s="758"/>
      <c r="D3" s="758"/>
      <c r="E3" s="758"/>
      <c r="F3" s="758"/>
      <c r="G3" s="758"/>
      <c r="H3" s="758"/>
      <c r="I3" s="758"/>
      <c r="J3" s="758"/>
      <c r="K3" s="152"/>
      <c r="L3" s="152"/>
      <c r="M3" s="152"/>
    </row>
    <row r="4" spans="1:16" s="69" customFormat="1" ht="12" customHeight="1" thickBot="1" x14ac:dyDescent="0.25">
      <c r="A4" s="738"/>
      <c r="B4" s="537"/>
      <c r="C4" s="537"/>
      <c r="D4" s="537"/>
      <c r="E4" s="537"/>
      <c r="F4" s="537"/>
      <c r="G4" s="537"/>
      <c r="H4" s="537"/>
      <c r="I4" s="540"/>
      <c r="J4" s="540"/>
      <c r="K4" s="537"/>
      <c r="L4" s="537"/>
      <c r="M4" s="537"/>
    </row>
    <row r="5" spans="1:16" s="69" customFormat="1" ht="24.95" customHeight="1" x14ac:dyDescent="0.2">
      <c r="A5" s="738"/>
      <c r="B5" s="539"/>
      <c r="C5" s="759">
        <v>2023</v>
      </c>
      <c r="D5" s="759"/>
      <c r="E5" s="759"/>
      <c r="F5" s="759"/>
      <c r="G5" s="759"/>
      <c r="H5" s="759"/>
      <c r="I5" s="759"/>
      <c r="J5" s="759"/>
      <c r="K5" s="533"/>
      <c r="L5" s="533"/>
      <c r="M5" s="537"/>
      <c r="N5" s="193"/>
      <c r="O5" s="194"/>
      <c r="P5" s="194"/>
    </row>
    <row r="6" spans="1:16" s="69" customFormat="1" ht="15" customHeight="1" x14ac:dyDescent="0.2">
      <c r="A6" s="738"/>
      <c r="B6" s="760" t="s">
        <v>98</v>
      </c>
      <c r="C6" s="176"/>
      <c r="D6" s="176"/>
      <c r="E6" s="762" t="s">
        <v>39</v>
      </c>
      <c r="F6" s="762"/>
      <c r="G6" s="762"/>
      <c r="H6" s="762"/>
      <c r="I6" s="762"/>
      <c r="J6" s="157"/>
      <c r="K6" s="533"/>
      <c r="L6" s="533"/>
      <c r="M6" s="537"/>
      <c r="N6" s="193"/>
      <c r="O6" s="194"/>
      <c r="P6" s="194"/>
    </row>
    <row r="7" spans="1:16" s="69" customFormat="1" ht="15" customHeight="1" x14ac:dyDescent="0.2">
      <c r="A7" s="738"/>
      <c r="B7" s="761"/>
      <c r="C7" s="764" t="s">
        <v>36</v>
      </c>
      <c r="D7" s="538"/>
      <c r="E7" s="763"/>
      <c r="F7" s="763"/>
      <c r="G7" s="763"/>
      <c r="H7" s="763"/>
      <c r="I7" s="763"/>
      <c r="J7" s="767" t="s">
        <v>146</v>
      </c>
      <c r="K7" s="533"/>
      <c r="L7" s="533"/>
      <c r="M7" s="537"/>
      <c r="N7" s="193"/>
      <c r="O7" s="194"/>
      <c r="P7" s="194"/>
    </row>
    <row r="8" spans="1:16" s="69" customFormat="1" ht="5.0999999999999996" customHeight="1" x14ac:dyDescent="0.2">
      <c r="A8" s="738"/>
      <c r="B8" s="761"/>
      <c r="C8" s="764"/>
      <c r="D8" s="538"/>
      <c r="E8" s="484"/>
      <c r="F8" s="484"/>
      <c r="G8" s="484"/>
      <c r="H8" s="484"/>
      <c r="I8" s="484"/>
      <c r="J8" s="767"/>
      <c r="K8" s="533"/>
      <c r="L8" s="533"/>
      <c r="M8" s="537"/>
      <c r="N8" s="193"/>
      <c r="O8" s="194"/>
      <c r="P8" s="194"/>
    </row>
    <row r="9" spans="1:16" s="69" customFormat="1" ht="15" customHeight="1" x14ac:dyDescent="0.2">
      <c r="A9" s="738"/>
      <c r="B9" s="761"/>
      <c r="C9" s="765"/>
      <c r="D9" s="536"/>
      <c r="E9" s="764" t="s">
        <v>36</v>
      </c>
      <c r="F9" s="186" t="s">
        <v>19</v>
      </c>
      <c r="G9" s="767" t="s">
        <v>37</v>
      </c>
      <c r="H9" s="767" t="s">
        <v>141</v>
      </c>
      <c r="I9" s="767" t="s">
        <v>38</v>
      </c>
      <c r="J9" s="767"/>
      <c r="K9" s="533"/>
      <c r="L9" s="533"/>
      <c r="M9" s="483"/>
      <c r="N9" s="194"/>
      <c r="O9" s="194"/>
      <c r="P9" s="194"/>
    </row>
    <row r="10" spans="1:16" s="69" customFormat="1" ht="17.25" customHeight="1" thickBot="1" x14ac:dyDescent="0.25">
      <c r="A10" s="738"/>
      <c r="B10" s="535"/>
      <c r="C10" s="766"/>
      <c r="D10" s="534"/>
      <c r="E10" s="769"/>
      <c r="F10" s="379"/>
      <c r="G10" s="768"/>
      <c r="H10" s="768"/>
      <c r="I10" s="768"/>
      <c r="J10" s="768"/>
      <c r="K10" s="161"/>
      <c r="L10" s="533"/>
      <c r="M10" s="483"/>
      <c r="N10" s="194"/>
      <c r="O10" s="194"/>
      <c r="P10" s="194"/>
    </row>
    <row r="11" spans="1:16" s="69" customFormat="1" ht="7.9" customHeight="1" x14ac:dyDescent="0.2">
      <c r="A11" s="738"/>
      <c r="B11" s="532"/>
      <c r="I11" s="70"/>
      <c r="J11" s="70"/>
      <c r="L11" s="161"/>
      <c r="M11" s="483"/>
      <c r="N11" s="161"/>
      <c r="O11" s="161"/>
      <c r="P11" s="161"/>
    </row>
    <row r="12" spans="1:16" s="69" customFormat="1" ht="16.899999999999999" customHeight="1" x14ac:dyDescent="0.2">
      <c r="A12" s="738"/>
      <c r="B12" s="176" t="s">
        <v>48</v>
      </c>
      <c r="C12" s="195">
        <f>SUM(C15+C32)</f>
        <v>39158</v>
      </c>
      <c r="D12" s="195"/>
      <c r="E12" s="195">
        <f t="shared" ref="E12:J12" si="0">SUM(E15+E32)</f>
        <v>38961</v>
      </c>
      <c r="F12" s="195">
        <f t="shared" si="0"/>
        <v>12222</v>
      </c>
      <c r="G12" s="195">
        <f t="shared" si="0"/>
        <v>24699</v>
      </c>
      <c r="H12" s="195">
        <f t="shared" si="0"/>
        <v>1841</v>
      </c>
      <c r="I12" s="199">
        <f t="shared" si="0"/>
        <v>199</v>
      </c>
      <c r="J12" s="199">
        <f t="shared" si="0"/>
        <v>197</v>
      </c>
      <c r="K12" s="275"/>
      <c r="L12" s="275"/>
      <c r="M12" s="275"/>
    </row>
    <row r="13" spans="1:16" s="69" customFormat="1" ht="7.9" customHeight="1" x14ac:dyDescent="0.2">
      <c r="A13" s="738"/>
      <c r="B13" s="387"/>
      <c r="C13" s="388"/>
      <c r="D13" s="388"/>
      <c r="E13" s="388"/>
      <c r="F13" s="388"/>
      <c r="G13" s="388"/>
      <c r="H13" s="388"/>
      <c r="I13" s="424"/>
      <c r="J13" s="424"/>
      <c r="K13" s="275"/>
      <c r="L13" s="275"/>
      <c r="M13" s="275"/>
    </row>
    <row r="14" spans="1:16" s="69" customFormat="1" ht="7.9" customHeight="1" x14ac:dyDescent="0.2">
      <c r="A14" s="738"/>
      <c r="B14" s="176"/>
      <c r="C14" s="195"/>
      <c r="D14" s="195"/>
      <c r="E14" s="195"/>
      <c r="F14" s="195"/>
      <c r="G14" s="195"/>
      <c r="H14" s="195"/>
      <c r="I14" s="199"/>
      <c r="J14" s="199"/>
      <c r="K14" s="275"/>
      <c r="L14" s="275"/>
      <c r="M14" s="275"/>
    </row>
    <row r="15" spans="1:16" s="65" customFormat="1" ht="16.899999999999999" customHeight="1" x14ac:dyDescent="0.2">
      <c r="A15" s="738"/>
      <c r="B15" s="531" t="s">
        <v>0</v>
      </c>
      <c r="C15" s="530">
        <f>SUM(C16:C31)</f>
        <v>38409</v>
      </c>
      <c r="D15" s="530"/>
      <c r="E15" s="530">
        <f t="shared" ref="E15:J15" si="1">SUM(E16:E31)</f>
        <v>38274</v>
      </c>
      <c r="F15" s="530">
        <f t="shared" si="1"/>
        <v>12183</v>
      </c>
      <c r="G15" s="530">
        <f t="shared" si="1"/>
        <v>24100</v>
      </c>
      <c r="H15" s="530">
        <f t="shared" si="1"/>
        <v>1802</v>
      </c>
      <c r="I15" s="530">
        <f t="shared" si="1"/>
        <v>189</v>
      </c>
      <c r="J15" s="530">
        <f t="shared" si="1"/>
        <v>135</v>
      </c>
      <c r="L15" s="529"/>
      <c r="N15" s="519"/>
    </row>
    <row r="16" spans="1:16" s="65" customFormat="1" ht="16.899999999999999" customHeight="1" x14ac:dyDescent="0.2">
      <c r="A16" s="738"/>
      <c r="B16" s="525" t="s">
        <v>1</v>
      </c>
      <c r="C16" s="527">
        <v>2761</v>
      </c>
      <c r="D16" s="527"/>
      <c r="E16" s="527">
        <v>2754</v>
      </c>
      <c r="F16" s="524">
        <v>687</v>
      </c>
      <c r="G16" s="527">
        <v>1960</v>
      </c>
      <c r="H16" s="524">
        <v>102</v>
      </c>
      <c r="I16" s="524">
        <v>5</v>
      </c>
      <c r="J16" s="524">
        <v>7</v>
      </c>
      <c r="K16" s="522"/>
    </row>
    <row r="17" spans="1:13" s="65" customFormat="1" ht="16.899999999999999" customHeight="1" x14ac:dyDescent="0.2">
      <c r="A17" s="738"/>
      <c r="B17" s="525" t="s">
        <v>2</v>
      </c>
      <c r="C17" s="524">
        <v>775</v>
      </c>
      <c r="D17" s="524"/>
      <c r="E17" s="524">
        <v>775</v>
      </c>
      <c r="F17" s="524">
        <v>362</v>
      </c>
      <c r="G17" s="524">
        <v>363</v>
      </c>
      <c r="H17" s="524">
        <v>45</v>
      </c>
      <c r="I17" s="524">
        <v>5</v>
      </c>
      <c r="J17" s="524">
        <v>0</v>
      </c>
      <c r="K17" s="522"/>
    </row>
    <row r="18" spans="1:13" s="65" customFormat="1" ht="16.899999999999999" customHeight="1" x14ac:dyDescent="0.2">
      <c r="A18" s="738"/>
      <c r="B18" s="525" t="s">
        <v>3</v>
      </c>
      <c r="C18" s="524">
        <v>300</v>
      </c>
      <c r="D18" s="524"/>
      <c r="E18" s="524">
        <v>300</v>
      </c>
      <c r="F18" s="524">
        <v>249</v>
      </c>
      <c r="G18" s="524">
        <v>51</v>
      </c>
      <c r="H18" s="528">
        <v>0</v>
      </c>
      <c r="I18" s="528">
        <v>0</v>
      </c>
      <c r="J18" s="528">
        <v>0</v>
      </c>
      <c r="K18" s="526"/>
    </row>
    <row r="19" spans="1:13" s="65" customFormat="1" ht="16.899999999999999" customHeight="1" x14ac:dyDescent="0.2">
      <c r="A19" s="738"/>
      <c r="B19" s="525" t="s">
        <v>4</v>
      </c>
      <c r="C19" s="524">
        <v>830</v>
      </c>
      <c r="D19" s="524"/>
      <c r="E19" s="524">
        <v>827</v>
      </c>
      <c r="F19" s="524">
        <v>224</v>
      </c>
      <c r="G19" s="524">
        <v>571</v>
      </c>
      <c r="H19" s="524">
        <v>27</v>
      </c>
      <c r="I19" s="524">
        <v>5</v>
      </c>
      <c r="J19" s="524">
        <v>3</v>
      </c>
      <c r="K19" s="522"/>
    </row>
    <row r="20" spans="1:13" s="65" customFormat="1" ht="16.899999999999999" customHeight="1" x14ac:dyDescent="0.2">
      <c r="A20" s="738"/>
      <c r="B20" s="525" t="s">
        <v>5</v>
      </c>
      <c r="C20" s="524">
        <v>923</v>
      </c>
      <c r="D20" s="524"/>
      <c r="E20" s="524">
        <v>922</v>
      </c>
      <c r="F20" s="524">
        <v>445</v>
      </c>
      <c r="G20" s="524">
        <v>371</v>
      </c>
      <c r="H20" s="524">
        <v>99</v>
      </c>
      <c r="I20" s="524">
        <v>7</v>
      </c>
      <c r="J20" s="524">
        <v>1</v>
      </c>
      <c r="K20" s="522"/>
    </row>
    <row r="21" spans="1:13" s="65" customFormat="1" ht="16.899999999999999" customHeight="1" x14ac:dyDescent="0.2">
      <c r="A21" s="738"/>
      <c r="B21" s="525" t="s">
        <v>6</v>
      </c>
      <c r="C21" s="524">
        <v>574</v>
      </c>
      <c r="D21" s="524"/>
      <c r="E21" s="524">
        <v>572</v>
      </c>
      <c r="F21" s="524">
        <v>317</v>
      </c>
      <c r="G21" s="524">
        <v>238</v>
      </c>
      <c r="H21" s="524">
        <v>17</v>
      </c>
      <c r="I21" s="523">
        <v>0</v>
      </c>
      <c r="J21" s="524">
        <v>2</v>
      </c>
      <c r="K21" s="522"/>
    </row>
    <row r="22" spans="1:13" s="65" customFormat="1" ht="16.899999999999999" customHeight="1" x14ac:dyDescent="0.2">
      <c r="A22" s="738"/>
      <c r="B22" s="525" t="s">
        <v>7</v>
      </c>
      <c r="C22" s="527">
        <v>2553</v>
      </c>
      <c r="D22" s="527"/>
      <c r="E22" s="527">
        <v>2552</v>
      </c>
      <c r="F22" s="524">
        <v>237</v>
      </c>
      <c r="G22" s="527">
        <v>2238</v>
      </c>
      <c r="H22" s="524">
        <v>68</v>
      </c>
      <c r="I22" s="524">
        <v>9</v>
      </c>
      <c r="J22" s="524">
        <v>1</v>
      </c>
      <c r="K22" s="522"/>
    </row>
    <row r="23" spans="1:13" s="65" customFormat="1" ht="16.899999999999999" customHeight="1" x14ac:dyDescent="0.2">
      <c r="A23" s="738"/>
      <c r="B23" s="525" t="s">
        <v>8</v>
      </c>
      <c r="C23" s="527">
        <v>1385</v>
      </c>
      <c r="D23" s="527"/>
      <c r="E23" s="527">
        <v>1382</v>
      </c>
      <c r="F23" s="524">
        <v>355</v>
      </c>
      <c r="G23" s="524">
        <v>911</v>
      </c>
      <c r="H23" s="524">
        <v>103</v>
      </c>
      <c r="I23" s="524">
        <v>13</v>
      </c>
      <c r="J23" s="524">
        <v>3</v>
      </c>
      <c r="K23" s="522"/>
    </row>
    <row r="24" spans="1:13" s="65" customFormat="1" ht="16.899999999999999" customHeight="1" x14ac:dyDescent="0.2">
      <c r="A24" s="738"/>
      <c r="B24" s="525" t="s">
        <v>9</v>
      </c>
      <c r="C24" s="524">
        <v>73</v>
      </c>
      <c r="D24" s="524"/>
      <c r="E24" s="524">
        <v>73</v>
      </c>
      <c r="F24" s="524">
        <v>61</v>
      </c>
      <c r="G24" s="524">
        <v>11</v>
      </c>
      <c r="H24" s="524">
        <v>1</v>
      </c>
      <c r="I24" s="528">
        <v>0</v>
      </c>
      <c r="J24" s="528">
        <v>0</v>
      </c>
      <c r="K24" s="522"/>
    </row>
    <row r="25" spans="1:13" s="65" customFormat="1" ht="16.899999999999999" customHeight="1" x14ac:dyDescent="0.2">
      <c r="A25" s="738"/>
      <c r="B25" s="525" t="s">
        <v>10</v>
      </c>
      <c r="C25" s="527">
        <v>15723</v>
      </c>
      <c r="D25" s="527"/>
      <c r="E25" s="527">
        <v>15684</v>
      </c>
      <c r="F25" s="527">
        <v>5475</v>
      </c>
      <c r="G25" s="527">
        <v>9230</v>
      </c>
      <c r="H25" s="524">
        <v>905</v>
      </c>
      <c r="I25" s="524">
        <v>74</v>
      </c>
      <c r="J25" s="524">
        <v>39</v>
      </c>
      <c r="K25" s="522"/>
    </row>
    <row r="26" spans="1:13" s="65" customFormat="1" ht="16.899999999999999" customHeight="1" x14ac:dyDescent="0.2">
      <c r="A26" s="738"/>
      <c r="B26" s="525" t="s">
        <v>11</v>
      </c>
      <c r="C26" s="524">
        <v>336</v>
      </c>
      <c r="D26" s="524"/>
      <c r="E26" s="524">
        <v>336</v>
      </c>
      <c r="F26" s="524">
        <v>298</v>
      </c>
      <c r="G26" s="524">
        <v>37</v>
      </c>
      <c r="H26" s="524">
        <v>1</v>
      </c>
      <c r="I26" s="523">
        <v>0</v>
      </c>
      <c r="J26" s="523">
        <v>0</v>
      </c>
      <c r="K26" s="522"/>
    </row>
    <row r="27" spans="1:13" s="65" customFormat="1" ht="16.899999999999999" customHeight="1" x14ac:dyDescent="0.2">
      <c r="A27" s="738"/>
      <c r="B27" s="525" t="s">
        <v>12</v>
      </c>
      <c r="C27" s="527">
        <v>1415</v>
      </c>
      <c r="D27" s="527"/>
      <c r="E27" s="527">
        <v>1407</v>
      </c>
      <c r="F27" s="524">
        <v>529</v>
      </c>
      <c r="G27" s="524">
        <v>866</v>
      </c>
      <c r="H27" s="524">
        <v>4</v>
      </c>
      <c r="I27" s="524">
        <v>8</v>
      </c>
      <c r="J27" s="524">
        <v>8</v>
      </c>
      <c r="K27" s="522"/>
    </row>
    <row r="28" spans="1:13" s="69" customFormat="1" ht="16.899999999999999" customHeight="1" x14ac:dyDescent="0.2">
      <c r="A28" s="738"/>
      <c r="B28" s="525" t="s">
        <v>13</v>
      </c>
      <c r="C28" s="527">
        <v>2348</v>
      </c>
      <c r="D28" s="527"/>
      <c r="E28" s="527">
        <v>2346</v>
      </c>
      <c r="F28" s="524">
        <v>464</v>
      </c>
      <c r="G28" s="527">
        <v>1874</v>
      </c>
      <c r="H28" s="524">
        <v>4</v>
      </c>
      <c r="I28" s="524">
        <v>4</v>
      </c>
      <c r="J28" s="524">
        <v>2</v>
      </c>
      <c r="K28" s="522"/>
      <c r="L28" s="70"/>
      <c r="M28" s="70"/>
    </row>
    <row r="29" spans="1:13" s="69" customFormat="1" ht="16.899999999999999" customHeight="1" x14ac:dyDescent="0.2">
      <c r="A29" s="738"/>
      <c r="B29" s="525" t="s">
        <v>14</v>
      </c>
      <c r="C29" s="527">
        <v>7872</v>
      </c>
      <c r="D29" s="527"/>
      <c r="E29" s="527">
        <v>7803</v>
      </c>
      <c r="F29" s="527">
        <v>2000</v>
      </c>
      <c r="G29" s="527">
        <v>5327</v>
      </c>
      <c r="H29" s="524">
        <v>419</v>
      </c>
      <c r="I29" s="524">
        <v>57</v>
      </c>
      <c r="J29" s="524">
        <v>69</v>
      </c>
      <c r="K29" s="522"/>
      <c r="L29" s="70"/>
      <c r="M29" s="70"/>
    </row>
    <row r="30" spans="1:13" s="69" customFormat="1" ht="16.899999999999999" customHeight="1" x14ac:dyDescent="0.2">
      <c r="A30" s="738"/>
      <c r="B30" s="525" t="s">
        <v>15</v>
      </c>
      <c r="C30" s="524">
        <v>101</v>
      </c>
      <c r="D30" s="524"/>
      <c r="E30" s="524">
        <v>101</v>
      </c>
      <c r="F30" s="524">
        <v>52</v>
      </c>
      <c r="G30" s="524">
        <v>48</v>
      </c>
      <c r="H30" s="523">
        <v>0</v>
      </c>
      <c r="I30" s="524">
        <v>1</v>
      </c>
      <c r="J30" s="523">
        <v>0</v>
      </c>
      <c r="K30" s="526"/>
      <c r="L30" s="70"/>
      <c r="M30" s="70"/>
    </row>
    <row r="31" spans="1:13" s="69" customFormat="1" ht="16.899999999999999" customHeight="1" x14ac:dyDescent="0.2">
      <c r="A31" s="738"/>
      <c r="B31" s="525" t="s">
        <v>16</v>
      </c>
      <c r="C31" s="524">
        <v>440</v>
      </c>
      <c r="D31" s="524"/>
      <c r="E31" s="524">
        <v>440</v>
      </c>
      <c r="F31" s="524">
        <v>428</v>
      </c>
      <c r="G31" s="524">
        <v>4</v>
      </c>
      <c r="H31" s="524">
        <v>7</v>
      </c>
      <c r="I31" s="524">
        <v>1</v>
      </c>
      <c r="J31" s="523">
        <v>0</v>
      </c>
      <c r="K31" s="522"/>
      <c r="L31" s="70"/>
      <c r="M31" s="70"/>
    </row>
    <row r="32" spans="1:13" s="69" customFormat="1" ht="16.899999999999999" customHeight="1" x14ac:dyDescent="0.2">
      <c r="A32" s="738"/>
      <c r="B32" s="521" t="s">
        <v>186</v>
      </c>
      <c r="C32" s="520">
        <v>749</v>
      </c>
      <c r="D32" s="520"/>
      <c r="E32" s="520">
        <v>687</v>
      </c>
      <c r="F32" s="520">
        <v>39</v>
      </c>
      <c r="G32" s="520">
        <v>599</v>
      </c>
      <c r="H32" s="520">
        <v>39</v>
      </c>
      <c r="I32" s="520">
        <v>10</v>
      </c>
      <c r="J32" s="520">
        <v>62</v>
      </c>
      <c r="K32" s="519"/>
      <c r="L32" s="70"/>
      <c r="M32" s="70"/>
    </row>
    <row r="33" spans="1:13" s="69" customFormat="1" ht="8.1" customHeight="1" thickBot="1" x14ac:dyDescent="0.25">
      <c r="A33" s="738"/>
      <c r="B33" s="518"/>
      <c r="C33" s="378"/>
      <c r="D33" s="378"/>
      <c r="E33" s="378"/>
      <c r="F33" s="378"/>
      <c r="G33" s="378"/>
      <c r="H33" s="378"/>
      <c r="I33" s="389"/>
      <c r="J33" s="389"/>
      <c r="K33" s="517"/>
      <c r="L33" s="517"/>
      <c r="M33" s="517"/>
    </row>
    <row r="34" spans="1:13" s="69" customFormat="1" ht="8.1" customHeight="1" x14ac:dyDescent="0.2">
      <c r="A34" s="738"/>
      <c r="B34" s="108"/>
      <c r="C34" s="108"/>
      <c r="D34" s="108"/>
      <c r="E34" s="108"/>
      <c r="F34" s="108"/>
      <c r="G34" s="108"/>
      <c r="H34" s="108"/>
      <c r="I34" s="483"/>
      <c r="J34" s="483"/>
      <c r="K34" s="108"/>
      <c r="L34" s="108"/>
      <c r="M34" s="108"/>
    </row>
    <row r="35" spans="1:13" s="69" customFormat="1" ht="129" customHeight="1" x14ac:dyDescent="0.2">
      <c r="A35" s="738"/>
      <c r="B35" s="771" t="s">
        <v>234</v>
      </c>
      <c r="C35" s="771"/>
      <c r="D35" s="771"/>
      <c r="E35" s="771"/>
      <c r="F35" s="771"/>
      <c r="G35" s="772" t="s">
        <v>82</v>
      </c>
      <c r="H35" s="772"/>
      <c r="I35" s="772"/>
      <c r="J35" s="772"/>
      <c r="K35" s="197"/>
      <c r="L35" s="197"/>
      <c r="M35" s="197"/>
    </row>
    <row r="36" spans="1:13" s="69" customFormat="1" ht="32.25" customHeight="1" x14ac:dyDescent="0.2">
      <c r="A36" s="738"/>
      <c r="B36" s="773" t="s">
        <v>83</v>
      </c>
      <c r="C36" s="773"/>
      <c r="D36" s="773"/>
      <c r="E36" s="773"/>
      <c r="F36" s="338"/>
      <c r="G36" s="772"/>
      <c r="H36" s="772"/>
      <c r="I36" s="772"/>
      <c r="J36" s="772"/>
      <c r="K36" s="147"/>
      <c r="L36" s="70"/>
      <c r="M36" s="70"/>
    </row>
    <row r="37" spans="1:13" s="69" customFormat="1" ht="24.95" customHeight="1" x14ac:dyDescent="0.2">
      <c r="A37" s="192"/>
      <c r="B37" s="147"/>
      <c r="C37" s="147"/>
      <c r="D37" s="147"/>
      <c r="E37" s="147"/>
      <c r="F37" s="147"/>
      <c r="G37" s="147"/>
      <c r="H37" s="147"/>
      <c r="I37" s="147"/>
      <c r="J37" s="147"/>
      <c r="K37" s="147"/>
      <c r="L37" s="517"/>
      <c r="M37" s="517"/>
    </row>
    <row r="38" spans="1:13" s="69" customFormat="1" ht="24.95" customHeight="1" x14ac:dyDescent="0.2">
      <c r="A38" s="192"/>
      <c r="B38" s="774"/>
      <c r="C38" s="774"/>
      <c r="D38" s="774"/>
      <c r="E38" s="774"/>
      <c r="F38" s="774"/>
      <c r="G38" s="774"/>
      <c r="H38" s="774"/>
      <c r="I38" s="774"/>
      <c r="J38" s="774"/>
      <c r="K38" s="774"/>
      <c r="L38" s="774"/>
      <c r="M38" s="774"/>
    </row>
    <row r="39" spans="1:13" s="69" customFormat="1" ht="24.95" customHeight="1" x14ac:dyDescent="0.2">
      <c r="A39" s="192"/>
      <c r="B39" s="770"/>
      <c r="C39" s="770"/>
      <c r="D39" s="770"/>
      <c r="E39" s="770"/>
      <c r="F39" s="770"/>
      <c r="G39" s="770"/>
      <c r="H39" s="770"/>
      <c r="I39" s="770"/>
      <c r="J39" s="770"/>
      <c r="K39" s="770"/>
      <c r="L39" s="770"/>
      <c r="M39" s="770"/>
    </row>
    <row r="40" spans="1:13" ht="16.5" customHeight="1" x14ac:dyDescent="0.2">
      <c r="A40" s="114"/>
      <c r="B40" s="11"/>
      <c r="C40" s="11"/>
      <c r="D40" s="11"/>
      <c r="E40" s="11"/>
      <c r="F40" s="11"/>
      <c r="G40" s="11"/>
      <c r="H40" s="11"/>
      <c r="I40" s="40"/>
      <c r="J40" s="39"/>
      <c r="K40" s="516"/>
      <c r="L40" s="516"/>
      <c r="M40" s="516"/>
    </row>
    <row r="41" spans="1:13" ht="20.100000000000001" customHeight="1" x14ac:dyDescent="0.2">
      <c r="A41" s="114"/>
      <c r="B41" s="35"/>
      <c r="C41" s="3"/>
      <c r="D41" s="3"/>
      <c r="E41" s="3"/>
      <c r="F41" s="3"/>
      <c r="G41" s="3"/>
      <c r="H41" s="3"/>
      <c r="I41" s="41"/>
      <c r="J41" s="39"/>
      <c r="K41" s="515"/>
      <c r="L41" s="18"/>
      <c r="M41" s="18"/>
    </row>
    <row r="42" spans="1:13" s="4" customFormat="1" ht="12" customHeight="1" x14ac:dyDescent="0.2">
      <c r="A42" s="114"/>
      <c r="B42" s="514"/>
      <c r="C42" s="33"/>
      <c r="D42" s="33"/>
      <c r="E42" s="33"/>
      <c r="F42" s="33"/>
      <c r="G42" s="33"/>
      <c r="H42" s="33"/>
      <c r="I42" s="42"/>
      <c r="J42" s="42"/>
      <c r="K42" s="34"/>
      <c r="L42" s="33"/>
      <c r="M42" s="33"/>
    </row>
    <row r="43" spans="1:13" ht="3.75" customHeight="1" x14ac:dyDescent="0.2">
      <c r="A43" s="114"/>
      <c r="B43" s="6"/>
      <c r="C43" s="6"/>
      <c r="D43" s="6"/>
      <c r="E43" s="6"/>
      <c r="F43" s="6"/>
      <c r="G43" s="6"/>
      <c r="H43" s="6"/>
      <c r="I43" s="2"/>
      <c r="J43" s="2"/>
      <c r="K43" s="14"/>
      <c r="L43" s="2"/>
      <c r="M43" s="2"/>
    </row>
    <row r="44" spans="1:13" ht="15" customHeight="1" x14ac:dyDescent="0.2">
      <c r="A44" s="114"/>
      <c r="B44" s="20"/>
      <c r="C44" s="21"/>
      <c r="D44" s="21"/>
      <c r="E44" s="21"/>
      <c r="F44" s="21"/>
      <c r="G44" s="21"/>
      <c r="H44" s="21"/>
      <c r="I44" s="43"/>
      <c r="J44" s="44"/>
      <c r="K44" s="22"/>
      <c r="L44" s="2"/>
      <c r="M44" s="2"/>
    </row>
    <row r="45" spans="1:13" ht="10.5" customHeight="1" x14ac:dyDescent="0.2">
      <c r="A45" s="114"/>
      <c r="B45" s="23"/>
      <c r="C45" s="21"/>
      <c r="D45" s="21"/>
      <c r="E45" s="21"/>
      <c r="F45" s="21"/>
      <c r="G45" s="21"/>
      <c r="H45" s="21"/>
      <c r="I45" s="43"/>
      <c r="J45" s="44"/>
      <c r="K45" s="22"/>
      <c r="L45" s="2"/>
      <c r="M45" s="2"/>
    </row>
    <row r="46" spans="1:13" ht="12" customHeight="1" x14ac:dyDescent="0.25">
      <c r="A46" s="114"/>
      <c r="B46" s="24"/>
      <c r="C46" s="25"/>
      <c r="D46" s="25"/>
      <c r="E46" s="25"/>
      <c r="F46" s="25"/>
      <c r="G46" s="25"/>
      <c r="H46" s="25"/>
      <c r="I46" s="45"/>
      <c r="J46" s="46"/>
      <c r="K46" s="26"/>
      <c r="L46" s="12"/>
      <c r="M46" s="12"/>
    </row>
    <row r="47" spans="1:13" ht="12" customHeight="1" x14ac:dyDescent="0.25">
      <c r="A47" s="114"/>
      <c r="B47" s="27"/>
      <c r="C47" s="28"/>
      <c r="D47" s="28"/>
      <c r="E47" s="28"/>
      <c r="F47" s="28"/>
      <c r="G47" s="28"/>
      <c r="H47" s="28"/>
      <c r="I47" s="47"/>
      <c r="J47" s="48"/>
      <c r="K47" s="29"/>
      <c r="L47" s="12"/>
      <c r="M47" s="12"/>
    </row>
    <row r="48" spans="1:13" ht="11.25" customHeight="1" x14ac:dyDescent="0.2">
      <c r="A48" s="114"/>
      <c r="B48" s="27"/>
      <c r="C48" s="30"/>
      <c r="D48" s="30"/>
      <c r="E48" s="30"/>
      <c r="F48" s="30"/>
      <c r="G48" s="30"/>
      <c r="H48" s="30"/>
      <c r="I48" s="43"/>
      <c r="J48" s="43"/>
      <c r="K48" s="31"/>
      <c r="L48" s="13"/>
      <c r="M48" s="13"/>
    </row>
    <row r="49" spans="1:13" ht="11.25" customHeight="1" x14ac:dyDescent="0.2">
      <c r="A49" s="51"/>
      <c r="B49" s="19"/>
      <c r="C49" s="9"/>
      <c r="D49" s="9"/>
      <c r="E49" s="9"/>
      <c r="F49" s="9"/>
      <c r="G49" s="9"/>
      <c r="H49" s="9"/>
      <c r="I49" s="49"/>
      <c r="J49" s="50"/>
      <c r="K49" s="15"/>
      <c r="L49" s="13"/>
      <c r="M49" s="13"/>
    </row>
    <row r="50" spans="1:13" x14ac:dyDescent="0.2">
      <c r="B50" s="1"/>
      <c r="C50" s="1"/>
      <c r="D50" s="1"/>
      <c r="E50" s="1"/>
      <c r="F50" s="1"/>
      <c r="G50" s="1"/>
      <c r="H50" s="1"/>
      <c r="L50" s="1"/>
      <c r="M50" s="1"/>
    </row>
    <row r="51" spans="1:13" x14ac:dyDescent="0.2">
      <c r="B51" s="1"/>
      <c r="C51" s="1"/>
      <c r="D51" s="1"/>
      <c r="E51" s="1"/>
      <c r="F51" s="1"/>
      <c r="G51" s="1"/>
      <c r="H51" s="1"/>
      <c r="L51" s="1"/>
      <c r="M51" s="1"/>
    </row>
    <row r="52" spans="1:13" x14ac:dyDescent="0.2">
      <c r="B52" s="1"/>
      <c r="C52" s="1"/>
      <c r="D52" s="1"/>
      <c r="E52" s="1"/>
      <c r="F52" s="1"/>
      <c r="G52" s="1"/>
      <c r="H52" s="1"/>
      <c r="K52" s="17"/>
      <c r="L52" s="1"/>
      <c r="M52" s="1"/>
    </row>
    <row r="53" spans="1:13" ht="14.25" x14ac:dyDescent="0.2">
      <c r="B53" s="1"/>
      <c r="C53" s="9"/>
      <c r="D53" s="9"/>
      <c r="E53" s="9"/>
      <c r="F53" s="9"/>
      <c r="G53" s="9"/>
      <c r="H53" s="9"/>
      <c r="I53" s="49"/>
      <c r="J53" s="50"/>
      <c r="K53" s="14"/>
      <c r="L53" s="2"/>
      <c r="M53" s="2"/>
    </row>
  </sheetData>
  <sheetProtection algorithmName="SHA-512" hashValue="K8G1U+ZKZsPJd2irNKsVJ99E3tZGA7upSGi+5KAPzMF9IirsFw27PvLMmga6DSx0atTzJ/wnYV89faKkaohSZA==" saltValue="0G7xC4CBj7IPcLO7ooGmcg==" spinCount="100000" sheet="1" objects="1" scenarios="1"/>
  <mergeCells count="17">
    <mergeCell ref="B39:M39"/>
    <mergeCell ref="H9:H10"/>
    <mergeCell ref="I9:I10"/>
    <mergeCell ref="B35:F35"/>
    <mergeCell ref="G35:J36"/>
    <mergeCell ref="B36:E36"/>
    <mergeCell ref="B38:M38"/>
    <mergeCell ref="A2:A36"/>
    <mergeCell ref="B2:J2"/>
    <mergeCell ref="B3:J3"/>
    <mergeCell ref="C5:J5"/>
    <mergeCell ref="B6:B9"/>
    <mergeCell ref="E6:I7"/>
    <mergeCell ref="C7:C10"/>
    <mergeCell ref="J7:J10"/>
    <mergeCell ref="E9:E10"/>
    <mergeCell ref="G9:G10"/>
  </mergeCells>
  <pageMargins left="0.39370078740157483" right="0.39370078740157483" top="0.39370078740157483" bottom="0.39370078740157483" header="0.31496062992125984" footer="0.31496062992125984"/>
  <pageSetup paperSize="9" scale="8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7FB89-6064-408E-AD5D-533E13B2D5D1}">
  <sheetPr codeName="Sheet8">
    <tabColor rgb="FF00CC99"/>
  </sheetPr>
  <dimension ref="A1:P53"/>
  <sheetViews>
    <sheetView topLeftCell="A10" zoomScaleNormal="100" zoomScaleSheetLayoutView="110" workbookViewId="0">
      <selection activeCell="L35" sqref="L35"/>
    </sheetView>
  </sheetViews>
  <sheetFormatPr defaultColWidth="20.7109375" defaultRowHeight="12.75" x14ac:dyDescent="0.2"/>
  <cols>
    <col min="1" max="1" width="2.7109375" style="10" customWidth="1"/>
    <col min="2" max="2" width="33.7109375" style="7" customWidth="1"/>
    <col min="3" max="3" width="19.7109375" style="7" customWidth="1"/>
    <col min="4" max="4" width="2.28515625" style="7" customWidth="1"/>
    <col min="5" max="5" width="19.7109375" style="7" customWidth="1"/>
    <col min="6" max="6" width="20.7109375" style="7" customWidth="1"/>
    <col min="7" max="8" width="19.28515625" style="7" customWidth="1"/>
    <col min="9" max="9" width="19.28515625" style="8" customWidth="1"/>
    <col min="10" max="10" width="19.7109375" style="8" customWidth="1"/>
    <col min="11" max="11" width="15.7109375" style="16" customWidth="1"/>
    <col min="12" max="12" width="15.7109375" style="8" customWidth="1"/>
    <col min="13" max="13" width="5.7109375" style="8" customWidth="1"/>
    <col min="14" max="16384" width="20.7109375" style="1"/>
  </cols>
  <sheetData>
    <row r="1" spans="1:16" s="69" customFormat="1" ht="16.5" customHeight="1" x14ac:dyDescent="0.2">
      <c r="A1" s="194"/>
      <c r="B1" s="178"/>
      <c r="C1" s="178"/>
      <c r="D1" s="178"/>
      <c r="E1" s="178"/>
      <c r="F1" s="178"/>
      <c r="G1" s="178"/>
      <c r="H1" s="178"/>
      <c r="I1" s="70"/>
      <c r="J1" s="70"/>
      <c r="K1" s="196"/>
      <c r="L1" s="70"/>
      <c r="M1" s="70"/>
    </row>
    <row r="2" spans="1:16" s="69" customFormat="1" ht="15" customHeight="1" x14ac:dyDescent="0.2">
      <c r="A2" s="738"/>
      <c r="B2" s="757" t="s">
        <v>118</v>
      </c>
      <c r="C2" s="757"/>
      <c r="D2" s="757"/>
      <c r="E2" s="757"/>
      <c r="F2" s="757"/>
      <c r="G2" s="757"/>
      <c r="H2" s="757"/>
      <c r="I2" s="757"/>
      <c r="J2" s="757"/>
      <c r="K2" s="152"/>
      <c r="L2" s="152"/>
      <c r="M2" s="152"/>
    </row>
    <row r="3" spans="1:16" s="69" customFormat="1" ht="15" customHeight="1" x14ac:dyDescent="0.2">
      <c r="A3" s="738"/>
      <c r="B3" s="775" t="s">
        <v>119</v>
      </c>
      <c r="C3" s="775"/>
      <c r="D3" s="775"/>
      <c r="E3" s="775"/>
      <c r="F3" s="775"/>
      <c r="G3" s="775"/>
      <c r="H3" s="775"/>
      <c r="I3" s="775"/>
      <c r="J3" s="775"/>
      <c r="K3" s="152"/>
      <c r="L3" s="152"/>
      <c r="M3" s="152"/>
    </row>
    <row r="4" spans="1:16" s="69" customFormat="1" ht="12" customHeight="1" thickBot="1" x14ac:dyDescent="0.25">
      <c r="A4" s="738"/>
      <c r="B4" s="537"/>
      <c r="C4" s="537"/>
      <c r="D4" s="537"/>
      <c r="E4" s="537"/>
      <c r="F4" s="537"/>
      <c r="G4" s="537"/>
      <c r="H4" s="537"/>
      <c r="I4" s="540"/>
      <c r="J4" s="540"/>
      <c r="K4" s="537"/>
      <c r="L4" s="537"/>
      <c r="M4" s="537"/>
    </row>
    <row r="5" spans="1:16" s="69" customFormat="1" ht="24.95" customHeight="1" x14ac:dyDescent="0.2">
      <c r="A5" s="738"/>
      <c r="B5" s="542" t="s">
        <v>27</v>
      </c>
      <c r="C5" s="759">
        <v>2024</v>
      </c>
      <c r="D5" s="759"/>
      <c r="E5" s="759"/>
      <c r="F5" s="759"/>
      <c r="G5" s="759"/>
      <c r="H5" s="759"/>
      <c r="I5" s="759"/>
      <c r="J5" s="759"/>
      <c r="K5" s="533"/>
      <c r="L5" s="533"/>
      <c r="M5" s="537"/>
      <c r="N5" s="193"/>
      <c r="O5" s="194"/>
      <c r="P5" s="194"/>
    </row>
    <row r="6" spans="1:16" s="69" customFormat="1" ht="15" customHeight="1" x14ac:dyDescent="0.2">
      <c r="A6" s="738"/>
      <c r="B6" s="760" t="s">
        <v>98</v>
      </c>
      <c r="C6" s="176"/>
      <c r="D6" s="176"/>
      <c r="E6" s="762" t="s">
        <v>39</v>
      </c>
      <c r="F6" s="762"/>
      <c r="G6" s="762"/>
      <c r="H6" s="762"/>
      <c r="I6" s="762"/>
      <c r="J6" s="157"/>
      <c r="K6" s="533"/>
      <c r="L6" s="533"/>
      <c r="M6" s="537"/>
      <c r="N6" s="193"/>
      <c r="O6" s="194"/>
      <c r="P6" s="194"/>
    </row>
    <row r="7" spans="1:16" s="69" customFormat="1" ht="15" customHeight="1" x14ac:dyDescent="0.2">
      <c r="A7" s="738"/>
      <c r="B7" s="761"/>
      <c r="C7" s="764" t="s">
        <v>36</v>
      </c>
      <c r="D7" s="538"/>
      <c r="E7" s="763"/>
      <c r="F7" s="763"/>
      <c r="G7" s="763"/>
      <c r="H7" s="763"/>
      <c r="I7" s="763"/>
      <c r="J7" s="767" t="s">
        <v>146</v>
      </c>
      <c r="K7" s="533"/>
      <c r="L7" s="533"/>
      <c r="M7" s="537"/>
      <c r="N7" s="193"/>
      <c r="O7" s="194"/>
      <c r="P7" s="194"/>
    </row>
    <row r="8" spans="1:16" s="69" customFormat="1" ht="5.0999999999999996" customHeight="1" x14ac:dyDescent="0.2">
      <c r="A8" s="738"/>
      <c r="B8" s="761"/>
      <c r="C8" s="764"/>
      <c r="D8" s="538"/>
      <c r="E8" s="484"/>
      <c r="F8" s="484"/>
      <c r="G8" s="484"/>
      <c r="H8" s="484"/>
      <c r="I8" s="484"/>
      <c r="J8" s="767"/>
      <c r="K8" s="533"/>
      <c r="L8" s="533"/>
      <c r="M8" s="537"/>
      <c r="N8" s="193"/>
      <c r="O8" s="194"/>
      <c r="P8" s="194"/>
    </row>
    <row r="9" spans="1:16" s="69" customFormat="1" ht="15" customHeight="1" x14ac:dyDescent="0.2">
      <c r="A9" s="738"/>
      <c r="B9" s="761"/>
      <c r="C9" s="765"/>
      <c r="D9" s="536"/>
      <c r="E9" s="764" t="s">
        <v>36</v>
      </c>
      <c r="F9" s="186" t="s">
        <v>19</v>
      </c>
      <c r="G9" s="767" t="s">
        <v>37</v>
      </c>
      <c r="H9" s="767" t="s">
        <v>141</v>
      </c>
      <c r="I9" s="767" t="s">
        <v>38</v>
      </c>
      <c r="J9" s="767"/>
      <c r="K9" s="533"/>
      <c r="L9" s="533"/>
      <c r="M9" s="483"/>
      <c r="N9" s="194"/>
      <c r="O9" s="194"/>
      <c r="P9" s="194"/>
    </row>
    <row r="10" spans="1:16" s="69" customFormat="1" ht="17.25" customHeight="1" thickBot="1" x14ac:dyDescent="0.25">
      <c r="A10" s="738"/>
      <c r="B10" s="535"/>
      <c r="C10" s="766"/>
      <c r="D10" s="534"/>
      <c r="E10" s="769"/>
      <c r="F10" s="379"/>
      <c r="G10" s="768"/>
      <c r="H10" s="768"/>
      <c r="I10" s="768"/>
      <c r="J10" s="768"/>
      <c r="K10" s="161"/>
      <c r="L10" s="533"/>
      <c r="M10" s="483"/>
      <c r="N10" s="194"/>
      <c r="O10" s="194"/>
      <c r="P10" s="194"/>
    </row>
    <row r="11" spans="1:16" s="69" customFormat="1" ht="7.9" customHeight="1" x14ac:dyDescent="0.2">
      <c r="A11" s="738"/>
      <c r="B11" s="541"/>
      <c r="I11" s="70"/>
      <c r="J11" s="70"/>
      <c r="L11" s="161"/>
      <c r="M11" s="483"/>
      <c r="N11" s="161"/>
      <c r="O11" s="161"/>
      <c r="P11" s="161"/>
    </row>
    <row r="12" spans="1:16" s="69" customFormat="1" ht="16.899999999999999" customHeight="1" x14ac:dyDescent="0.2">
      <c r="A12" s="738"/>
      <c r="B12" s="176" t="s">
        <v>48</v>
      </c>
      <c r="C12" s="195">
        <f>SUM(C15,C32)</f>
        <v>40206</v>
      </c>
      <c r="D12" s="195"/>
      <c r="E12" s="195">
        <f t="shared" ref="E12:J12" si="0">SUM(E15,E32)</f>
        <v>40009</v>
      </c>
      <c r="F12" s="195">
        <f t="shared" si="0"/>
        <v>12749</v>
      </c>
      <c r="G12" s="195">
        <f t="shared" si="0"/>
        <v>25174</v>
      </c>
      <c r="H12" s="195">
        <f t="shared" si="0"/>
        <v>1895</v>
      </c>
      <c r="I12" s="195">
        <f t="shared" si="0"/>
        <v>191</v>
      </c>
      <c r="J12" s="195">
        <f t="shared" si="0"/>
        <v>197</v>
      </c>
      <c r="K12" s="275"/>
      <c r="L12" s="275"/>
      <c r="M12" s="275"/>
    </row>
    <row r="13" spans="1:16" s="69" customFormat="1" ht="7.9" customHeight="1" x14ac:dyDescent="0.2">
      <c r="A13" s="738"/>
      <c r="B13" s="387"/>
      <c r="C13" s="388"/>
      <c r="D13" s="388"/>
      <c r="E13" s="388"/>
      <c r="F13" s="388"/>
      <c r="G13" s="388"/>
      <c r="H13" s="388"/>
      <c r="I13" s="424"/>
      <c r="J13" s="424"/>
      <c r="K13" s="275"/>
      <c r="L13" s="275"/>
      <c r="M13" s="275"/>
    </row>
    <row r="14" spans="1:16" s="69" customFormat="1" ht="7.9" customHeight="1" x14ac:dyDescent="0.2">
      <c r="A14" s="738"/>
      <c r="B14" s="176"/>
      <c r="C14" s="195"/>
      <c r="D14" s="195"/>
      <c r="E14" s="195"/>
      <c r="F14" s="195"/>
      <c r="G14" s="195"/>
      <c r="H14" s="195"/>
      <c r="I14" s="199"/>
      <c r="J14" s="199"/>
      <c r="K14" s="275"/>
      <c r="L14" s="275"/>
      <c r="M14" s="275"/>
    </row>
    <row r="15" spans="1:16" s="65" customFormat="1" ht="16.899999999999999" customHeight="1" x14ac:dyDescent="0.2">
      <c r="A15" s="738"/>
      <c r="B15" s="531" t="s">
        <v>0</v>
      </c>
      <c r="C15" s="530">
        <f>SUM(C16:C31)</f>
        <v>39462</v>
      </c>
      <c r="D15" s="530"/>
      <c r="E15" s="530">
        <f t="shared" ref="E15:J15" si="1">SUM(E16:E31)</f>
        <v>39326</v>
      </c>
      <c r="F15" s="530">
        <f t="shared" si="1"/>
        <v>12705</v>
      </c>
      <c r="G15" s="530">
        <f t="shared" si="1"/>
        <v>24581</v>
      </c>
      <c r="H15" s="530">
        <f t="shared" si="1"/>
        <v>1857</v>
      </c>
      <c r="I15" s="530">
        <f t="shared" si="1"/>
        <v>183</v>
      </c>
      <c r="J15" s="530">
        <f t="shared" si="1"/>
        <v>136</v>
      </c>
      <c r="L15" s="529"/>
      <c r="N15" s="519"/>
    </row>
    <row r="16" spans="1:16" s="65" customFormat="1" ht="16.899999999999999" customHeight="1" x14ac:dyDescent="0.2">
      <c r="A16" s="738"/>
      <c r="B16" s="525" t="s">
        <v>1</v>
      </c>
      <c r="C16" s="527">
        <v>2858</v>
      </c>
      <c r="D16" s="527"/>
      <c r="E16" s="527">
        <v>2849</v>
      </c>
      <c r="F16" s="524">
        <v>725</v>
      </c>
      <c r="G16" s="527">
        <v>2016</v>
      </c>
      <c r="H16" s="524">
        <v>103</v>
      </c>
      <c r="I16" s="524">
        <v>5</v>
      </c>
      <c r="J16" s="524">
        <v>9</v>
      </c>
      <c r="K16" s="522"/>
    </row>
    <row r="17" spans="1:13" s="65" customFormat="1" ht="16.899999999999999" customHeight="1" x14ac:dyDescent="0.2">
      <c r="A17" s="738"/>
      <c r="B17" s="525" t="s">
        <v>2</v>
      </c>
      <c r="C17" s="524">
        <v>798</v>
      </c>
      <c r="D17" s="524"/>
      <c r="E17" s="524">
        <v>798</v>
      </c>
      <c r="F17" s="524">
        <v>377</v>
      </c>
      <c r="G17" s="524">
        <v>372</v>
      </c>
      <c r="H17" s="524">
        <v>48</v>
      </c>
      <c r="I17" s="524">
        <v>1</v>
      </c>
      <c r="J17" s="524">
        <v>0</v>
      </c>
      <c r="K17" s="522"/>
    </row>
    <row r="18" spans="1:13" s="65" customFormat="1" ht="16.899999999999999" customHeight="1" x14ac:dyDescent="0.2">
      <c r="A18" s="738"/>
      <c r="B18" s="525" t="s">
        <v>3</v>
      </c>
      <c r="C18" s="524">
        <v>319</v>
      </c>
      <c r="D18" s="524"/>
      <c r="E18" s="524">
        <v>319</v>
      </c>
      <c r="F18" s="524">
        <v>267</v>
      </c>
      <c r="G18" s="524">
        <v>52</v>
      </c>
      <c r="H18" s="528">
        <v>0</v>
      </c>
      <c r="I18" s="528">
        <v>0</v>
      </c>
      <c r="J18" s="528">
        <v>0</v>
      </c>
      <c r="K18" s="526"/>
    </row>
    <row r="19" spans="1:13" s="65" customFormat="1" ht="16.899999999999999" customHeight="1" x14ac:dyDescent="0.2">
      <c r="A19" s="738"/>
      <c r="B19" s="525" t="s">
        <v>4</v>
      </c>
      <c r="C19" s="524">
        <v>870</v>
      </c>
      <c r="D19" s="524"/>
      <c r="E19" s="524">
        <v>867</v>
      </c>
      <c r="F19" s="524">
        <v>237</v>
      </c>
      <c r="G19" s="524">
        <v>597</v>
      </c>
      <c r="H19" s="524">
        <v>28</v>
      </c>
      <c r="I19" s="524">
        <v>5</v>
      </c>
      <c r="J19" s="524">
        <v>3</v>
      </c>
      <c r="K19" s="522"/>
    </row>
    <row r="20" spans="1:13" s="65" customFormat="1" ht="16.899999999999999" customHeight="1" x14ac:dyDescent="0.2">
      <c r="A20" s="738"/>
      <c r="B20" s="525" t="s">
        <v>5</v>
      </c>
      <c r="C20" s="524">
        <v>989</v>
      </c>
      <c r="D20" s="524"/>
      <c r="E20" s="524">
        <v>988</v>
      </c>
      <c r="F20" s="524">
        <v>479</v>
      </c>
      <c r="G20" s="524">
        <v>399</v>
      </c>
      <c r="H20" s="524">
        <v>103</v>
      </c>
      <c r="I20" s="524">
        <v>7</v>
      </c>
      <c r="J20" s="524">
        <v>1</v>
      </c>
      <c r="K20" s="522"/>
    </row>
    <row r="21" spans="1:13" s="65" customFormat="1" ht="16.899999999999999" customHeight="1" x14ac:dyDescent="0.2">
      <c r="A21" s="738"/>
      <c r="B21" s="525" t="s">
        <v>6</v>
      </c>
      <c r="C21" s="524">
        <v>615</v>
      </c>
      <c r="D21" s="524"/>
      <c r="E21" s="524">
        <v>613</v>
      </c>
      <c r="F21" s="524">
        <v>352</v>
      </c>
      <c r="G21" s="524">
        <v>241</v>
      </c>
      <c r="H21" s="524">
        <v>20</v>
      </c>
      <c r="I21" s="523">
        <v>0</v>
      </c>
      <c r="J21" s="524">
        <v>2</v>
      </c>
      <c r="K21" s="522"/>
    </row>
    <row r="22" spans="1:13" s="65" customFormat="1" ht="16.899999999999999" customHeight="1" x14ac:dyDescent="0.2">
      <c r="A22" s="738"/>
      <c r="B22" s="525" t="s">
        <v>7</v>
      </c>
      <c r="C22" s="527">
        <v>2584</v>
      </c>
      <c r="D22" s="527"/>
      <c r="E22" s="527">
        <v>2583</v>
      </c>
      <c r="F22" s="524">
        <v>251</v>
      </c>
      <c r="G22" s="527">
        <v>2254</v>
      </c>
      <c r="H22" s="524">
        <v>70</v>
      </c>
      <c r="I22" s="524">
        <v>8</v>
      </c>
      <c r="J22" s="524">
        <v>1</v>
      </c>
      <c r="K22" s="522"/>
    </row>
    <row r="23" spans="1:13" s="65" customFormat="1" ht="16.899999999999999" customHeight="1" x14ac:dyDescent="0.2">
      <c r="A23" s="738"/>
      <c r="B23" s="525" t="s">
        <v>8</v>
      </c>
      <c r="C23" s="527">
        <v>1413</v>
      </c>
      <c r="D23" s="527"/>
      <c r="E23" s="527">
        <v>1409</v>
      </c>
      <c r="F23" s="524">
        <v>363</v>
      </c>
      <c r="G23" s="524">
        <v>926</v>
      </c>
      <c r="H23" s="524">
        <v>108</v>
      </c>
      <c r="I23" s="524">
        <v>12</v>
      </c>
      <c r="J23" s="524">
        <v>4</v>
      </c>
      <c r="K23" s="522"/>
    </row>
    <row r="24" spans="1:13" s="65" customFormat="1" ht="16.899999999999999" customHeight="1" x14ac:dyDescent="0.2">
      <c r="A24" s="738"/>
      <c r="B24" s="525" t="s">
        <v>9</v>
      </c>
      <c r="C24" s="524">
        <v>75</v>
      </c>
      <c r="D24" s="524"/>
      <c r="E24" s="524">
        <v>75</v>
      </c>
      <c r="F24" s="524">
        <v>63</v>
      </c>
      <c r="G24" s="524">
        <v>11</v>
      </c>
      <c r="H24" s="524">
        <v>1</v>
      </c>
      <c r="I24" s="528">
        <v>0</v>
      </c>
      <c r="J24" s="528">
        <v>0</v>
      </c>
      <c r="K24" s="522"/>
    </row>
    <row r="25" spans="1:13" s="65" customFormat="1" ht="16.899999999999999" customHeight="1" x14ac:dyDescent="0.2">
      <c r="A25" s="738"/>
      <c r="B25" s="525" t="s">
        <v>10</v>
      </c>
      <c r="C25" s="527">
        <v>16107</v>
      </c>
      <c r="D25" s="527"/>
      <c r="E25" s="527">
        <v>16067</v>
      </c>
      <c r="F25" s="527">
        <v>5689</v>
      </c>
      <c r="G25" s="527">
        <v>9376</v>
      </c>
      <c r="H25" s="524">
        <v>931</v>
      </c>
      <c r="I25" s="524">
        <v>71</v>
      </c>
      <c r="J25" s="524">
        <v>40</v>
      </c>
      <c r="K25" s="522"/>
    </row>
    <row r="26" spans="1:13" s="65" customFormat="1" ht="16.899999999999999" customHeight="1" x14ac:dyDescent="0.2">
      <c r="A26" s="738"/>
      <c r="B26" s="525" t="s">
        <v>11</v>
      </c>
      <c r="C26" s="524">
        <v>353</v>
      </c>
      <c r="D26" s="524"/>
      <c r="E26" s="524">
        <v>353</v>
      </c>
      <c r="F26" s="524">
        <v>314</v>
      </c>
      <c r="G26" s="524">
        <v>38</v>
      </c>
      <c r="H26" s="524">
        <v>1</v>
      </c>
      <c r="I26" s="523">
        <v>0</v>
      </c>
      <c r="J26" s="523">
        <v>0</v>
      </c>
      <c r="K26" s="522"/>
    </row>
    <row r="27" spans="1:13" s="65" customFormat="1" ht="16.899999999999999" customHeight="1" x14ac:dyDescent="0.2">
      <c r="A27" s="738"/>
      <c r="B27" s="525" t="s">
        <v>12</v>
      </c>
      <c r="C27" s="527">
        <v>1447</v>
      </c>
      <c r="D27" s="527"/>
      <c r="E27" s="527">
        <v>1439</v>
      </c>
      <c r="F27" s="524">
        <v>553</v>
      </c>
      <c r="G27" s="524">
        <v>874</v>
      </c>
      <c r="H27" s="524">
        <v>3</v>
      </c>
      <c r="I27" s="524">
        <v>9</v>
      </c>
      <c r="J27" s="524">
        <v>8</v>
      </c>
      <c r="K27" s="522"/>
    </row>
    <row r="28" spans="1:13" s="69" customFormat="1" ht="16.899999999999999" customHeight="1" x14ac:dyDescent="0.2">
      <c r="A28" s="738"/>
      <c r="B28" s="525" t="s">
        <v>13</v>
      </c>
      <c r="C28" s="527">
        <v>2417</v>
      </c>
      <c r="D28" s="527"/>
      <c r="E28" s="527">
        <v>2415</v>
      </c>
      <c r="F28" s="524">
        <v>494</v>
      </c>
      <c r="G28" s="527">
        <v>1913</v>
      </c>
      <c r="H28" s="524">
        <v>4</v>
      </c>
      <c r="I28" s="524">
        <v>4</v>
      </c>
      <c r="J28" s="524">
        <v>2</v>
      </c>
      <c r="K28" s="522"/>
      <c r="L28" s="70"/>
      <c r="M28" s="70"/>
    </row>
    <row r="29" spans="1:13" s="69" customFormat="1" ht="16.899999999999999" customHeight="1" x14ac:dyDescent="0.2">
      <c r="A29" s="738"/>
      <c r="B29" s="525" t="s">
        <v>14</v>
      </c>
      <c r="C29" s="527">
        <v>8060</v>
      </c>
      <c r="D29" s="527"/>
      <c r="E29" s="527">
        <v>7995</v>
      </c>
      <c r="F29" s="527">
        <v>2051</v>
      </c>
      <c r="G29" s="527">
        <v>5457</v>
      </c>
      <c r="H29" s="524">
        <v>428</v>
      </c>
      <c r="I29" s="524">
        <v>59</v>
      </c>
      <c r="J29" s="524">
        <v>65</v>
      </c>
      <c r="K29" s="522"/>
      <c r="L29" s="70"/>
      <c r="M29" s="70"/>
    </row>
    <row r="30" spans="1:13" s="69" customFormat="1" ht="16.899999999999999" customHeight="1" x14ac:dyDescent="0.2">
      <c r="A30" s="738"/>
      <c r="B30" s="525" t="s">
        <v>15</v>
      </c>
      <c r="C30" s="524">
        <v>102</v>
      </c>
      <c r="D30" s="524"/>
      <c r="E30" s="524">
        <v>102</v>
      </c>
      <c r="F30" s="524">
        <v>52</v>
      </c>
      <c r="G30" s="524">
        <v>49</v>
      </c>
      <c r="H30" s="523">
        <v>0</v>
      </c>
      <c r="I30" s="524">
        <v>1</v>
      </c>
      <c r="J30" s="523">
        <v>0</v>
      </c>
      <c r="K30" s="526"/>
      <c r="L30" s="70"/>
      <c r="M30" s="70"/>
    </row>
    <row r="31" spans="1:13" s="69" customFormat="1" ht="16.899999999999999" customHeight="1" x14ac:dyDescent="0.2">
      <c r="A31" s="738"/>
      <c r="B31" s="525" t="s">
        <v>16</v>
      </c>
      <c r="C31" s="524">
        <v>455</v>
      </c>
      <c r="D31" s="524"/>
      <c r="E31" s="524">
        <v>454</v>
      </c>
      <c r="F31" s="524">
        <v>438</v>
      </c>
      <c r="G31" s="524">
        <v>6</v>
      </c>
      <c r="H31" s="524">
        <v>9</v>
      </c>
      <c r="I31" s="524">
        <v>1</v>
      </c>
      <c r="J31" s="523">
        <v>1</v>
      </c>
      <c r="K31" s="522"/>
      <c r="L31" s="70"/>
      <c r="M31" s="70"/>
    </row>
    <row r="32" spans="1:13" s="69" customFormat="1" ht="16.899999999999999" customHeight="1" x14ac:dyDescent="0.2">
      <c r="A32" s="738"/>
      <c r="B32" s="521" t="s">
        <v>186</v>
      </c>
      <c r="C32" s="520">
        <v>744</v>
      </c>
      <c r="D32" s="520"/>
      <c r="E32" s="520">
        <v>683</v>
      </c>
      <c r="F32" s="520">
        <v>44</v>
      </c>
      <c r="G32" s="520">
        <v>593</v>
      </c>
      <c r="H32" s="520">
        <v>38</v>
      </c>
      <c r="I32" s="520">
        <v>8</v>
      </c>
      <c r="J32" s="520">
        <v>61</v>
      </c>
      <c r="K32" s="519"/>
      <c r="L32" s="70"/>
      <c r="M32" s="70"/>
    </row>
    <row r="33" spans="1:13" s="69" customFormat="1" ht="8.1" customHeight="1" thickBot="1" x14ac:dyDescent="0.25">
      <c r="A33" s="738"/>
      <c r="B33" s="518"/>
      <c r="C33" s="378"/>
      <c r="D33" s="378"/>
      <c r="E33" s="378"/>
      <c r="F33" s="378"/>
      <c r="G33" s="378"/>
      <c r="H33" s="378"/>
      <c r="I33" s="389"/>
      <c r="J33" s="389"/>
      <c r="K33" s="517"/>
      <c r="L33" s="517"/>
      <c r="M33" s="517"/>
    </row>
    <row r="34" spans="1:13" s="69" customFormat="1" ht="8.1" customHeight="1" x14ac:dyDescent="0.2">
      <c r="A34" s="738"/>
      <c r="B34" s="108"/>
      <c r="C34" s="108"/>
      <c r="D34" s="108"/>
      <c r="E34" s="108"/>
      <c r="F34" s="108"/>
      <c r="G34" s="108"/>
      <c r="H34" s="108"/>
      <c r="I34" s="483"/>
      <c r="J34" s="483"/>
      <c r="K34" s="108"/>
      <c r="L34" s="108"/>
      <c r="M34" s="108"/>
    </row>
    <row r="35" spans="1:13" s="69" customFormat="1" ht="127.5" customHeight="1" x14ac:dyDescent="0.2">
      <c r="A35" s="738"/>
      <c r="B35" s="771" t="s">
        <v>234</v>
      </c>
      <c r="C35" s="771"/>
      <c r="D35" s="771"/>
      <c r="E35" s="771"/>
      <c r="F35" s="771"/>
      <c r="G35" s="772" t="s">
        <v>82</v>
      </c>
      <c r="H35" s="772"/>
      <c r="I35" s="772"/>
      <c r="J35" s="772"/>
      <c r="K35" s="197"/>
      <c r="L35" s="197"/>
      <c r="M35" s="197"/>
    </row>
    <row r="36" spans="1:13" s="69" customFormat="1" ht="31.5" customHeight="1" x14ac:dyDescent="0.2">
      <c r="A36" s="738"/>
      <c r="B36" s="773" t="s">
        <v>83</v>
      </c>
      <c r="C36" s="773"/>
      <c r="D36" s="773"/>
      <c r="E36" s="773"/>
      <c r="F36" s="338"/>
      <c r="G36" s="772"/>
      <c r="H36" s="772"/>
      <c r="I36" s="772"/>
      <c r="J36" s="772"/>
      <c r="K36" s="147"/>
      <c r="L36" s="70"/>
      <c r="M36" s="70"/>
    </row>
    <row r="37" spans="1:13" s="69" customFormat="1" ht="24.95" customHeight="1" x14ac:dyDescent="0.2">
      <c r="A37" s="192"/>
      <c r="B37" s="147"/>
      <c r="C37" s="147"/>
      <c r="D37" s="147"/>
      <c r="E37" s="147"/>
      <c r="F37" s="147"/>
      <c r="G37" s="147"/>
      <c r="H37" s="147"/>
      <c r="I37" s="147"/>
      <c r="J37" s="147"/>
      <c r="K37" s="147"/>
      <c r="L37" s="517"/>
      <c r="M37" s="517"/>
    </row>
    <row r="38" spans="1:13" s="69" customFormat="1" ht="24.95" customHeight="1" x14ac:dyDescent="0.2">
      <c r="A38" s="192"/>
      <c r="B38" s="774"/>
      <c r="C38" s="774"/>
      <c r="D38" s="774"/>
      <c r="E38" s="774"/>
      <c r="F38" s="774"/>
      <c r="G38" s="774"/>
      <c r="H38" s="774"/>
      <c r="I38" s="774"/>
      <c r="J38" s="774"/>
      <c r="K38" s="774"/>
      <c r="L38" s="774"/>
      <c r="M38" s="774"/>
    </row>
    <row r="39" spans="1:13" s="69" customFormat="1" ht="24.95" customHeight="1" x14ac:dyDescent="0.2">
      <c r="A39" s="192"/>
      <c r="B39" s="770"/>
      <c r="C39" s="770"/>
      <c r="D39" s="770"/>
      <c r="E39" s="770"/>
      <c r="F39" s="770"/>
      <c r="G39" s="770"/>
      <c r="H39" s="770"/>
      <c r="I39" s="770"/>
      <c r="J39" s="770"/>
      <c r="K39" s="770"/>
      <c r="L39" s="770"/>
      <c r="M39" s="770"/>
    </row>
    <row r="40" spans="1:13" ht="16.5" customHeight="1" x14ac:dyDescent="0.2">
      <c r="A40" s="114"/>
      <c r="B40" s="11"/>
      <c r="C40" s="11"/>
      <c r="D40" s="11"/>
      <c r="E40" s="11"/>
      <c r="F40" s="11"/>
      <c r="G40" s="11"/>
      <c r="H40" s="11"/>
      <c r="I40" s="40"/>
      <c r="J40" s="39"/>
      <c r="K40" s="516"/>
      <c r="L40" s="516"/>
      <c r="M40" s="516"/>
    </row>
    <row r="41" spans="1:13" ht="20.100000000000001" customHeight="1" x14ac:dyDescent="0.2">
      <c r="A41" s="114"/>
      <c r="B41" s="35"/>
      <c r="C41" s="3"/>
      <c r="D41" s="3"/>
      <c r="E41" s="3"/>
      <c r="F41" s="3"/>
      <c r="G41" s="3"/>
      <c r="H41" s="3"/>
      <c r="I41" s="41"/>
      <c r="J41" s="39"/>
      <c r="K41" s="515"/>
      <c r="L41" s="18"/>
      <c r="M41" s="18"/>
    </row>
    <row r="42" spans="1:13" s="4" customFormat="1" ht="12" customHeight="1" x14ac:dyDescent="0.2">
      <c r="A42" s="114"/>
      <c r="B42" s="514"/>
      <c r="C42" s="33"/>
      <c r="D42" s="33"/>
      <c r="E42" s="33"/>
      <c r="F42" s="33"/>
      <c r="G42" s="33"/>
      <c r="H42" s="33"/>
      <c r="I42" s="42"/>
      <c r="J42" s="42"/>
      <c r="K42" s="34"/>
      <c r="L42" s="33"/>
      <c r="M42" s="33"/>
    </row>
    <row r="43" spans="1:13" ht="3.75" customHeight="1" x14ac:dyDescent="0.2">
      <c r="A43" s="114"/>
      <c r="B43" s="6"/>
      <c r="C43" s="6"/>
      <c r="D43" s="6"/>
      <c r="E43" s="6"/>
      <c r="F43" s="6"/>
      <c r="G43" s="6"/>
      <c r="H43" s="6"/>
      <c r="I43" s="2"/>
      <c r="J43" s="2"/>
      <c r="K43" s="14"/>
      <c r="L43" s="2"/>
      <c r="M43" s="2"/>
    </row>
    <row r="44" spans="1:13" ht="15" customHeight="1" x14ac:dyDescent="0.2">
      <c r="A44" s="114"/>
      <c r="B44" s="20"/>
      <c r="C44" s="21"/>
      <c r="D44" s="21"/>
      <c r="E44" s="21"/>
      <c r="F44" s="21"/>
      <c r="G44" s="21"/>
      <c r="H44" s="21"/>
      <c r="I44" s="43"/>
      <c r="J44" s="44"/>
      <c r="K44" s="22"/>
      <c r="L44" s="2"/>
      <c r="M44" s="2"/>
    </row>
    <row r="45" spans="1:13" ht="10.5" customHeight="1" x14ac:dyDescent="0.2">
      <c r="A45" s="114"/>
      <c r="B45" s="23"/>
      <c r="C45" s="21"/>
      <c r="D45" s="21"/>
      <c r="E45" s="21"/>
      <c r="F45" s="21"/>
      <c r="G45" s="21"/>
      <c r="H45" s="21"/>
      <c r="I45" s="43"/>
      <c r="J45" s="44"/>
      <c r="K45" s="22"/>
      <c r="L45" s="2"/>
      <c r="M45" s="2"/>
    </row>
    <row r="46" spans="1:13" ht="12" customHeight="1" x14ac:dyDescent="0.25">
      <c r="A46" s="114"/>
      <c r="B46" s="24"/>
      <c r="C46" s="25"/>
      <c r="D46" s="25"/>
      <c r="E46" s="25"/>
      <c r="F46" s="25"/>
      <c r="G46" s="25"/>
      <c r="H46" s="25"/>
      <c r="I46" s="45"/>
      <c r="J46" s="46"/>
      <c r="K46" s="26"/>
      <c r="L46" s="12"/>
      <c r="M46" s="12"/>
    </row>
    <row r="47" spans="1:13" ht="12" customHeight="1" x14ac:dyDescent="0.25">
      <c r="A47" s="114"/>
      <c r="B47" s="27"/>
      <c r="C47" s="28"/>
      <c r="D47" s="28"/>
      <c r="E47" s="28"/>
      <c r="F47" s="28"/>
      <c r="G47" s="28"/>
      <c r="H47" s="28"/>
      <c r="I47" s="47"/>
      <c r="J47" s="48"/>
      <c r="K47" s="29"/>
      <c r="L47" s="12"/>
      <c r="M47" s="12"/>
    </row>
    <row r="48" spans="1:13" ht="11.25" customHeight="1" x14ac:dyDescent="0.2">
      <c r="A48" s="114"/>
      <c r="B48" s="27"/>
      <c r="C48" s="30"/>
      <c r="D48" s="30"/>
      <c r="E48" s="30"/>
      <c r="F48" s="30"/>
      <c r="G48" s="30"/>
      <c r="H48" s="30"/>
      <c r="I48" s="43"/>
      <c r="J48" s="43"/>
      <c r="K48" s="31"/>
      <c r="L48" s="13"/>
      <c r="M48" s="13"/>
    </row>
    <row r="49" spans="1:13" ht="11.25" customHeight="1" x14ac:dyDescent="0.2">
      <c r="A49" s="51"/>
      <c r="B49" s="19"/>
      <c r="C49" s="9"/>
      <c r="D49" s="9"/>
      <c r="E49" s="9"/>
      <c r="F49" s="9"/>
      <c r="G49" s="9"/>
      <c r="H49" s="9"/>
      <c r="I49" s="49"/>
      <c r="J49" s="50"/>
      <c r="K49" s="15"/>
      <c r="L49" s="13"/>
      <c r="M49" s="13"/>
    </row>
    <row r="50" spans="1:13" x14ac:dyDescent="0.2">
      <c r="B50" s="1"/>
      <c r="C50" s="1"/>
      <c r="D50" s="1"/>
      <c r="E50" s="1"/>
      <c r="F50" s="1"/>
      <c r="G50" s="1"/>
      <c r="H50" s="1"/>
      <c r="L50" s="1"/>
      <c r="M50" s="1"/>
    </row>
    <row r="51" spans="1:13" x14ac:dyDescent="0.2">
      <c r="B51" s="1"/>
      <c r="C51" s="1"/>
      <c r="D51" s="1"/>
      <c r="E51" s="1"/>
      <c r="F51" s="1"/>
      <c r="G51" s="1"/>
      <c r="H51" s="1"/>
      <c r="L51" s="1"/>
      <c r="M51" s="1"/>
    </row>
    <row r="52" spans="1:13" x14ac:dyDescent="0.2">
      <c r="B52" s="1"/>
      <c r="C52" s="1"/>
      <c r="D52" s="1"/>
      <c r="E52" s="1"/>
      <c r="F52" s="1"/>
      <c r="G52" s="1"/>
      <c r="H52" s="1"/>
      <c r="K52" s="17"/>
      <c r="L52" s="1"/>
      <c r="M52" s="1"/>
    </row>
    <row r="53" spans="1:13" ht="14.25" x14ac:dyDescent="0.2">
      <c r="B53" s="1"/>
      <c r="C53" s="9"/>
      <c r="D53" s="9"/>
      <c r="E53" s="9"/>
      <c r="F53" s="9"/>
      <c r="G53" s="9"/>
      <c r="H53" s="9"/>
      <c r="I53" s="49"/>
      <c r="J53" s="50"/>
      <c r="K53" s="14"/>
      <c r="L53" s="2"/>
      <c r="M53" s="2"/>
    </row>
  </sheetData>
  <sheetProtection algorithmName="SHA-512" hashValue="haYKS2jULpfLapgwqflnarCq/7gm0quCQTjOKbJkMVV/PHnnILu3RQ+vRayyhw2bK2VsDEboQ+R5JSHxEcy0Aw==" saltValue="A0Oi+uDz3+YZPj1Prv7sTw==" spinCount="100000" sheet="1" objects="1" scenarios="1"/>
  <mergeCells count="17">
    <mergeCell ref="B39:M39"/>
    <mergeCell ref="H9:H10"/>
    <mergeCell ref="I9:I10"/>
    <mergeCell ref="B35:F35"/>
    <mergeCell ref="G35:J36"/>
    <mergeCell ref="B36:E36"/>
    <mergeCell ref="B38:M38"/>
    <mergeCell ref="A2:A36"/>
    <mergeCell ref="B2:J2"/>
    <mergeCell ref="B3:J3"/>
    <mergeCell ref="C5:J5"/>
    <mergeCell ref="B6:B9"/>
    <mergeCell ref="E6:I7"/>
    <mergeCell ref="C7:C10"/>
    <mergeCell ref="J7:J10"/>
    <mergeCell ref="E9:E10"/>
    <mergeCell ref="G9:G10"/>
  </mergeCells>
  <pageMargins left="0.39370078740157483" right="0.39370078740157483" top="0.39370078740157483" bottom="0.39370078740157483" header="0.31496062992125984" footer="0.31496062992125984"/>
  <pageSetup paperSize="9" scale="8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DE6A8-0F07-4D08-AA30-DF64BD42FEAC}">
  <sheetPr codeName="Sheet9">
    <tabColor rgb="FF00CC99"/>
  </sheetPr>
  <dimension ref="A1:P53"/>
  <sheetViews>
    <sheetView zoomScaleNormal="100" zoomScaleSheetLayoutView="90" workbookViewId="0">
      <selection activeCell="K27" sqref="K27"/>
    </sheetView>
  </sheetViews>
  <sheetFormatPr defaultColWidth="20.7109375" defaultRowHeight="12.75" x14ac:dyDescent="0.2"/>
  <cols>
    <col min="1" max="1" width="2.7109375" style="10" customWidth="1"/>
    <col min="2" max="2" width="33.7109375" style="7" customWidth="1"/>
    <col min="3" max="3" width="19.7109375" style="7" customWidth="1"/>
    <col min="4" max="4" width="2.28515625" style="7" customWidth="1"/>
    <col min="5" max="5" width="19.7109375" style="7" customWidth="1"/>
    <col min="6" max="6" width="20.7109375" style="7" customWidth="1"/>
    <col min="7" max="8" width="19.28515625" style="7" customWidth="1"/>
    <col min="9" max="9" width="19.28515625" style="8" customWidth="1"/>
    <col min="10" max="10" width="19.7109375" style="8" customWidth="1"/>
    <col min="11" max="11" width="15.7109375" style="16" customWidth="1"/>
    <col min="12" max="12" width="15.7109375" style="8" customWidth="1"/>
    <col min="13" max="13" width="5.7109375" style="8" customWidth="1"/>
    <col min="14" max="16384" width="20.7109375" style="1"/>
  </cols>
  <sheetData>
    <row r="1" spans="1:16" s="69" customFormat="1" ht="16.5" customHeight="1" x14ac:dyDescent="0.2">
      <c r="A1" s="194"/>
      <c r="B1" s="178"/>
      <c r="C1" s="178"/>
      <c r="D1" s="178"/>
      <c r="E1" s="178"/>
      <c r="F1" s="178"/>
      <c r="G1" s="178"/>
      <c r="H1" s="178"/>
      <c r="I1" s="70"/>
      <c r="J1" s="70"/>
      <c r="K1" s="196"/>
      <c r="L1" s="70"/>
      <c r="M1" s="70"/>
    </row>
    <row r="2" spans="1:16" s="69" customFormat="1" ht="15" customHeight="1" x14ac:dyDescent="0.2">
      <c r="A2" s="738"/>
      <c r="B2" s="776" t="s">
        <v>118</v>
      </c>
      <c r="C2" s="776"/>
      <c r="D2" s="776"/>
      <c r="E2" s="776"/>
      <c r="F2" s="776"/>
      <c r="G2" s="776"/>
      <c r="H2" s="776"/>
      <c r="I2" s="776"/>
      <c r="J2" s="776"/>
      <c r="K2" s="152"/>
      <c r="L2" s="152"/>
      <c r="M2" s="152"/>
    </row>
    <row r="3" spans="1:16" s="69" customFormat="1" ht="15" customHeight="1" x14ac:dyDescent="0.2">
      <c r="A3" s="738"/>
      <c r="B3" s="777" t="s">
        <v>119</v>
      </c>
      <c r="C3" s="777"/>
      <c r="D3" s="777"/>
      <c r="E3" s="777"/>
      <c r="F3" s="777"/>
      <c r="G3" s="777"/>
      <c r="H3" s="777"/>
      <c r="I3" s="777"/>
      <c r="J3" s="777"/>
      <c r="K3" s="152"/>
      <c r="L3" s="152"/>
      <c r="M3" s="152"/>
    </row>
    <row r="4" spans="1:16" s="69" customFormat="1" ht="12" customHeight="1" thickBot="1" x14ac:dyDescent="0.25">
      <c r="A4" s="738"/>
      <c r="B4" s="537"/>
      <c r="C4" s="537"/>
      <c r="D4" s="537"/>
      <c r="E4" s="537"/>
      <c r="F4" s="537"/>
      <c r="G4" s="537"/>
      <c r="H4" s="537"/>
      <c r="I4" s="540"/>
      <c r="J4" s="540"/>
      <c r="K4" s="537"/>
      <c r="L4" s="537"/>
      <c r="M4" s="537"/>
    </row>
    <row r="5" spans="1:16" s="69" customFormat="1" ht="24.95" customHeight="1" x14ac:dyDescent="0.2">
      <c r="A5" s="738"/>
      <c r="B5" s="542" t="s">
        <v>27</v>
      </c>
      <c r="C5" s="759">
        <v>2025</v>
      </c>
      <c r="D5" s="759"/>
      <c r="E5" s="759"/>
      <c r="F5" s="759"/>
      <c r="G5" s="759"/>
      <c r="H5" s="759"/>
      <c r="I5" s="759"/>
      <c r="J5" s="759"/>
      <c r="K5" s="533"/>
      <c r="L5" s="533"/>
      <c r="M5" s="537"/>
      <c r="N5" s="193"/>
      <c r="O5" s="194"/>
      <c r="P5" s="194"/>
    </row>
    <row r="6" spans="1:16" s="69" customFormat="1" ht="15" customHeight="1" x14ac:dyDescent="0.2">
      <c r="A6" s="738"/>
      <c r="B6" s="760" t="s">
        <v>98</v>
      </c>
      <c r="C6" s="176"/>
      <c r="D6" s="176"/>
      <c r="E6" s="762" t="s">
        <v>39</v>
      </c>
      <c r="F6" s="762"/>
      <c r="G6" s="762"/>
      <c r="H6" s="762"/>
      <c r="I6" s="762"/>
      <c r="J6" s="157"/>
      <c r="K6" s="533"/>
      <c r="L6" s="533"/>
      <c r="M6" s="537"/>
      <c r="N6" s="193"/>
      <c r="O6" s="194"/>
      <c r="P6" s="194"/>
    </row>
    <row r="7" spans="1:16" s="69" customFormat="1" ht="15" customHeight="1" x14ac:dyDescent="0.2">
      <c r="A7" s="738"/>
      <c r="B7" s="761"/>
      <c r="C7" s="764" t="s">
        <v>36</v>
      </c>
      <c r="D7" s="538"/>
      <c r="E7" s="763"/>
      <c r="F7" s="763"/>
      <c r="G7" s="763"/>
      <c r="H7" s="763"/>
      <c r="I7" s="763"/>
      <c r="J7" s="767" t="s">
        <v>146</v>
      </c>
      <c r="K7" s="533"/>
      <c r="L7" s="533"/>
      <c r="M7" s="537"/>
      <c r="N7" s="193"/>
      <c r="O7" s="194"/>
      <c r="P7" s="194"/>
    </row>
    <row r="8" spans="1:16" s="69" customFormat="1" ht="5.0999999999999996" customHeight="1" x14ac:dyDescent="0.2">
      <c r="A8" s="738"/>
      <c r="B8" s="761"/>
      <c r="C8" s="764"/>
      <c r="D8" s="538"/>
      <c r="E8" s="484"/>
      <c r="F8" s="484"/>
      <c r="G8" s="484"/>
      <c r="H8" s="484"/>
      <c r="I8" s="484"/>
      <c r="J8" s="767"/>
      <c r="K8" s="533"/>
      <c r="L8" s="533"/>
      <c r="M8" s="537"/>
      <c r="N8" s="193"/>
      <c r="O8" s="194"/>
      <c r="P8" s="194"/>
    </row>
    <row r="9" spans="1:16" s="69" customFormat="1" ht="15" customHeight="1" x14ac:dyDescent="0.2">
      <c r="A9" s="738"/>
      <c r="B9" s="761"/>
      <c r="C9" s="765"/>
      <c r="D9" s="536"/>
      <c r="E9" s="764" t="s">
        <v>36</v>
      </c>
      <c r="F9" s="186" t="s">
        <v>19</v>
      </c>
      <c r="G9" s="767" t="s">
        <v>37</v>
      </c>
      <c r="H9" s="767" t="s">
        <v>141</v>
      </c>
      <c r="I9" s="767" t="s">
        <v>38</v>
      </c>
      <c r="J9" s="767"/>
      <c r="K9" s="533"/>
      <c r="L9" s="533"/>
      <c r="M9" s="483"/>
      <c r="N9" s="194"/>
      <c r="O9" s="194"/>
      <c r="P9" s="194"/>
    </row>
    <row r="10" spans="1:16" s="69" customFormat="1" ht="17.25" customHeight="1" thickBot="1" x14ac:dyDescent="0.25">
      <c r="A10" s="738"/>
      <c r="B10" s="535"/>
      <c r="C10" s="766"/>
      <c r="D10" s="534"/>
      <c r="E10" s="769"/>
      <c r="F10" s="379"/>
      <c r="G10" s="768"/>
      <c r="H10" s="768"/>
      <c r="I10" s="768"/>
      <c r="J10" s="768"/>
      <c r="K10" s="161"/>
      <c r="L10" s="533"/>
      <c r="M10" s="483"/>
      <c r="N10" s="194"/>
      <c r="O10" s="194"/>
      <c r="P10" s="194"/>
    </row>
    <row r="11" spans="1:16" s="69" customFormat="1" ht="7.9" customHeight="1" x14ac:dyDescent="0.2">
      <c r="A11" s="738"/>
      <c r="B11" s="541"/>
      <c r="I11" s="70"/>
      <c r="J11" s="70"/>
      <c r="L11" s="161"/>
      <c r="M11" s="483"/>
      <c r="N11" s="161"/>
      <c r="O11" s="161"/>
      <c r="P11" s="161"/>
    </row>
    <row r="12" spans="1:16" s="69" customFormat="1" ht="16.899999999999999" customHeight="1" x14ac:dyDescent="0.2">
      <c r="A12" s="738"/>
      <c r="B12" s="176" t="s">
        <v>48</v>
      </c>
      <c r="C12" s="195">
        <f>SUM(C15,C32)</f>
        <v>40177</v>
      </c>
      <c r="D12" s="195"/>
      <c r="E12" s="195">
        <f t="shared" ref="E12:J12" si="0">SUM(E15,E32)</f>
        <v>39981</v>
      </c>
      <c r="F12" s="195">
        <f t="shared" si="0"/>
        <v>12794</v>
      </c>
      <c r="G12" s="195">
        <f t="shared" si="0"/>
        <v>25103</v>
      </c>
      <c r="H12" s="195">
        <f t="shared" si="0"/>
        <v>1896</v>
      </c>
      <c r="I12" s="195">
        <f t="shared" si="0"/>
        <v>188</v>
      </c>
      <c r="J12" s="195">
        <f t="shared" si="0"/>
        <v>196</v>
      </c>
      <c r="K12" s="275"/>
      <c r="L12" s="275"/>
      <c r="M12" s="275"/>
    </row>
    <row r="13" spans="1:16" s="69" customFormat="1" ht="7.9" customHeight="1" x14ac:dyDescent="0.2">
      <c r="A13" s="738"/>
      <c r="B13" s="387"/>
      <c r="C13" s="388"/>
      <c r="D13" s="388"/>
      <c r="E13" s="388"/>
      <c r="F13" s="388"/>
      <c r="G13" s="388"/>
      <c r="H13" s="388"/>
      <c r="I13" s="424"/>
      <c r="J13" s="424"/>
      <c r="K13" s="275"/>
      <c r="L13" s="275"/>
      <c r="M13" s="275"/>
    </row>
    <row r="14" spans="1:16" s="69" customFormat="1" ht="7.9" customHeight="1" x14ac:dyDescent="0.2">
      <c r="A14" s="738"/>
      <c r="B14" s="176"/>
      <c r="C14" s="195"/>
      <c r="D14" s="195"/>
      <c r="E14" s="195"/>
      <c r="F14" s="195"/>
      <c r="G14" s="195"/>
      <c r="H14" s="195"/>
      <c r="I14" s="199"/>
      <c r="J14" s="199"/>
      <c r="K14" s="275"/>
      <c r="L14" s="275"/>
      <c r="M14" s="275"/>
    </row>
    <row r="15" spans="1:16" s="65" customFormat="1" ht="16.899999999999999" customHeight="1" x14ac:dyDescent="0.2">
      <c r="A15" s="738"/>
      <c r="B15" s="531" t="s">
        <v>0</v>
      </c>
      <c r="C15" s="530">
        <f>SUM(C16:C31)</f>
        <v>39445</v>
      </c>
      <c r="D15" s="530"/>
      <c r="E15" s="530">
        <f t="shared" ref="E15:J15" si="1">SUM(E16:E31)</f>
        <v>39308</v>
      </c>
      <c r="F15" s="530">
        <f t="shared" si="1"/>
        <v>12748</v>
      </c>
      <c r="G15" s="530">
        <f t="shared" si="1"/>
        <v>24520</v>
      </c>
      <c r="H15" s="530">
        <f t="shared" si="1"/>
        <v>1860</v>
      </c>
      <c r="I15" s="530">
        <f t="shared" si="1"/>
        <v>180</v>
      </c>
      <c r="J15" s="530">
        <f t="shared" si="1"/>
        <v>137</v>
      </c>
      <c r="L15" s="529"/>
      <c r="N15" s="519"/>
    </row>
    <row r="16" spans="1:16" s="65" customFormat="1" ht="16.899999999999999" customHeight="1" x14ac:dyDescent="0.2">
      <c r="A16" s="738"/>
      <c r="B16" s="525" t="s">
        <v>1</v>
      </c>
      <c r="C16" s="527">
        <v>2863</v>
      </c>
      <c r="D16" s="527"/>
      <c r="E16" s="527">
        <v>2853</v>
      </c>
      <c r="F16" s="524">
        <v>729</v>
      </c>
      <c r="G16" s="527">
        <v>2019</v>
      </c>
      <c r="H16" s="524">
        <v>100</v>
      </c>
      <c r="I16" s="524">
        <v>5</v>
      </c>
      <c r="J16" s="524">
        <v>10</v>
      </c>
      <c r="K16" s="522"/>
    </row>
    <row r="17" spans="1:13" s="65" customFormat="1" ht="16.899999999999999" customHeight="1" x14ac:dyDescent="0.2">
      <c r="A17" s="738"/>
      <c r="B17" s="525" t="s">
        <v>2</v>
      </c>
      <c r="C17" s="524">
        <v>784</v>
      </c>
      <c r="D17" s="524"/>
      <c r="E17" s="524">
        <v>784</v>
      </c>
      <c r="F17" s="524">
        <v>370</v>
      </c>
      <c r="G17" s="524">
        <v>366</v>
      </c>
      <c r="H17" s="524">
        <v>47</v>
      </c>
      <c r="I17" s="524">
        <v>1</v>
      </c>
      <c r="J17" s="524">
        <v>0</v>
      </c>
      <c r="K17" s="522"/>
    </row>
    <row r="18" spans="1:13" s="65" customFormat="1" ht="16.899999999999999" customHeight="1" x14ac:dyDescent="0.2">
      <c r="A18" s="738"/>
      <c r="B18" s="525" t="s">
        <v>3</v>
      </c>
      <c r="C18" s="524">
        <v>330</v>
      </c>
      <c r="D18" s="524"/>
      <c r="E18" s="524">
        <v>330</v>
      </c>
      <c r="F18" s="524">
        <v>278</v>
      </c>
      <c r="G18" s="524">
        <v>52</v>
      </c>
      <c r="H18" s="528">
        <v>0</v>
      </c>
      <c r="I18" s="528">
        <v>0</v>
      </c>
      <c r="J18" s="528">
        <v>0</v>
      </c>
      <c r="K18" s="526"/>
    </row>
    <row r="19" spans="1:13" s="65" customFormat="1" ht="16.899999999999999" customHeight="1" x14ac:dyDescent="0.2">
      <c r="A19" s="738"/>
      <c r="B19" s="525" t="s">
        <v>4</v>
      </c>
      <c r="C19" s="524">
        <v>877</v>
      </c>
      <c r="D19" s="524"/>
      <c r="E19" s="524">
        <v>874</v>
      </c>
      <c r="F19" s="524">
        <v>244</v>
      </c>
      <c r="G19" s="524">
        <v>597</v>
      </c>
      <c r="H19" s="524">
        <v>28</v>
      </c>
      <c r="I19" s="524">
        <v>5</v>
      </c>
      <c r="J19" s="524">
        <v>3</v>
      </c>
      <c r="K19" s="522"/>
    </row>
    <row r="20" spans="1:13" s="65" customFormat="1" ht="16.899999999999999" customHeight="1" x14ac:dyDescent="0.2">
      <c r="A20" s="738"/>
      <c r="B20" s="525" t="s">
        <v>5</v>
      </c>
      <c r="C20" s="524">
        <v>985</v>
      </c>
      <c r="D20" s="524"/>
      <c r="E20" s="524">
        <v>984</v>
      </c>
      <c r="F20" s="524">
        <v>476</v>
      </c>
      <c r="G20" s="524">
        <v>398</v>
      </c>
      <c r="H20" s="524">
        <v>103</v>
      </c>
      <c r="I20" s="524">
        <v>7</v>
      </c>
      <c r="J20" s="524">
        <v>1</v>
      </c>
      <c r="K20" s="522"/>
    </row>
    <row r="21" spans="1:13" s="65" customFormat="1" ht="16.899999999999999" customHeight="1" x14ac:dyDescent="0.2">
      <c r="A21" s="738"/>
      <c r="B21" s="525" t="s">
        <v>6</v>
      </c>
      <c r="C21" s="524">
        <v>623</v>
      </c>
      <c r="D21" s="524"/>
      <c r="E21" s="524">
        <v>621</v>
      </c>
      <c r="F21" s="524">
        <v>356</v>
      </c>
      <c r="G21" s="524">
        <v>246</v>
      </c>
      <c r="H21" s="524">
        <v>19</v>
      </c>
      <c r="I21" s="523">
        <v>0</v>
      </c>
      <c r="J21" s="524">
        <v>2</v>
      </c>
      <c r="K21" s="522"/>
    </row>
    <row r="22" spans="1:13" s="65" customFormat="1" ht="16.899999999999999" customHeight="1" x14ac:dyDescent="0.2">
      <c r="A22" s="738"/>
      <c r="B22" s="525" t="s">
        <v>7</v>
      </c>
      <c r="C22" s="527">
        <v>2582</v>
      </c>
      <c r="D22" s="527"/>
      <c r="E22" s="527">
        <v>2581</v>
      </c>
      <c r="F22" s="524">
        <v>255</v>
      </c>
      <c r="G22" s="527">
        <v>2248</v>
      </c>
      <c r="H22" s="524">
        <v>70</v>
      </c>
      <c r="I22" s="524">
        <v>8</v>
      </c>
      <c r="J22" s="524">
        <v>1</v>
      </c>
      <c r="K22" s="522"/>
    </row>
    <row r="23" spans="1:13" s="65" customFormat="1" ht="16.899999999999999" customHeight="1" x14ac:dyDescent="0.2">
      <c r="A23" s="738"/>
      <c r="B23" s="525" t="s">
        <v>8</v>
      </c>
      <c r="C23" s="527">
        <v>1430</v>
      </c>
      <c r="D23" s="527"/>
      <c r="E23" s="527">
        <v>1426</v>
      </c>
      <c r="F23" s="524">
        <v>372</v>
      </c>
      <c r="G23" s="524">
        <v>930</v>
      </c>
      <c r="H23" s="524">
        <v>113</v>
      </c>
      <c r="I23" s="524">
        <v>11</v>
      </c>
      <c r="J23" s="524">
        <v>4</v>
      </c>
      <c r="K23" s="522"/>
    </row>
    <row r="24" spans="1:13" s="65" customFormat="1" ht="16.899999999999999" customHeight="1" x14ac:dyDescent="0.2">
      <c r="A24" s="738"/>
      <c r="B24" s="525" t="s">
        <v>9</v>
      </c>
      <c r="C24" s="524">
        <v>77</v>
      </c>
      <c r="D24" s="524"/>
      <c r="E24" s="524">
        <v>77</v>
      </c>
      <c r="F24" s="524">
        <v>65</v>
      </c>
      <c r="G24" s="524">
        <v>11</v>
      </c>
      <c r="H24" s="524">
        <v>1</v>
      </c>
      <c r="I24" s="528">
        <v>0</v>
      </c>
      <c r="J24" s="528">
        <v>0</v>
      </c>
      <c r="K24" s="522"/>
    </row>
    <row r="25" spans="1:13" s="65" customFormat="1" ht="16.899999999999999" customHeight="1" x14ac:dyDescent="0.2">
      <c r="A25" s="738"/>
      <c r="B25" s="525" t="s">
        <v>10</v>
      </c>
      <c r="C25" s="527">
        <v>16072</v>
      </c>
      <c r="D25" s="527"/>
      <c r="E25" s="527">
        <v>16032</v>
      </c>
      <c r="F25" s="527">
        <v>5686</v>
      </c>
      <c r="G25" s="527">
        <v>9338</v>
      </c>
      <c r="H25" s="524">
        <v>938</v>
      </c>
      <c r="I25" s="524">
        <v>70</v>
      </c>
      <c r="J25" s="524">
        <v>40</v>
      </c>
      <c r="K25" s="522"/>
    </row>
    <row r="26" spans="1:13" s="65" customFormat="1" ht="16.899999999999999" customHeight="1" x14ac:dyDescent="0.2">
      <c r="A26" s="738"/>
      <c r="B26" s="525" t="s">
        <v>11</v>
      </c>
      <c r="C26" s="524">
        <v>357</v>
      </c>
      <c r="D26" s="524"/>
      <c r="E26" s="524">
        <v>357</v>
      </c>
      <c r="F26" s="524">
        <v>320</v>
      </c>
      <c r="G26" s="524">
        <v>36</v>
      </c>
      <c r="H26" s="524">
        <v>1</v>
      </c>
      <c r="I26" s="523">
        <v>0</v>
      </c>
      <c r="J26" s="523">
        <v>0</v>
      </c>
      <c r="K26" s="522"/>
    </row>
    <row r="27" spans="1:13" s="65" customFormat="1" ht="16.899999999999999" customHeight="1" x14ac:dyDescent="0.2">
      <c r="A27" s="738"/>
      <c r="B27" s="525" t="s">
        <v>12</v>
      </c>
      <c r="C27" s="527">
        <v>1439</v>
      </c>
      <c r="D27" s="527"/>
      <c r="E27" s="527">
        <v>1431</v>
      </c>
      <c r="F27" s="524">
        <v>547</v>
      </c>
      <c r="G27" s="524">
        <v>872</v>
      </c>
      <c r="H27" s="524">
        <v>3</v>
      </c>
      <c r="I27" s="524">
        <v>9</v>
      </c>
      <c r="J27" s="524">
        <v>8</v>
      </c>
      <c r="K27" s="522"/>
    </row>
    <row r="28" spans="1:13" s="69" customFormat="1" ht="16.899999999999999" customHeight="1" x14ac:dyDescent="0.2">
      <c r="A28" s="738"/>
      <c r="B28" s="525" t="s">
        <v>13</v>
      </c>
      <c r="C28" s="527">
        <v>2428</v>
      </c>
      <c r="D28" s="527"/>
      <c r="E28" s="527">
        <v>2425</v>
      </c>
      <c r="F28" s="524">
        <v>500</v>
      </c>
      <c r="G28" s="527">
        <v>1917</v>
      </c>
      <c r="H28" s="524">
        <v>4</v>
      </c>
      <c r="I28" s="524">
        <v>4</v>
      </c>
      <c r="J28" s="524">
        <v>3</v>
      </c>
      <c r="K28" s="522"/>
      <c r="L28" s="70"/>
      <c r="M28" s="70"/>
    </row>
    <row r="29" spans="1:13" s="69" customFormat="1" ht="16.899999999999999" customHeight="1" x14ac:dyDescent="0.2">
      <c r="A29" s="738"/>
      <c r="B29" s="525" t="s">
        <v>14</v>
      </c>
      <c r="C29" s="527">
        <v>8036</v>
      </c>
      <c r="D29" s="527"/>
      <c r="E29" s="527">
        <v>7972</v>
      </c>
      <c r="F29" s="527">
        <v>2057</v>
      </c>
      <c r="G29" s="527">
        <v>5433</v>
      </c>
      <c r="H29" s="524">
        <v>424</v>
      </c>
      <c r="I29" s="524">
        <v>58</v>
      </c>
      <c r="J29" s="524">
        <v>64</v>
      </c>
      <c r="K29" s="522"/>
      <c r="L29" s="70"/>
      <c r="M29" s="70"/>
    </row>
    <row r="30" spans="1:13" s="69" customFormat="1" ht="16.899999999999999" customHeight="1" x14ac:dyDescent="0.2">
      <c r="A30" s="738"/>
      <c r="B30" s="525" t="s">
        <v>15</v>
      </c>
      <c r="C30" s="524">
        <v>103</v>
      </c>
      <c r="D30" s="524"/>
      <c r="E30" s="524">
        <v>103</v>
      </c>
      <c r="F30" s="524">
        <v>52</v>
      </c>
      <c r="G30" s="524">
        <v>50</v>
      </c>
      <c r="H30" s="523">
        <v>0</v>
      </c>
      <c r="I30" s="524">
        <v>1</v>
      </c>
      <c r="J30" s="523">
        <v>0</v>
      </c>
      <c r="K30" s="526"/>
      <c r="L30" s="70"/>
      <c r="M30" s="70"/>
    </row>
    <row r="31" spans="1:13" s="69" customFormat="1" ht="16.899999999999999" customHeight="1" x14ac:dyDescent="0.2">
      <c r="A31" s="738"/>
      <c r="B31" s="525" t="s">
        <v>16</v>
      </c>
      <c r="C31" s="524">
        <v>459</v>
      </c>
      <c r="D31" s="524"/>
      <c r="E31" s="524">
        <v>458</v>
      </c>
      <c r="F31" s="524">
        <v>441</v>
      </c>
      <c r="G31" s="524">
        <v>7</v>
      </c>
      <c r="H31" s="524">
        <v>9</v>
      </c>
      <c r="I31" s="524">
        <v>1</v>
      </c>
      <c r="J31" s="523">
        <v>1</v>
      </c>
      <c r="K31" s="522"/>
      <c r="L31" s="70"/>
      <c r="M31" s="70"/>
    </row>
    <row r="32" spans="1:13" s="69" customFormat="1" ht="16.899999999999999" customHeight="1" x14ac:dyDescent="0.2">
      <c r="A32" s="738"/>
      <c r="B32" s="521" t="s">
        <v>186</v>
      </c>
      <c r="C32" s="520">
        <v>732</v>
      </c>
      <c r="D32" s="520"/>
      <c r="E32" s="520">
        <v>673</v>
      </c>
      <c r="F32" s="520">
        <v>46</v>
      </c>
      <c r="G32" s="520">
        <v>583</v>
      </c>
      <c r="H32" s="520">
        <v>36</v>
      </c>
      <c r="I32" s="520">
        <v>8</v>
      </c>
      <c r="J32" s="520">
        <v>59</v>
      </c>
      <c r="K32" s="519"/>
      <c r="L32" s="70"/>
      <c r="M32" s="70"/>
    </row>
    <row r="33" spans="1:13" s="69" customFormat="1" ht="8.1" customHeight="1" thickBot="1" x14ac:dyDescent="0.25">
      <c r="A33" s="738"/>
      <c r="B33" s="518"/>
      <c r="C33" s="378"/>
      <c r="D33" s="378"/>
      <c r="E33" s="378"/>
      <c r="F33" s="378"/>
      <c r="G33" s="378"/>
      <c r="H33" s="378"/>
      <c r="I33" s="389"/>
      <c r="J33" s="389"/>
      <c r="K33" s="517"/>
      <c r="L33" s="517"/>
      <c r="M33" s="517"/>
    </row>
    <row r="34" spans="1:13" s="69" customFormat="1" ht="8.1" customHeight="1" x14ac:dyDescent="0.2">
      <c r="A34" s="738"/>
      <c r="B34" s="108"/>
      <c r="C34" s="108"/>
      <c r="D34" s="108"/>
      <c r="E34" s="108"/>
      <c r="F34" s="108"/>
      <c r="G34" s="108"/>
      <c r="H34" s="108"/>
      <c r="I34" s="483"/>
      <c r="J34" s="483"/>
      <c r="K34" s="108"/>
      <c r="L34" s="108"/>
      <c r="M34" s="108"/>
    </row>
    <row r="35" spans="1:13" s="69" customFormat="1" ht="127.5" customHeight="1" x14ac:dyDescent="0.2">
      <c r="A35" s="738"/>
      <c r="B35" s="771" t="s">
        <v>276</v>
      </c>
      <c r="C35" s="771"/>
      <c r="D35" s="771"/>
      <c r="E35" s="771"/>
      <c r="F35" s="771"/>
      <c r="G35" s="772" t="s">
        <v>82</v>
      </c>
      <c r="H35" s="772"/>
      <c r="I35" s="772"/>
      <c r="J35" s="772"/>
      <c r="K35" s="197"/>
      <c r="L35" s="197"/>
      <c r="M35" s="197"/>
    </row>
    <row r="36" spans="1:13" s="69" customFormat="1" ht="30.95" customHeight="1" x14ac:dyDescent="0.2">
      <c r="A36" s="738"/>
      <c r="B36" s="773" t="s">
        <v>83</v>
      </c>
      <c r="C36" s="773"/>
      <c r="D36" s="773"/>
      <c r="E36" s="773"/>
      <c r="F36" s="338"/>
      <c r="G36" s="772"/>
      <c r="H36" s="772"/>
      <c r="I36" s="772"/>
      <c r="J36" s="772"/>
      <c r="K36" s="147"/>
      <c r="L36" s="70"/>
      <c r="M36" s="70"/>
    </row>
    <row r="37" spans="1:13" s="69" customFormat="1" ht="24.95" customHeight="1" x14ac:dyDescent="0.2">
      <c r="A37" s="192"/>
      <c r="B37" s="147"/>
      <c r="C37" s="147"/>
      <c r="D37" s="147"/>
      <c r="E37" s="147"/>
      <c r="F37" s="147"/>
      <c r="G37" s="147"/>
      <c r="H37" s="147"/>
      <c r="I37" s="147"/>
      <c r="J37" s="147"/>
      <c r="K37" s="147"/>
      <c r="L37" s="517"/>
      <c r="M37" s="517"/>
    </row>
    <row r="38" spans="1:13" s="69" customFormat="1" ht="24.95" customHeight="1" x14ac:dyDescent="0.2">
      <c r="A38" s="192"/>
      <c r="B38" s="774"/>
      <c r="C38" s="774"/>
      <c r="D38" s="774"/>
      <c r="E38" s="774"/>
      <c r="F38" s="774"/>
      <c r="G38" s="774"/>
      <c r="H38" s="774"/>
      <c r="I38" s="774"/>
      <c r="J38" s="774"/>
      <c r="K38" s="774"/>
      <c r="L38" s="774"/>
      <c r="M38" s="774"/>
    </row>
    <row r="39" spans="1:13" s="69" customFormat="1" ht="24.95" customHeight="1" x14ac:dyDescent="0.2">
      <c r="A39" s="192"/>
      <c r="B39" s="770"/>
      <c r="C39" s="770"/>
      <c r="D39" s="770"/>
      <c r="E39" s="770"/>
      <c r="F39" s="770"/>
      <c r="G39" s="770"/>
      <c r="H39" s="770"/>
      <c r="I39" s="770"/>
      <c r="J39" s="770"/>
      <c r="K39" s="770"/>
      <c r="L39" s="770"/>
      <c r="M39" s="770"/>
    </row>
    <row r="40" spans="1:13" ht="16.5" customHeight="1" x14ac:dyDescent="0.2">
      <c r="A40" s="114"/>
      <c r="B40" s="11"/>
      <c r="C40" s="11"/>
      <c r="D40" s="11"/>
      <c r="E40" s="11"/>
      <c r="F40" s="11"/>
      <c r="G40" s="11"/>
      <c r="H40" s="11"/>
      <c r="I40" s="40"/>
      <c r="J40" s="39"/>
      <c r="K40" s="516"/>
      <c r="L40" s="516"/>
      <c r="M40" s="516"/>
    </row>
    <row r="41" spans="1:13" ht="20.100000000000001" customHeight="1" x14ac:dyDescent="0.2">
      <c r="A41" s="114"/>
      <c r="B41" s="35"/>
      <c r="C41" s="3"/>
      <c r="D41" s="3"/>
      <c r="E41" s="3"/>
      <c r="F41" s="3"/>
      <c r="G41" s="3"/>
      <c r="H41" s="3"/>
      <c r="I41" s="41"/>
      <c r="J41" s="39"/>
      <c r="K41" s="515"/>
      <c r="L41" s="18"/>
      <c r="M41" s="18"/>
    </row>
    <row r="42" spans="1:13" s="4" customFormat="1" ht="12" customHeight="1" x14ac:dyDescent="0.2">
      <c r="A42" s="114"/>
      <c r="B42" s="514"/>
      <c r="C42" s="33"/>
      <c r="D42" s="33"/>
      <c r="E42" s="33"/>
      <c r="F42" s="33"/>
      <c r="G42" s="33"/>
      <c r="H42" s="33"/>
      <c r="I42" s="42"/>
      <c r="J42" s="42"/>
      <c r="K42" s="34"/>
      <c r="L42" s="33"/>
      <c r="M42" s="33"/>
    </row>
    <row r="43" spans="1:13" ht="3.75" customHeight="1" x14ac:dyDescent="0.2">
      <c r="A43" s="114"/>
      <c r="B43" s="6"/>
      <c r="C43" s="6"/>
      <c r="D43" s="6"/>
      <c r="E43" s="6"/>
      <c r="F43" s="6"/>
      <c r="G43" s="6"/>
      <c r="H43" s="6"/>
      <c r="I43" s="2"/>
      <c r="J43" s="2"/>
      <c r="K43" s="14"/>
      <c r="L43" s="2"/>
      <c r="M43" s="2"/>
    </row>
    <row r="44" spans="1:13" ht="15" customHeight="1" x14ac:dyDescent="0.2">
      <c r="A44" s="114"/>
      <c r="B44" s="20"/>
      <c r="C44" s="21"/>
      <c r="D44" s="21"/>
      <c r="E44" s="21"/>
      <c r="F44" s="21"/>
      <c r="G44" s="21"/>
      <c r="H44" s="21"/>
      <c r="I44" s="43"/>
      <c r="J44" s="44"/>
      <c r="K44" s="22"/>
      <c r="L44" s="2"/>
      <c r="M44" s="2"/>
    </row>
    <row r="45" spans="1:13" ht="10.5" customHeight="1" x14ac:dyDescent="0.2">
      <c r="A45" s="114"/>
      <c r="B45" s="23"/>
      <c r="C45" s="21"/>
      <c r="D45" s="21"/>
      <c r="E45" s="21"/>
      <c r="F45" s="21"/>
      <c r="G45" s="21"/>
      <c r="H45" s="21"/>
      <c r="I45" s="43"/>
      <c r="J45" s="44"/>
      <c r="K45" s="22"/>
      <c r="L45" s="2"/>
      <c r="M45" s="2"/>
    </row>
    <row r="46" spans="1:13" ht="12" customHeight="1" x14ac:dyDescent="0.25">
      <c r="A46" s="114"/>
      <c r="B46" s="24"/>
      <c r="C46" s="25"/>
      <c r="D46" s="25"/>
      <c r="E46" s="25"/>
      <c r="F46" s="25"/>
      <c r="G46" s="25"/>
      <c r="H46" s="25"/>
      <c r="I46" s="45"/>
      <c r="J46" s="46"/>
      <c r="K46" s="26"/>
      <c r="L46" s="12"/>
      <c r="M46" s="12"/>
    </row>
    <row r="47" spans="1:13" ht="12" customHeight="1" x14ac:dyDescent="0.25">
      <c r="A47" s="114"/>
      <c r="B47" s="27"/>
      <c r="C47" s="28"/>
      <c r="D47" s="28"/>
      <c r="E47" s="28"/>
      <c r="F47" s="28"/>
      <c r="G47" s="28"/>
      <c r="H47" s="28"/>
      <c r="I47" s="47"/>
      <c r="J47" s="48"/>
      <c r="K47" s="29"/>
      <c r="L47" s="12"/>
      <c r="M47" s="12"/>
    </row>
    <row r="48" spans="1:13" ht="11.25" customHeight="1" x14ac:dyDescent="0.2">
      <c r="A48" s="114"/>
      <c r="B48" s="27"/>
      <c r="C48" s="30"/>
      <c r="D48" s="30"/>
      <c r="E48" s="30"/>
      <c r="F48" s="30"/>
      <c r="G48" s="30"/>
      <c r="H48" s="30"/>
      <c r="I48" s="43"/>
      <c r="J48" s="43"/>
      <c r="K48" s="31"/>
      <c r="L48" s="13"/>
      <c r="M48" s="13"/>
    </row>
    <row r="49" spans="1:13" ht="11.25" customHeight="1" x14ac:dyDescent="0.2">
      <c r="A49" s="51"/>
      <c r="B49" s="19"/>
      <c r="C49" s="9"/>
      <c r="D49" s="9"/>
      <c r="E49" s="9"/>
      <c r="F49" s="9"/>
      <c r="G49" s="9"/>
      <c r="H49" s="9"/>
      <c r="I49" s="49"/>
      <c r="J49" s="50"/>
      <c r="K49" s="15"/>
      <c r="L49" s="13"/>
      <c r="M49" s="13"/>
    </row>
    <row r="50" spans="1:13" x14ac:dyDescent="0.2">
      <c r="B50" s="1"/>
      <c r="C50" s="1"/>
      <c r="D50" s="1"/>
      <c r="E50" s="1"/>
      <c r="F50" s="1"/>
      <c r="G50" s="1"/>
      <c r="H50" s="1"/>
      <c r="L50" s="1"/>
      <c r="M50" s="1"/>
    </row>
    <row r="51" spans="1:13" x14ac:dyDescent="0.2">
      <c r="B51" s="1"/>
      <c r="C51" s="1"/>
      <c r="D51" s="1"/>
      <c r="E51" s="1"/>
      <c r="F51" s="1"/>
      <c r="G51" s="1"/>
      <c r="H51" s="1"/>
      <c r="L51" s="1"/>
      <c r="M51" s="1"/>
    </row>
    <row r="52" spans="1:13" x14ac:dyDescent="0.2">
      <c r="B52" s="1"/>
      <c r="C52" s="1"/>
      <c r="D52" s="1"/>
      <c r="E52" s="1"/>
      <c r="F52" s="1"/>
      <c r="G52" s="1"/>
      <c r="H52" s="1"/>
      <c r="K52" s="17"/>
      <c r="L52" s="1"/>
      <c r="M52" s="1"/>
    </row>
    <row r="53" spans="1:13" ht="14.25" x14ac:dyDescent="0.2">
      <c r="B53" s="1"/>
      <c r="C53" s="9"/>
      <c r="D53" s="9"/>
      <c r="E53" s="9"/>
      <c r="F53" s="9"/>
      <c r="G53" s="9"/>
      <c r="H53" s="9"/>
      <c r="I53" s="49"/>
      <c r="J53" s="50"/>
      <c r="K53" s="14"/>
      <c r="L53" s="2"/>
      <c r="M53" s="2"/>
    </row>
  </sheetData>
  <sheetProtection algorithmName="SHA-512" hashValue="bhrjmfpM9OMgs9ezddPFYGaHrfHNIexm3b+9I0DLFq9mQM6f8Mkh7dpq/PTpr2waWT9AiIxTwuLAEK9u95OeSQ==" saltValue="jldSzDPerMymiY87ZEJfAg==" spinCount="100000" sheet="1" objects="1" scenarios="1"/>
  <mergeCells count="17">
    <mergeCell ref="B39:M39"/>
    <mergeCell ref="H9:H10"/>
    <mergeCell ref="I9:I10"/>
    <mergeCell ref="B35:F35"/>
    <mergeCell ref="G35:J36"/>
    <mergeCell ref="B36:E36"/>
    <mergeCell ref="B38:M38"/>
    <mergeCell ref="A2:A36"/>
    <mergeCell ref="B2:J2"/>
    <mergeCell ref="B3:J3"/>
    <mergeCell ref="C5:J5"/>
    <mergeCell ref="B6:B9"/>
    <mergeCell ref="E6:I7"/>
    <mergeCell ref="C7:C10"/>
    <mergeCell ref="J7:J10"/>
    <mergeCell ref="E9:E10"/>
    <mergeCell ref="G9:G10"/>
  </mergeCells>
  <pageMargins left="0.39370078740157483" right="0.39370078740157483" top="0.39370078740157483" bottom="0.39370078740157483" header="0.31496062992125984" footer="0.31496062992125984"/>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62</vt:i4>
      </vt:variant>
      <vt:variant>
        <vt:lpstr>Named Ranges</vt:lpstr>
      </vt:variant>
      <vt:variant>
        <vt:i4>60</vt:i4>
      </vt:variant>
    </vt:vector>
  </HeadingPairs>
  <TitlesOfParts>
    <vt:vector size="122" baseType="lpstr">
      <vt:lpstr>7.1 JURUUKUR BAHAN (2023-2025)</vt:lpstr>
      <vt:lpstr>7.1b JURUUKUR BAHAN (2025) </vt:lpstr>
      <vt:lpstr>7.2 PEGUAM (2023-2025) </vt:lpstr>
      <vt:lpstr>7.2b PEGUAM (2025)</vt:lpstr>
      <vt:lpstr>7.3 JURUUKUR TANAH (2023-2025)</vt:lpstr>
      <vt:lpstr>7.3b JURUUKUR TANAH (2023-2025)</vt:lpstr>
      <vt:lpstr>7.4 AKAUNTAN (2023)</vt:lpstr>
      <vt:lpstr>7.4 AKAUNTAN (2024)</vt:lpstr>
      <vt:lpstr>7.4 AKAUNTAN (2025)</vt:lpstr>
      <vt:lpstr>7.5a LPPEH</vt:lpstr>
      <vt:lpstr>7.5b LPPEH</vt:lpstr>
      <vt:lpstr>7.6a ARKITEK BERDAFTAR</vt:lpstr>
      <vt:lpstr>7.6b ARKITEK BERDAFTAR</vt:lpstr>
      <vt:lpstr>7.7a ARKITEK SISWAZAH (3)</vt:lpstr>
      <vt:lpstr>7.8a PEREKABENTUK DALAMAN (2)</vt:lpstr>
      <vt:lpstr>7.8b PEREKABENTUK DALAMAN</vt:lpstr>
      <vt:lpstr>7.9a DRAUGHTSMAN (2)</vt:lpstr>
      <vt:lpstr>7.9b DRAUGHTMAN</vt:lpstr>
      <vt:lpstr>7.10 DOKTOR GIGI (2022)</vt:lpstr>
      <vt:lpstr>7.10 DOKTOR GIGI (2023) </vt:lpstr>
      <vt:lpstr>7.10 DOKTOR GIGI (2024) </vt:lpstr>
      <vt:lpstr>7.11 JURURAWAT (2022)</vt:lpstr>
      <vt:lpstr>7.11 JURURAWAT (2023)</vt:lpstr>
      <vt:lpstr>7.11 JURURAWAT (2024)</vt:lpstr>
      <vt:lpstr>7.12 JURURAWAT MASYKT. (2022)</vt:lpstr>
      <vt:lpstr>7.12 JURURAWAT MASYKT. (2023)</vt:lpstr>
      <vt:lpstr>7.12 JURURAWAT MASYKT. (2024)</vt:lpstr>
      <vt:lpstr>7.13 PEN. PEG. PERUBATAN (2022)</vt:lpstr>
      <vt:lpstr>7.13 PEN. PEG. PERUBATAN (2023)</vt:lpstr>
      <vt:lpstr>7.13 PEN. PEG. PERUBATAN (2024)</vt:lpstr>
      <vt:lpstr>7.14 NELAYAN (2022)</vt:lpstr>
      <vt:lpstr>7.14 NELAYAN (2023)</vt:lpstr>
      <vt:lpstr>7.14 NELAYAN (2024)</vt:lpstr>
      <vt:lpstr>7.15 FARMASI (2023) </vt:lpstr>
      <vt:lpstr>7.15 FARMASI (2024) </vt:lpstr>
      <vt:lpstr>7.15 FARMASI  (2025)</vt:lpstr>
      <vt:lpstr>7.16 JURUTERA BERDAFTAR (23-24)</vt:lpstr>
      <vt:lpstr>7.16 JURUTERA BERDAFTAR 2025</vt:lpstr>
      <vt:lpstr>7.17 JURUTERA PROFESIONA 23-24</vt:lpstr>
      <vt:lpstr>7.17 JURUTERA PROFESIONAL 2025</vt:lpstr>
      <vt:lpstr>7.18a REG. GEOLOGIST </vt:lpstr>
      <vt:lpstr>7.18b REG. GEOLOGIST</vt:lpstr>
      <vt:lpstr>7.19 REG. FOREIGN GEOLOGIST </vt:lpstr>
      <vt:lpstr>7.19b REG. FOREIGN GEOLOGISTS </vt:lpstr>
      <vt:lpstr>7.20a PRO. GEOLOGISTS </vt:lpstr>
      <vt:lpstr>7.20b PRO. GEOLOGIST </vt:lpstr>
      <vt:lpstr>7.21a REG. GRADUATE GEOLOGIST  </vt:lpstr>
      <vt:lpstr>7.21b REG. GRADUATE. GEOLOGIST </vt:lpstr>
      <vt:lpstr>7.22a REGISTERED PRACTITIONER</vt:lpstr>
      <vt:lpstr>7.22b REGISTERED PRACTITIONER</vt:lpstr>
      <vt:lpstr>7.23a MBOT</vt:lpstr>
      <vt:lpstr>7.23b MBOT</vt:lpstr>
      <vt:lpstr>7.24a MBOT</vt:lpstr>
      <vt:lpstr>7.24b MBOT</vt:lpstr>
      <vt:lpstr>7.25 KAUNSELOR (2024) </vt:lpstr>
      <vt:lpstr>7.25 KAUNSELOR (2025)</vt:lpstr>
      <vt:lpstr>7.26a OPTOMETRIS (2022-2023 (2)</vt:lpstr>
      <vt:lpstr>7.26a OPTOMETRIS (2022-2023) </vt:lpstr>
      <vt:lpstr>7.26b OPTOMETRIS (2024) </vt:lpstr>
      <vt:lpstr>7.27a JURUOPTIK (2022-2023) (2)</vt:lpstr>
      <vt:lpstr>7.27a JURUOPTIK (2022-2023) </vt:lpstr>
      <vt:lpstr>7.27b JURUOPTIK (2024)</vt:lpstr>
      <vt:lpstr>'7.1 JURUUKUR BAHAN (2023-2025)'!Print_Area</vt:lpstr>
      <vt:lpstr>'7.10 DOKTOR GIGI (2022)'!Print_Area</vt:lpstr>
      <vt:lpstr>'7.10 DOKTOR GIGI (2023) '!Print_Area</vt:lpstr>
      <vt:lpstr>'7.10 DOKTOR GIGI (2024) '!Print_Area</vt:lpstr>
      <vt:lpstr>'7.11 JURURAWAT (2022)'!Print_Area</vt:lpstr>
      <vt:lpstr>'7.11 JURURAWAT (2023)'!Print_Area</vt:lpstr>
      <vt:lpstr>'7.11 JURURAWAT (2024)'!Print_Area</vt:lpstr>
      <vt:lpstr>'7.12 JURURAWAT MASYKT. (2022)'!Print_Area</vt:lpstr>
      <vt:lpstr>'7.12 JURURAWAT MASYKT. (2023)'!Print_Area</vt:lpstr>
      <vt:lpstr>'7.12 JURURAWAT MASYKT. (2024)'!Print_Area</vt:lpstr>
      <vt:lpstr>'7.13 PEN. PEG. PERUBATAN (2022)'!Print_Area</vt:lpstr>
      <vt:lpstr>'7.13 PEN. PEG. PERUBATAN (2023)'!Print_Area</vt:lpstr>
      <vt:lpstr>'7.13 PEN. PEG. PERUBATAN (2024)'!Print_Area</vt:lpstr>
      <vt:lpstr>'7.14 NELAYAN (2022)'!Print_Area</vt:lpstr>
      <vt:lpstr>'7.14 NELAYAN (2023)'!Print_Area</vt:lpstr>
      <vt:lpstr>'7.14 NELAYAN (2024)'!Print_Area</vt:lpstr>
      <vt:lpstr>'7.15 FARMASI  (2025)'!Print_Area</vt:lpstr>
      <vt:lpstr>'7.15 FARMASI (2023) '!Print_Area</vt:lpstr>
      <vt:lpstr>'7.15 FARMASI (2024) '!Print_Area</vt:lpstr>
      <vt:lpstr>'7.16 JURUTERA BERDAFTAR (23-24)'!Print_Area</vt:lpstr>
      <vt:lpstr>'7.16 JURUTERA BERDAFTAR 2025'!Print_Area</vt:lpstr>
      <vt:lpstr>'7.17 JURUTERA PROFESIONA 23-24'!Print_Area</vt:lpstr>
      <vt:lpstr>'7.17 JURUTERA PROFESIONAL 2025'!Print_Area</vt:lpstr>
      <vt:lpstr>'7.18a REG. GEOLOGIST '!Print_Area</vt:lpstr>
      <vt:lpstr>'7.18b REG. GEOLOGIST'!Print_Area</vt:lpstr>
      <vt:lpstr>'7.19 REG. FOREIGN GEOLOGIST '!Print_Area</vt:lpstr>
      <vt:lpstr>'7.19b REG. FOREIGN GEOLOGISTS '!Print_Area</vt:lpstr>
      <vt:lpstr>'7.1b JURUUKUR BAHAN (2025) '!Print_Area</vt:lpstr>
      <vt:lpstr>'7.2 PEGUAM (2023-2025) '!Print_Area</vt:lpstr>
      <vt:lpstr>'7.20a PRO. GEOLOGISTS '!Print_Area</vt:lpstr>
      <vt:lpstr>'7.20b PRO. GEOLOGIST '!Print_Area</vt:lpstr>
      <vt:lpstr>'7.21a REG. GRADUATE GEOLOGIST  '!Print_Area</vt:lpstr>
      <vt:lpstr>'7.21b REG. GRADUATE. GEOLOGIST '!Print_Area</vt:lpstr>
      <vt:lpstr>'7.22a REGISTERED PRACTITIONER'!Print_Area</vt:lpstr>
      <vt:lpstr>'7.22b REGISTERED PRACTITIONER'!Print_Area</vt:lpstr>
      <vt:lpstr>'7.23a MBOT'!Print_Area</vt:lpstr>
      <vt:lpstr>'7.23b MBOT'!Print_Area</vt:lpstr>
      <vt:lpstr>'7.25 KAUNSELOR (2024) '!Print_Area</vt:lpstr>
      <vt:lpstr>'7.25 KAUNSELOR (2025)'!Print_Area</vt:lpstr>
      <vt:lpstr>'7.26a OPTOMETRIS (2022-2023 (2)'!Print_Area</vt:lpstr>
      <vt:lpstr>'7.26a OPTOMETRIS (2022-2023) '!Print_Area</vt:lpstr>
      <vt:lpstr>'7.26b OPTOMETRIS (2024) '!Print_Area</vt:lpstr>
      <vt:lpstr>'7.27a JURUOPTIK (2022-2023) '!Print_Area</vt:lpstr>
      <vt:lpstr>'7.27a JURUOPTIK (2022-2023) (2)'!Print_Area</vt:lpstr>
      <vt:lpstr>'7.27b JURUOPTIK (2024)'!Print_Area</vt:lpstr>
      <vt:lpstr>'7.2b PEGUAM (2025)'!Print_Area</vt:lpstr>
      <vt:lpstr>'7.3 JURUUKUR TANAH (2023-2025)'!Print_Area</vt:lpstr>
      <vt:lpstr>'7.3b JURUUKUR TANAH (2023-2025)'!Print_Area</vt:lpstr>
      <vt:lpstr>'7.4 AKAUNTAN (2023)'!Print_Area</vt:lpstr>
      <vt:lpstr>'7.4 AKAUNTAN (2024)'!Print_Area</vt:lpstr>
      <vt:lpstr>'7.4 AKAUNTAN (2025)'!Print_Area</vt:lpstr>
      <vt:lpstr>'7.5a LPPEH'!Print_Area</vt:lpstr>
      <vt:lpstr>'7.5b LPPEH'!Print_Area</vt:lpstr>
      <vt:lpstr>'7.6a ARKITEK BERDAFTAR'!Print_Area</vt:lpstr>
      <vt:lpstr>'7.6b ARKITEK BERDAFTAR'!Print_Area</vt:lpstr>
      <vt:lpstr>'7.7a ARKITEK SISWAZAH (3)'!Print_Area</vt:lpstr>
      <vt:lpstr>'7.8a PEREKABENTUK DALAMAN (2)'!Print_Area</vt:lpstr>
      <vt:lpstr>'7.8b PEREKABENTUK DALAMAN'!Print_Area</vt:lpstr>
      <vt:lpstr>'7.9a DRAUGHTSMAN (2)'!Print_Area</vt:lpstr>
      <vt:lpstr>'7.9b DRAUGHTMAN'!Print_Area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nurulsharina.radzi</dc:creator>
  <cp:lastModifiedBy>Aimie Nadirah Mohamad Hanafiah</cp:lastModifiedBy>
  <cp:lastPrinted>2025-11-26T02:00:54Z</cp:lastPrinted>
  <dcterms:created xsi:type="dcterms:W3CDTF">2019-10-11T03:23:46Z</dcterms:created>
  <dcterms:modified xsi:type="dcterms:W3CDTF">2025-11-27T04:35:08Z</dcterms:modified>
</cp:coreProperties>
</file>