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hidayu.musa\Documents\"/>
    </mc:Choice>
  </mc:AlternateContent>
  <xr:revisionPtr revIDLastSave="0" documentId="8_{12837AA2-9F36-46B7-AC27-B35EB750AA5A}" xr6:coauthVersionLast="36" xr6:coauthVersionMax="36" xr10:uidLastSave="{00000000-0000-0000-0000-000000000000}"/>
  <bookViews>
    <workbookView xWindow="0" yWindow="0" windowWidth="28800" windowHeight="12225" tabRatio="808" firstSheet="9" activeTab="30" xr2:uid="{00000000-000D-0000-FFFF-FFFF00000000}"/>
  </bookViews>
  <sheets>
    <sheet name="5.1" sheetId="16" r:id="rId1"/>
    <sheet name="5.2" sheetId="17" r:id="rId2"/>
    <sheet name="5.3_L" sheetId="49" r:id="rId3"/>
    <sheet name="5.3_P" sheetId="50" r:id="rId4"/>
    <sheet name="5.4" sheetId="20" r:id="rId5"/>
    <sheet name="5.4 (2)" sheetId="21" r:id="rId6"/>
    <sheet name="5.5_L" sheetId="22" r:id="rId7"/>
    <sheet name="5.5_L(2)" sheetId="23" r:id="rId8"/>
    <sheet name="5.5_(P)" sheetId="51" r:id="rId9"/>
    <sheet name="5.5_P(2)" sheetId="52" r:id="rId10"/>
    <sheet name="5.6 " sheetId="53" r:id="rId11"/>
    <sheet name="5.6 (2)" sheetId="54" r:id="rId12"/>
    <sheet name="5.6 (3)" sheetId="55" r:id="rId13"/>
    <sheet name="5.7_L " sheetId="56" r:id="rId14"/>
    <sheet name="5.7_L(2)" sheetId="57" r:id="rId15"/>
    <sheet name="5.7_L(3)" sheetId="58" r:id="rId16"/>
    <sheet name="5.7_P" sheetId="59" r:id="rId17"/>
    <sheet name="5.7_P(2)" sheetId="60" r:id="rId18"/>
    <sheet name="5.7_P(3)" sheetId="61" r:id="rId19"/>
    <sheet name="5.8 " sheetId="62" r:id="rId20"/>
    <sheet name="5.9 " sheetId="63" r:id="rId21"/>
    <sheet name="5.10" sheetId="71" r:id="rId22"/>
    <sheet name="5.10 (2)" sheetId="72" r:id="rId23"/>
    <sheet name="5.11 " sheetId="67" r:id="rId24"/>
    <sheet name="5.11 (2)" sheetId="68" r:id="rId25"/>
    <sheet name="5.11(3)" sheetId="69" r:id="rId26"/>
    <sheet name="5.11(4)" sheetId="70" r:id="rId27"/>
    <sheet name="5.12 " sheetId="64" r:id="rId28"/>
    <sheet name="5.12 (2)" sheetId="65" r:id="rId29"/>
    <sheet name="5.12 (3)" sheetId="66" r:id="rId30"/>
    <sheet name="5.13" sheetId="48" r:id="rId31"/>
    <sheet name="Sheet1" sheetId="33" state="hidden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__123Graph_A" localSheetId="0" hidden="1">'5.1'!$E$15:$E$15</definedName>
    <definedName name="__123Graph_A" localSheetId="21" hidden="1">'5.10'!#REF!</definedName>
    <definedName name="__123Graph_A" localSheetId="23" hidden="1">'5.11 '!#REF!</definedName>
    <definedName name="__123Graph_A" localSheetId="24" hidden="1">'[1]7.6'!#REF!</definedName>
    <definedName name="__123Graph_A" localSheetId="26" hidden="1">'[1]7.6'!#REF!</definedName>
    <definedName name="__123Graph_A" localSheetId="28" hidden="1">'[1]7.6'!#REF!</definedName>
    <definedName name="__123Graph_A" localSheetId="29" hidden="1">'[1]7.6'!#REF!</definedName>
    <definedName name="__123Graph_A" localSheetId="1" hidden="1">'[2]7.6'!#REF!</definedName>
    <definedName name="__123Graph_A" localSheetId="2" hidden="1">'[2]7.6'!#REF!</definedName>
    <definedName name="__123Graph_A" localSheetId="3" hidden="1">'[2]7.6'!#REF!</definedName>
    <definedName name="__123Graph_A" localSheetId="5" hidden="1">'[2]7.6'!#REF!</definedName>
    <definedName name="__123Graph_A" localSheetId="8" hidden="1">'[1]7.6'!#REF!</definedName>
    <definedName name="__123Graph_A" localSheetId="7" hidden="1">'[2]7.6'!#REF!</definedName>
    <definedName name="__123Graph_A" localSheetId="9" hidden="1">'[2]7.6'!#REF!</definedName>
    <definedName name="__123Graph_A" localSheetId="19" hidden="1">'[1]7.6'!#REF!</definedName>
    <definedName name="__123Graph_A" localSheetId="20" hidden="1">'5.9 '!#REF!</definedName>
    <definedName name="__123Graph_A" hidden="1">'[2]7.6'!#REF!</definedName>
    <definedName name="__123Graph_A_4" localSheetId="21">#REF!</definedName>
    <definedName name="__123Graph_A_4" localSheetId="23">#REF!</definedName>
    <definedName name="__123Graph_A_4" localSheetId="24">#REF!</definedName>
    <definedName name="__123Graph_A_4" localSheetId="26">#REF!</definedName>
    <definedName name="__123Graph_A_4" localSheetId="29">#REF!</definedName>
    <definedName name="__123Graph_A_4" localSheetId="2">#REF!</definedName>
    <definedName name="__123Graph_A_4" localSheetId="3">#REF!</definedName>
    <definedName name="__123Graph_A_4" localSheetId="8">#REF!</definedName>
    <definedName name="__123Graph_A_4" localSheetId="9">#REF!</definedName>
    <definedName name="__123Graph_A_4" localSheetId="17">#REF!</definedName>
    <definedName name="__123Graph_A_4" localSheetId="19">#REF!</definedName>
    <definedName name="__123Graph_A_4" localSheetId="20">#REF!</definedName>
    <definedName name="__123Graph_A_4">#REF!</definedName>
    <definedName name="__123Graph_ACurrent" localSheetId="29" hidden="1">#REF!</definedName>
    <definedName name="__123Graph_ACurrent" localSheetId="19" hidden="1">#REF!</definedName>
    <definedName name="__123Graph_ACurrent" localSheetId="20" hidden="1">#REF!</definedName>
    <definedName name="__123Graph_ACurrent" hidden="1">#REF!</definedName>
    <definedName name="__123Graph_B" localSheetId="21" hidden="1">#REF!</definedName>
    <definedName name="__123Graph_B" localSheetId="23" hidden="1">#REF!</definedName>
    <definedName name="__123Graph_B" localSheetId="24" hidden="1">#REF!</definedName>
    <definedName name="__123Graph_B" localSheetId="26" hidden="1">#REF!</definedName>
    <definedName name="__123Graph_B" localSheetId="28" hidden="1">#REF!</definedName>
    <definedName name="__123Graph_B" localSheetId="29" hidden="1">#REF!</definedName>
    <definedName name="__123Graph_B" localSheetId="1" hidden="1">#REF!</definedName>
    <definedName name="__123Graph_B" localSheetId="2" hidden="1">#REF!</definedName>
    <definedName name="__123Graph_B" localSheetId="3" hidden="1">#REF!</definedName>
    <definedName name="__123Graph_B" localSheetId="5" hidden="1">#REF!</definedName>
    <definedName name="__123Graph_B" localSheetId="8" hidden="1">#REF!</definedName>
    <definedName name="__123Graph_B" localSheetId="7" hidden="1">#REF!</definedName>
    <definedName name="__123Graph_B" localSheetId="9" hidden="1">#REF!</definedName>
    <definedName name="__123Graph_B" localSheetId="17" hidden="1">#REF!</definedName>
    <definedName name="__123Graph_B" localSheetId="19" hidden="1">#REF!</definedName>
    <definedName name="__123Graph_B" localSheetId="20" hidden="1">#REF!</definedName>
    <definedName name="__123Graph_B" hidden="1">#REF!</definedName>
    <definedName name="__123Graph_BCurrent" localSheetId="29" hidden="1">#REF!</definedName>
    <definedName name="__123Graph_BCurrent" localSheetId="19" hidden="1">#REF!</definedName>
    <definedName name="__123Graph_BCurrent" localSheetId="20" hidden="1">#REF!</definedName>
    <definedName name="__123Graph_BCurrent" hidden="1">#REF!</definedName>
    <definedName name="__123Graph_C" localSheetId="21" hidden="1">#REF!</definedName>
    <definedName name="__123Graph_C" localSheetId="23" hidden="1">#REF!</definedName>
    <definedName name="__123Graph_C" localSheetId="24" hidden="1">#REF!</definedName>
    <definedName name="__123Graph_C" localSheetId="26" hidden="1">#REF!</definedName>
    <definedName name="__123Graph_C" localSheetId="28" hidden="1">#REF!</definedName>
    <definedName name="__123Graph_C" localSheetId="29" hidden="1">#REF!</definedName>
    <definedName name="__123Graph_C" localSheetId="1" hidden="1">#REF!</definedName>
    <definedName name="__123Graph_C" localSheetId="2" hidden="1">#REF!</definedName>
    <definedName name="__123Graph_C" localSheetId="3" hidden="1">#REF!</definedName>
    <definedName name="__123Graph_C" localSheetId="5" hidden="1">#REF!</definedName>
    <definedName name="__123Graph_C" localSheetId="8" hidden="1">#REF!</definedName>
    <definedName name="__123Graph_C" localSheetId="7" hidden="1">#REF!</definedName>
    <definedName name="__123Graph_C" localSheetId="9" hidden="1">#REF!</definedName>
    <definedName name="__123Graph_C" localSheetId="17" hidden="1">#REF!</definedName>
    <definedName name="__123Graph_C" localSheetId="19" hidden="1">#REF!</definedName>
    <definedName name="__123Graph_C" localSheetId="20" hidden="1">#REF!</definedName>
    <definedName name="__123Graph_C" hidden="1">#REF!</definedName>
    <definedName name="__123Graph_D" localSheetId="0" hidden="1">'5.1'!#REF!</definedName>
    <definedName name="__123Graph_D" localSheetId="21" hidden="1">'5.10'!#REF!</definedName>
    <definedName name="__123Graph_D" localSheetId="23" hidden="1">'5.11 '!#REF!</definedName>
    <definedName name="__123Graph_D" localSheetId="24" hidden="1">#REF!</definedName>
    <definedName name="__123Graph_D" localSheetId="26" hidden="1">#REF!</definedName>
    <definedName name="__123Graph_D" localSheetId="28" hidden="1">#REF!</definedName>
    <definedName name="__123Graph_D" localSheetId="29" hidden="1">#REF!</definedName>
    <definedName name="__123Graph_D" localSheetId="1" hidden="1">#REF!</definedName>
    <definedName name="__123Graph_D" localSheetId="2" hidden="1">#REF!</definedName>
    <definedName name="__123Graph_D" localSheetId="3" hidden="1">#REF!</definedName>
    <definedName name="__123Graph_D" localSheetId="5" hidden="1">#REF!</definedName>
    <definedName name="__123Graph_D" localSheetId="8" hidden="1">#REF!</definedName>
    <definedName name="__123Graph_D" localSheetId="7" hidden="1">#REF!</definedName>
    <definedName name="__123Graph_D" localSheetId="9" hidden="1">#REF!</definedName>
    <definedName name="__123Graph_D" localSheetId="17" hidden="1">#REF!</definedName>
    <definedName name="__123Graph_D" localSheetId="19" hidden="1">#REF!</definedName>
    <definedName name="__123Graph_D" localSheetId="20" hidden="1">#REF!</definedName>
    <definedName name="__123Graph_D" hidden="1">#REF!</definedName>
    <definedName name="__123Graph_E" localSheetId="21" hidden="1">#REF!</definedName>
    <definedName name="__123Graph_E" localSheetId="23" hidden="1">#REF!</definedName>
    <definedName name="__123Graph_E" localSheetId="24" hidden="1">#REF!</definedName>
    <definedName name="__123Graph_E" localSheetId="26" hidden="1">#REF!</definedName>
    <definedName name="__123Graph_E" localSheetId="28" hidden="1">#REF!</definedName>
    <definedName name="__123Graph_E" localSheetId="29" hidden="1">#REF!</definedName>
    <definedName name="__123Graph_E" localSheetId="2" hidden="1">#REF!</definedName>
    <definedName name="__123Graph_E" localSheetId="3" hidden="1">#REF!</definedName>
    <definedName name="__123Graph_E" localSheetId="5" hidden="1">#REF!</definedName>
    <definedName name="__123Graph_E" localSheetId="8" hidden="1">#REF!</definedName>
    <definedName name="__123Graph_E" localSheetId="7" hidden="1">#REF!</definedName>
    <definedName name="__123Graph_E" localSheetId="9" hidden="1">#REF!</definedName>
    <definedName name="__123Graph_E" localSheetId="17" hidden="1">#REF!</definedName>
    <definedName name="__123Graph_E" localSheetId="19" hidden="1">#REF!</definedName>
    <definedName name="__123Graph_E" localSheetId="20" hidden="1">#REF!</definedName>
    <definedName name="__123Graph_E" hidden="1">#REF!</definedName>
    <definedName name="__123Graph_F" localSheetId="21" hidden="1">#REF!</definedName>
    <definedName name="__123Graph_F" localSheetId="23" hidden="1">#REF!</definedName>
    <definedName name="__123Graph_F" localSheetId="24" hidden="1">#REF!</definedName>
    <definedName name="__123Graph_F" localSheetId="26" hidden="1">#REF!</definedName>
    <definedName name="__123Graph_F" localSheetId="28" hidden="1">#REF!</definedName>
    <definedName name="__123Graph_F" localSheetId="29" hidden="1">#REF!</definedName>
    <definedName name="__123Graph_F" localSheetId="2" hidden="1">#REF!</definedName>
    <definedName name="__123Graph_F" localSheetId="3" hidden="1">#REF!</definedName>
    <definedName name="__123Graph_F" localSheetId="5" hidden="1">#REF!</definedName>
    <definedName name="__123Graph_F" localSheetId="8" hidden="1">#REF!</definedName>
    <definedName name="__123Graph_F" localSheetId="7" hidden="1">#REF!</definedName>
    <definedName name="__123Graph_F" localSheetId="9" hidden="1">#REF!</definedName>
    <definedName name="__123Graph_F" localSheetId="17" hidden="1">#REF!</definedName>
    <definedName name="__123Graph_F" localSheetId="19" hidden="1">#REF!</definedName>
    <definedName name="__123Graph_F" localSheetId="20" hidden="1">#REF!</definedName>
    <definedName name="__123Graph_F" hidden="1">#REF!</definedName>
    <definedName name="__123Graph_LBL_A" localSheetId="29" hidden="1">#REF!</definedName>
    <definedName name="__123Graph_LBL_A" localSheetId="19" hidden="1">#REF!</definedName>
    <definedName name="__123Graph_LBL_A" localSheetId="20" hidden="1">#REF!</definedName>
    <definedName name="__123Graph_LBL_A" hidden="1">#REF!</definedName>
    <definedName name="__123Graph_X" localSheetId="24" hidden="1">'[3]4.9'!#REF!</definedName>
    <definedName name="__123Graph_X" localSheetId="26" hidden="1">'[3]4.9'!#REF!</definedName>
    <definedName name="__123Graph_X" localSheetId="29" hidden="1">'[3]4.9'!#REF!</definedName>
    <definedName name="__123Graph_X" localSheetId="2" hidden="1">'[3]4.9'!#REF!</definedName>
    <definedName name="__123Graph_X" localSheetId="3" hidden="1">'[3]4.9'!#REF!</definedName>
    <definedName name="__123Graph_X" localSheetId="8" hidden="1">'[3]4.9'!#REF!</definedName>
    <definedName name="__123Graph_X" localSheetId="9" hidden="1">'[14]4.9'!#REF!</definedName>
    <definedName name="__123Graph_X" localSheetId="19" hidden="1">'[3]4.9'!#REF!</definedName>
    <definedName name="__123Graph_X" localSheetId="20" hidden="1">'[3]4.9'!#REF!</definedName>
    <definedName name="__123Graph_X" hidden="1">'[3]4.9'!#REF!</definedName>
    <definedName name="__123Graph_X_1" localSheetId="21">#REF!</definedName>
    <definedName name="__123Graph_X_1" localSheetId="23">#REF!</definedName>
    <definedName name="__123Graph_X_1" localSheetId="24">#REF!</definedName>
    <definedName name="__123Graph_X_1" localSheetId="26">#REF!</definedName>
    <definedName name="__123Graph_X_1" localSheetId="29">#REF!</definedName>
    <definedName name="__123Graph_X_1" localSheetId="2">#REF!</definedName>
    <definedName name="__123Graph_X_1" localSheetId="3">#REF!</definedName>
    <definedName name="__123Graph_X_1" localSheetId="8">#REF!</definedName>
    <definedName name="__123Graph_X_1" localSheetId="9">#REF!</definedName>
    <definedName name="__123Graph_X_1" localSheetId="17">#REF!</definedName>
    <definedName name="__123Graph_X_1" localSheetId="19">#REF!</definedName>
    <definedName name="__123Graph_X_1" localSheetId="20">#REF!</definedName>
    <definedName name="__123Graph_X_1">#REF!</definedName>
    <definedName name="__123Graph_XCurrent" localSheetId="29" hidden="1">#REF!</definedName>
    <definedName name="__123Graph_XCurrent" localSheetId="19" hidden="1">#REF!</definedName>
    <definedName name="__123Graph_XCurrent" localSheetId="20" hidden="1">#REF!</definedName>
    <definedName name="__123Graph_XCurrent" hidden="1">#REF!</definedName>
    <definedName name="_123Graph_ACurrenrt" localSheetId="29" hidden="1">#REF!</definedName>
    <definedName name="_123Graph_ACurrenrt" localSheetId="19" hidden="1">#REF!</definedName>
    <definedName name="_123Graph_ACurrenrt" localSheetId="20" hidden="1">#REF!</definedName>
    <definedName name="_123Graph_ACurrenrt" hidden="1">#REF!</definedName>
    <definedName name="_xlnm._FilterDatabase" localSheetId="21" hidden="1">'5.10'!$D$4:$D$112</definedName>
    <definedName name="_xlnm._FilterDatabase" localSheetId="15" hidden="1">'5.7_L(3)'!$A$22:$M$22</definedName>
    <definedName name="_xlnm._FilterDatabase" localSheetId="16" hidden="1">'5.7_P'!$D$22:$L$24</definedName>
    <definedName name="_xlnm._FilterDatabase" localSheetId="17" hidden="1">'5.7_P(2)'!$A$18:$L$89</definedName>
    <definedName name="_xlnm._FilterDatabase" localSheetId="18" hidden="1">'5.7_P(3)'!$A$20:$K$88</definedName>
    <definedName name="_Parse_Out" localSheetId="24" hidden="1">#REF!</definedName>
    <definedName name="_Parse_Out" localSheetId="26" hidden="1">#REF!</definedName>
    <definedName name="_Parse_Out" localSheetId="29" hidden="1">#REF!</definedName>
    <definedName name="_Parse_Out" localSheetId="2" hidden="1">#REF!</definedName>
    <definedName name="_Parse_Out" localSheetId="3" hidden="1">#REF!</definedName>
    <definedName name="_Parse_Out" localSheetId="8" hidden="1">#REF!</definedName>
    <definedName name="_Parse_Out" localSheetId="9" hidden="1">#REF!</definedName>
    <definedName name="_Parse_Out" localSheetId="17" hidden="1">#REF!</definedName>
    <definedName name="_Parse_Out" localSheetId="19" hidden="1">#REF!</definedName>
    <definedName name="_Parse_Out" localSheetId="20" hidden="1">#REF!</definedName>
    <definedName name="_Parse_Out" hidden="1">#REF!</definedName>
    <definedName name="_Sort" localSheetId="29" hidden="1">#REF!</definedName>
    <definedName name="_Sort" localSheetId="19" hidden="1">#REF!</definedName>
    <definedName name="_Sort" localSheetId="20" hidden="1">#REF!</definedName>
    <definedName name="_Sort" hidden="1">#REF!</definedName>
    <definedName name="a" localSheetId="21" hidden="1">#REF!</definedName>
    <definedName name="a" localSheetId="23" hidden="1">#REF!</definedName>
    <definedName name="a" localSheetId="24" hidden="1">#REF!</definedName>
    <definedName name="a" localSheetId="26" hidden="1">#REF!</definedName>
    <definedName name="a" localSheetId="28" hidden="1">#REF!</definedName>
    <definedName name="a" localSheetId="29" hidden="1">#REF!</definedName>
    <definedName name="a" localSheetId="1" hidden="1">#REF!</definedName>
    <definedName name="a" localSheetId="2" hidden="1">#REF!</definedName>
    <definedName name="a" localSheetId="3" hidden="1">#REF!</definedName>
    <definedName name="a" localSheetId="5" hidden="1">#REF!</definedName>
    <definedName name="a" localSheetId="8" hidden="1">#REF!</definedName>
    <definedName name="a" localSheetId="7" hidden="1">#REF!</definedName>
    <definedName name="a" localSheetId="9" hidden="1">#REF!</definedName>
    <definedName name="a" localSheetId="17" hidden="1">#REF!</definedName>
    <definedName name="a" localSheetId="19" hidden="1">#REF!</definedName>
    <definedName name="a" localSheetId="20" hidden="1">#REF!</definedName>
    <definedName name="a" hidden="1">#REF!</definedName>
    <definedName name="aaa" localSheetId="24">#REF!</definedName>
    <definedName name="aaa" localSheetId="26">#REF!</definedName>
    <definedName name="aaa" localSheetId="29">#REF!</definedName>
    <definedName name="aaa" localSheetId="2">#REF!</definedName>
    <definedName name="aaa" localSheetId="3">#REF!</definedName>
    <definedName name="aaa" localSheetId="8">#REF!</definedName>
    <definedName name="aaa" localSheetId="9">#REF!</definedName>
    <definedName name="aaa" localSheetId="17">#REF!</definedName>
    <definedName name="aaa" localSheetId="19">#REF!</definedName>
    <definedName name="aaa" localSheetId="20">#REF!</definedName>
    <definedName name="aaa">#REF!</definedName>
    <definedName name="aaab" localSheetId="24">#REF!</definedName>
    <definedName name="aaab" localSheetId="26">#REF!</definedName>
    <definedName name="aaab" localSheetId="29">#REF!</definedName>
    <definedName name="aaab" localSheetId="2">#REF!</definedName>
    <definedName name="aaab" localSheetId="3">#REF!</definedName>
    <definedName name="aaab" localSheetId="8">#REF!</definedName>
    <definedName name="aaab" localSheetId="9">#REF!</definedName>
    <definedName name="aaab" localSheetId="17">#REF!</definedName>
    <definedName name="aaab" localSheetId="19">#REF!</definedName>
    <definedName name="aaab" localSheetId="20">#REF!</definedName>
    <definedName name="aaab">#REF!</definedName>
    <definedName name="ABC" localSheetId="29" hidden="1">#REF!</definedName>
    <definedName name="ABC" localSheetId="19" hidden="1">#REF!</definedName>
    <definedName name="ABC" localSheetId="20" hidden="1">#REF!</definedName>
    <definedName name="ABC" hidden="1">#REF!</definedName>
    <definedName name="abggg" localSheetId="24" hidden="1">'[3]4.9'!#REF!</definedName>
    <definedName name="abggg" localSheetId="26" hidden="1">'[3]4.9'!#REF!</definedName>
    <definedName name="abggg" localSheetId="29" hidden="1">'[3]4.9'!#REF!</definedName>
    <definedName name="abggg" localSheetId="2" hidden="1">'[3]4.9'!#REF!</definedName>
    <definedName name="abggg" localSheetId="3" hidden="1">'[3]4.9'!#REF!</definedName>
    <definedName name="abggg" localSheetId="8" hidden="1">'[3]4.9'!#REF!</definedName>
    <definedName name="abggg" localSheetId="9" hidden="1">'[14]4.9'!#REF!</definedName>
    <definedName name="abggg" localSheetId="19" hidden="1">'[3]4.9'!#REF!</definedName>
    <definedName name="abggg" localSheetId="20" hidden="1">'[3]4.9'!#REF!</definedName>
    <definedName name="abggg" hidden="1">'[3]4.9'!#REF!</definedName>
    <definedName name="as" localSheetId="24" hidden="1">#REF!</definedName>
    <definedName name="as" localSheetId="26" hidden="1">#REF!</definedName>
    <definedName name="as" localSheetId="29" hidden="1">#REF!</definedName>
    <definedName name="as" localSheetId="2" hidden="1">#REF!</definedName>
    <definedName name="as" localSheetId="3" hidden="1">#REF!</definedName>
    <definedName name="as" localSheetId="8" hidden="1">#REF!</definedName>
    <definedName name="as" localSheetId="9" hidden="1">#REF!</definedName>
    <definedName name="as" localSheetId="17" hidden="1">#REF!</definedName>
    <definedName name="as" localSheetId="19" hidden="1">#REF!</definedName>
    <definedName name="as" localSheetId="20" hidden="1">#REF!</definedName>
    <definedName name="as" hidden="1">#REF!</definedName>
    <definedName name="ass" localSheetId="24" hidden="1">'[4]4.8'!#REF!</definedName>
    <definedName name="ass" localSheetId="26" hidden="1">'[4]4.8'!#REF!</definedName>
    <definedName name="ass" localSheetId="29" hidden="1">'[4]4.8'!#REF!</definedName>
    <definedName name="ass" localSheetId="2" hidden="1">'[4]4.8'!#REF!</definedName>
    <definedName name="ass" localSheetId="3" hidden="1">'[4]4.8'!#REF!</definedName>
    <definedName name="ass" localSheetId="8" hidden="1">'[4]4.8'!#REF!</definedName>
    <definedName name="ass" localSheetId="9" hidden="1">'[4]4.8'!#REF!</definedName>
    <definedName name="ass" localSheetId="19" hidden="1">'[4]4.8'!#REF!</definedName>
    <definedName name="ass" localSheetId="20" hidden="1">'[4]4.8'!#REF!</definedName>
    <definedName name="ass" hidden="1">'[4]4.8'!#REF!</definedName>
    <definedName name="Asset91" localSheetId="24">#REF!</definedName>
    <definedName name="Asset91" localSheetId="26">#REF!</definedName>
    <definedName name="Asset91" localSheetId="29">#REF!</definedName>
    <definedName name="Asset91" localSheetId="2">#REF!</definedName>
    <definedName name="Asset91" localSheetId="3">#REF!</definedName>
    <definedName name="Asset91" localSheetId="8">#REF!</definedName>
    <definedName name="Asset91" localSheetId="9">#REF!</definedName>
    <definedName name="Asset91" localSheetId="17">#REF!</definedName>
    <definedName name="Asset91" localSheetId="19">#REF!</definedName>
    <definedName name="Asset91" localSheetId="20">#REF!</definedName>
    <definedName name="Asset91">#REF!</definedName>
    <definedName name="Asset92" localSheetId="24">#REF!</definedName>
    <definedName name="Asset92" localSheetId="26">#REF!</definedName>
    <definedName name="Asset92" localSheetId="29">#REF!</definedName>
    <definedName name="Asset92" localSheetId="2">#REF!</definedName>
    <definedName name="Asset92" localSheetId="3">#REF!</definedName>
    <definedName name="Asset92" localSheetId="8">#REF!</definedName>
    <definedName name="Asset92" localSheetId="9">#REF!</definedName>
    <definedName name="Asset92" localSheetId="17">#REF!</definedName>
    <definedName name="Asset92" localSheetId="19">#REF!</definedName>
    <definedName name="Asset92" localSheetId="20">#REF!</definedName>
    <definedName name="Asset92">#REF!</definedName>
    <definedName name="b" localSheetId="29" hidden="1">#REF!</definedName>
    <definedName name="b" localSheetId="19" hidden="1">#REF!</definedName>
    <definedName name="b" localSheetId="20" hidden="1">#REF!</definedName>
    <definedName name="b" hidden="1">#REF!</definedName>
    <definedName name="cc" localSheetId="24">#REF!</definedName>
    <definedName name="cc" localSheetId="26">#REF!</definedName>
    <definedName name="cc" localSheetId="29">#REF!</definedName>
    <definedName name="cc" localSheetId="2">#REF!</definedName>
    <definedName name="cc" localSheetId="3">#REF!</definedName>
    <definedName name="cc" localSheetId="8">#REF!</definedName>
    <definedName name="cc" localSheetId="9">#REF!</definedName>
    <definedName name="cc" localSheetId="17">#REF!</definedName>
    <definedName name="cc" localSheetId="19">#REF!</definedName>
    <definedName name="cc" localSheetId="20">#REF!</definedName>
    <definedName name="cc">#REF!</definedName>
    <definedName name="con_05" localSheetId="24">#REF!</definedName>
    <definedName name="con_05" localSheetId="26">#REF!</definedName>
    <definedName name="con_05" localSheetId="29">#REF!</definedName>
    <definedName name="con_05" localSheetId="2">#REF!</definedName>
    <definedName name="con_05" localSheetId="3">#REF!</definedName>
    <definedName name="con_05" localSheetId="8">#REF!</definedName>
    <definedName name="con_05" localSheetId="9">#REF!</definedName>
    <definedName name="con_05" localSheetId="17">#REF!</definedName>
    <definedName name="con_05" localSheetId="19">#REF!</definedName>
    <definedName name="con_05" localSheetId="20">#REF!</definedName>
    <definedName name="con_05">#REF!</definedName>
    <definedName name="con_06" localSheetId="24">#REF!</definedName>
    <definedName name="con_06" localSheetId="26">#REF!</definedName>
    <definedName name="con_06" localSheetId="29">#REF!</definedName>
    <definedName name="con_06" localSheetId="2">#REF!</definedName>
    <definedName name="con_06" localSheetId="3">#REF!</definedName>
    <definedName name="con_06" localSheetId="8">#REF!</definedName>
    <definedName name="con_06" localSheetId="9">#REF!</definedName>
    <definedName name="con_06" localSheetId="17">#REF!</definedName>
    <definedName name="con_06" localSheetId="19">#REF!</definedName>
    <definedName name="con_06" localSheetId="20">#REF!</definedName>
    <definedName name="con_06">#REF!</definedName>
    <definedName name="con_07" localSheetId="24">#REF!</definedName>
    <definedName name="con_07" localSheetId="26">#REF!</definedName>
    <definedName name="con_07" localSheetId="29">#REF!</definedName>
    <definedName name="con_07" localSheetId="2">#REF!</definedName>
    <definedName name="con_07" localSheetId="3">#REF!</definedName>
    <definedName name="con_07" localSheetId="8">#REF!</definedName>
    <definedName name="con_07" localSheetId="9">#REF!</definedName>
    <definedName name="con_07" localSheetId="17">#REF!</definedName>
    <definedName name="con_07" localSheetId="19">#REF!</definedName>
    <definedName name="con_07" localSheetId="20">#REF!</definedName>
    <definedName name="con_07">#REF!</definedName>
    <definedName name="con_08" localSheetId="24">#REF!</definedName>
    <definedName name="con_08" localSheetId="26">#REF!</definedName>
    <definedName name="con_08" localSheetId="29">#REF!</definedName>
    <definedName name="con_08" localSheetId="2">#REF!</definedName>
    <definedName name="con_08" localSheetId="3">#REF!</definedName>
    <definedName name="con_08" localSheetId="8">#REF!</definedName>
    <definedName name="con_08" localSheetId="9">#REF!</definedName>
    <definedName name="con_08" localSheetId="17">#REF!</definedName>
    <definedName name="con_08" localSheetId="19">#REF!</definedName>
    <definedName name="con_08" localSheetId="20">#REF!</definedName>
    <definedName name="con_08">#REF!</definedName>
    <definedName name="con_09" localSheetId="24">#REF!</definedName>
    <definedName name="con_09" localSheetId="26">#REF!</definedName>
    <definedName name="con_09" localSheetId="29">#REF!</definedName>
    <definedName name="con_09" localSheetId="2">#REF!</definedName>
    <definedName name="con_09" localSheetId="3">#REF!</definedName>
    <definedName name="con_09" localSheetId="8">#REF!</definedName>
    <definedName name="con_09" localSheetId="9">#REF!</definedName>
    <definedName name="con_09" localSheetId="17">#REF!</definedName>
    <definedName name="con_09" localSheetId="19">#REF!</definedName>
    <definedName name="con_09" localSheetId="20">#REF!</definedName>
    <definedName name="con_09">#REF!</definedName>
    <definedName name="con_10" localSheetId="24">#REF!</definedName>
    <definedName name="con_10" localSheetId="26">#REF!</definedName>
    <definedName name="con_10" localSheetId="29">#REF!</definedName>
    <definedName name="con_10" localSheetId="2">#REF!</definedName>
    <definedName name="con_10" localSheetId="3">#REF!</definedName>
    <definedName name="con_10" localSheetId="8">#REF!</definedName>
    <definedName name="con_10" localSheetId="9">#REF!</definedName>
    <definedName name="con_10" localSheetId="17">#REF!</definedName>
    <definedName name="con_10" localSheetId="19">#REF!</definedName>
    <definedName name="con_10" localSheetId="20">#REF!</definedName>
    <definedName name="con_10">#REF!</definedName>
    <definedName name="con_11" localSheetId="24">#REF!</definedName>
    <definedName name="con_11" localSheetId="26">#REF!</definedName>
    <definedName name="con_11" localSheetId="29">#REF!</definedName>
    <definedName name="con_11" localSheetId="2">#REF!</definedName>
    <definedName name="con_11" localSheetId="3">#REF!</definedName>
    <definedName name="con_11" localSheetId="8">#REF!</definedName>
    <definedName name="con_11" localSheetId="9">#REF!</definedName>
    <definedName name="con_11" localSheetId="17">#REF!</definedName>
    <definedName name="con_11" localSheetId="19">#REF!</definedName>
    <definedName name="con_11" localSheetId="20">#REF!</definedName>
    <definedName name="con_11">#REF!</definedName>
    <definedName name="cons_12p" localSheetId="24">#REF!</definedName>
    <definedName name="cons_12p" localSheetId="26">#REF!</definedName>
    <definedName name="cons_12p" localSheetId="29">#REF!</definedName>
    <definedName name="cons_12p" localSheetId="2">#REF!</definedName>
    <definedName name="cons_12p" localSheetId="3">#REF!</definedName>
    <definedName name="cons_12p" localSheetId="8">#REF!</definedName>
    <definedName name="cons_12p" localSheetId="9">#REF!</definedName>
    <definedName name="cons_12p" localSheetId="17">#REF!</definedName>
    <definedName name="cons_12p" localSheetId="19">#REF!</definedName>
    <definedName name="cons_12p" localSheetId="20">#REF!</definedName>
    <definedName name="cons_12p">#REF!</definedName>
    <definedName name="cons_2005" localSheetId="9">[15]VA_CONSTANT!$A$3:$Z$21</definedName>
    <definedName name="cons_2005">[5]VA_CONSTANT!$A$3:$Z$21</definedName>
    <definedName name="cons_2006" localSheetId="9">[15]VA_CONSTANT!$A$25:$Z$43</definedName>
    <definedName name="cons_2006">[5]VA_CONSTANT!$A$25:$Z$43</definedName>
    <definedName name="cons_2007" localSheetId="9">[15]VA_CONSTANT!$A$47:$Z$65</definedName>
    <definedName name="cons_2007">[5]VA_CONSTANT!$A$47:$Z$65</definedName>
    <definedName name="cons_2008" localSheetId="9">[15]VA_CONSTANT!$A$69:$Z$87</definedName>
    <definedName name="cons_2008">[5]VA_CONSTANT!$A$69:$Z$87</definedName>
    <definedName name="cons_2009" localSheetId="9">[15]VA_CONSTANT!$A$91:$Z$109</definedName>
    <definedName name="cons_2009">[5]VA_CONSTANT!$A$91:$Z$109</definedName>
    <definedName name="cons_2010" localSheetId="9">[15]VA_CONSTANT!$A$113:$Z$131</definedName>
    <definedName name="cons_2010">[5]VA_CONSTANT!$A$113:$Z$131</definedName>
    <definedName name="cons_2011" localSheetId="9">[15]VA_CONSTANT!$A$135:$Z$153</definedName>
    <definedName name="cons_2011">[5]VA_CONSTANT!$A$135:$Z$153</definedName>
    <definedName name="cons_2012" localSheetId="9">[15]VA_CONSTANT!$A$157:$Z$175</definedName>
    <definedName name="cons_2012">[5]VA_CONSTANT!$A$157:$Z$175</definedName>
    <definedName name="cons_2013" localSheetId="9">[15]VA_CONSTANT!$A$179:$Z$197</definedName>
    <definedName name="cons_2013">[5]VA_CONSTANT!$A$179:$Z$197</definedName>
    <definedName name="cons_2013p" localSheetId="24">#REF!</definedName>
    <definedName name="cons_2013p" localSheetId="26">#REF!</definedName>
    <definedName name="cons_2013p" localSheetId="29">#REF!</definedName>
    <definedName name="cons_2013p" localSheetId="2">#REF!</definedName>
    <definedName name="cons_2013p" localSheetId="3">#REF!</definedName>
    <definedName name="cons_2013p" localSheetId="8">#REF!</definedName>
    <definedName name="cons_2013p" localSheetId="9">#REF!</definedName>
    <definedName name="cons_2013p" localSheetId="17">#REF!</definedName>
    <definedName name="cons_2013p" localSheetId="19">#REF!</definedName>
    <definedName name="cons_2013p" localSheetId="20">#REF!</definedName>
    <definedName name="cons_2013p">#REF!</definedName>
    <definedName name="cons_data" localSheetId="9">[15]VA_CONSTANT!$A$1:$Z$197</definedName>
    <definedName name="cons_data">[5]VA_CONSTANT!$A$1:$Z$197</definedName>
    <definedName name="cur_0" localSheetId="29">#REF!</definedName>
    <definedName name="cur_0" localSheetId="19">#REF!</definedName>
    <definedName name="cur_0" localSheetId="20">#REF!</definedName>
    <definedName name="cur_0">#REF!</definedName>
    <definedName name="cur_05" localSheetId="24">#REF!</definedName>
    <definedName name="cur_05" localSheetId="26">#REF!</definedName>
    <definedName name="cur_05" localSheetId="29">#REF!</definedName>
    <definedName name="cur_05" localSheetId="2">#REF!</definedName>
    <definedName name="cur_05" localSheetId="3">#REF!</definedName>
    <definedName name="cur_05" localSheetId="8">#REF!</definedName>
    <definedName name="cur_05" localSheetId="9">#REF!</definedName>
    <definedName name="cur_05" localSheetId="17">#REF!</definedName>
    <definedName name="cur_05" localSheetId="19">#REF!</definedName>
    <definedName name="cur_05" localSheetId="20">#REF!</definedName>
    <definedName name="cur_05">#REF!</definedName>
    <definedName name="cur_06" localSheetId="24">#REF!</definedName>
    <definedName name="cur_06" localSheetId="26">#REF!</definedName>
    <definedName name="cur_06" localSheetId="29">#REF!</definedName>
    <definedName name="cur_06" localSheetId="2">#REF!</definedName>
    <definedName name="cur_06" localSheetId="3">#REF!</definedName>
    <definedName name="cur_06" localSheetId="8">#REF!</definedName>
    <definedName name="cur_06" localSheetId="9">#REF!</definedName>
    <definedName name="cur_06" localSheetId="17">#REF!</definedName>
    <definedName name="cur_06" localSheetId="19">#REF!</definedName>
    <definedName name="cur_06" localSheetId="20">#REF!</definedName>
    <definedName name="cur_06">#REF!</definedName>
    <definedName name="cur_07" localSheetId="24">#REF!</definedName>
    <definedName name="cur_07" localSheetId="26">#REF!</definedName>
    <definedName name="cur_07" localSheetId="29">#REF!</definedName>
    <definedName name="cur_07" localSheetId="2">#REF!</definedName>
    <definedName name="cur_07" localSheetId="3">#REF!</definedName>
    <definedName name="cur_07" localSheetId="8">#REF!</definedName>
    <definedName name="cur_07" localSheetId="9">#REF!</definedName>
    <definedName name="cur_07" localSheetId="17">#REF!</definedName>
    <definedName name="cur_07" localSheetId="19">#REF!</definedName>
    <definedName name="cur_07" localSheetId="20">#REF!</definedName>
    <definedName name="cur_07">#REF!</definedName>
    <definedName name="cur_08" localSheetId="24">#REF!</definedName>
    <definedName name="cur_08" localSheetId="26">#REF!</definedName>
    <definedName name="cur_08" localSheetId="29">#REF!</definedName>
    <definedName name="cur_08" localSheetId="2">#REF!</definedName>
    <definedName name="cur_08" localSheetId="3">#REF!</definedName>
    <definedName name="cur_08" localSheetId="8">#REF!</definedName>
    <definedName name="cur_08" localSheetId="9">#REF!</definedName>
    <definedName name="cur_08" localSheetId="17">#REF!</definedName>
    <definedName name="cur_08" localSheetId="19">#REF!</definedName>
    <definedName name="cur_08" localSheetId="20">#REF!</definedName>
    <definedName name="cur_08">#REF!</definedName>
    <definedName name="cur_09" localSheetId="24">#REF!</definedName>
    <definedName name="cur_09" localSheetId="26">#REF!</definedName>
    <definedName name="cur_09" localSheetId="29">#REF!</definedName>
    <definedName name="cur_09" localSheetId="2">#REF!</definedName>
    <definedName name="cur_09" localSheetId="3">#REF!</definedName>
    <definedName name="cur_09" localSheetId="8">#REF!</definedName>
    <definedName name="cur_09" localSheetId="9">#REF!</definedName>
    <definedName name="cur_09" localSheetId="17">#REF!</definedName>
    <definedName name="cur_09" localSheetId="19">#REF!</definedName>
    <definedName name="cur_09" localSheetId="20">#REF!</definedName>
    <definedName name="cur_09">#REF!</definedName>
    <definedName name="cur_10" localSheetId="24">#REF!</definedName>
    <definedName name="cur_10" localSheetId="26">#REF!</definedName>
    <definedName name="cur_10" localSheetId="29">#REF!</definedName>
    <definedName name="cur_10" localSheetId="2">#REF!</definedName>
    <definedName name="cur_10" localSheetId="3">#REF!</definedName>
    <definedName name="cur_10" localSheetId="8">#REF!</definedName>
    <definedName name="cur_10" localSheetId="9">#REF!</definedName>
    <definedName name="cur_10" localSheetId="17">#REF!</definedName>
    <definedName name="cur_10" localSheetId="19">#REF!</definedName>
    <definedName name="cur_10" localSheetId="20">#REF!</definedName>
    <definedName name="cur_10">#REF!</definedName>
    <definedName name="cur_11" localSheetId="24">#REF!</definedName>
    <definedName name="cur_11" localSheetId="26">#REF!</definedName>
    <definedName name="cur_11" localSheetId="29">#REF!</definedName>
    <definedName name="cur_11" localSheetId="2">#REF!</definedName>
    <definedName name="cur_11" localSheetId="3">#REF!</definedName>
    <definedName name="cur_11" localSheetId="8">#REF!</definedName>
    <definedName name="cur_11" localSheetId="9">#REF!</definedName>
    <definedName name="cur_11" localSheetId="17">#REF!</definedName>
    <definedName name="cur_11" localSheetId="19">#REF!</definedName>
    <definedName name="cur_11" localSheetId="20">#REF!</definedName>
    <definedName name="cur_11">#REF!</definedName>
    <definedName name="cur_12p" localSheetId="24">#REF!</definedName>
    <definedName name="cur_12p" localSheetId="26">#REF!</definedName>
    <definedName name="cur_12p" localSheetId="29">#REF!</definedName>
    <definedName name="cur_12p" localSheetId="2">#REF!</definedName>
    <definedName name="cur_12p" localSheetId="3">#REF!</definedName>
    <definedName name="cur_12p" localSheetId="8">#REF!</definedName>
    <definedName name="cur_12p" localSheetId="9">#REF!</definedName>
    <definedName name="cur_12p" localSheetId="17">#REF!</definedName>
    <definedName name="cur_12p" localSheetId="19">#REF!</definedName>
    <definedName name="cur_12p" localSheetId="20">#REF!</definedName>
    <definedName name="cur_12p">#REF!</definedName>
    <definedName name="cur_2013p" localSheetId="24">#REF!</definedName>
    <definedName name="cur_2013p" localSheetId="26">#REF!</definedName>
    <definedName name="cur_2013p" localSheetId="29">#REF!</definedName>
    <definedName name="cur_2013p" localSheetId="2">#REF!</definedName>
    <definedName name="cur_2013p" localSheetId="3">#REF!</definedName>
    <definedName name="cur_2013p" localSheetId="8">#REF!</definedName>
    <definedName name="cur_2013p" localSheetId="9">#REF!</definedName>
    <definedName name="cur_2013p" localSheetId="17">#REF!</definedName>
    <definedName name="cur_2013p" localSheetId="19">#REF!</definedName>
    <definedName name="cur_2013p" localSheetId="20">#REF!</definedName>
    <definedName name="cur_2013p">#REF!</definedName>
    <definedName name="cur_45" localSheetId="29">#REF!</definedName>
    <definedName name="cur_45" localSheetId="19">#REF!</definedName>
    <definedName name="cur_45" localSheetId="20">#REF!</definedName>
    <definedName name="cur_45">#REF!</definedName>
    <definedName name="cur_52369" localSheetId="29">#REF!</definedName>
    <definedName name="cur_52369" localSheetId="19">#REF!</definedName>
    <definedName name="cur_52369" localSheetId="20">#REF!</definedName>
    <definedName name="cur_52369">#REF!</definedName>
    <definedName name="d" localSheetId="24">#REF!</definedName>
    <definedName name="d" localSheetId="26">#REF!</definedName>
    <definedName name="d" localSheetId="29">#REF!</definedName>
    <definedName name="d" localSheetId="2">#REF!</definedName>
    <definedName name="d" localSheetId="3">#REF!</definedName>
    <definedName name="d" localSheetId="8">#REF!</definedName>
    <definedName name="d" localSheetId="9">#REF!</definedName>
    <definedName name="d" localSheetId="17">#REF!</definedName>
    <definedName name="d" localSheetId="19">#REF!</definedName>
    <definedName name="d" localSheetId="20">#REF!</definedName>
    <definedName name="d">#REF!</definedName>
    <definedName name="dasdasd" localSheetId="24">#REF!</definedName>
    <definedName name="dasdasd" localSheetId="26">#REF!</definedName>
    <definedName name="dasdasd" localSheetId="29">#REF!</definedName>
    <definedName name="dasdasd" localSheetId="2">#REF!</definedName>
    <definedName name="dasdasd" localSheetId="3">#REF!</definedName>
    <definedName name="dasdasd" localSheetId="8">#REF!</definedName>
    <definedName name="dasdasd" localSheetId="9">#REF!</definedName>
    <definedName name="dasdasd" localSheetId="17">#REF!</definedName>
    <definedName name="dasdasd" localSheetId="19">#REF!</definedName>
    <definedName name="dasdasd" localSheetId="20">#REF!</definedName>
    <definedName name="dasdasd">#REF!</definedName>
    <definedName name="ddd" localSheetId="24">#REF!</definedName>
    <definedName name="ddd" localSheetId="26">#REF!</definedName>
    <definedName name="ddd" localSheetId="29">#REF!</definedName>
    <definedName name="ddd" localSheetId="2">#REF!</definedName>
    <definedName name="ddd" localSheetId="3">#REF!</definedName>
    <definedName name="ddd" localSheetId="8">#REF!</definedName>
    <definedName name="ddd" localSheetId="9">#REF!</definedName>
    <definedName name="ddd" localSheetId="17">#REF!</definedName>
    <definedName name="ddd" localSheetId="19">#REF!</definedName>
    <definedName name="ddd" localSheetId="20">#REF!</definedName>
    <definedName name="ddd">#REF!</definedName>
    <definedName name="ds" localSheetId="24" hidden="1">'[4]4.8'!#REF!</definedName>
    <definedName name="ds" localSheetId="26" hidden="1">'[4]4.8'!#REF!</definedName>
    <definedName name="ds" localSheetId="29" hidden="1">'[4]4.8'!#REF!</definedName>
    <definedName name="ds" localSheetId="2" hidden="1">'[4]4.8'!#REF!</definedName>
    <definedName name="ds" localSheetId="3" hidden="1">'[4]4.8'!#REF!</definedName>
    <definedName name="ds" localSheetId="8" hidden="1">'[4]4.8'!#REF!</definedName>
    <definedName name="ds" localSheetId="9" hidden="1">'[4]4.8'!#REF!</definedName>
    <definedName name="ds" localSheetId="19" hidden="1">'[4]4.8'!#REF!</definedName>
    <definedName name="ds" localSheetId="20" hidden="1">'[4]4.8'!#REF!</definedName>
    <definedName name="ds" hidden="1">'[4]4.8'!#REF!</definedName>
    <definedName name="e" localSheetId="24">#REF!</definedName>
    <definedName name="e" localSheetId="26">#REF!</definedName>
    <definedName name="e" localSheetId="29">#REF!</definedName>
    <definedName name="e" localSheetId="2">#REF!</definedName>
    <definedName name="e" localSheetId="3">#REF!</definedName>
    <definedName name="e" localSheetId="8">#REF!</definedName>
    <definedName name="e" localSheetId="9">#REF!</definedName>
    <definedName name="e" localSheetId="17">#REF!</definedName>
    <definedName name="e" localSheetId="19">#REF!</definedName>
    <definedName name="e" localSheetId="20">#REF!</definedName>
    <definedName name="e">#REF!</definedName>
    <definedName name="ER" localSheetId="19" hidden="1">'[11]4.8'!#REF!</definedName>
    <definedName name="ER" hidden="1">'[11]4.8'!#REF!</definedName>
    <definedName name="EST" localSheetId="24" hidden="1">'[3]4.9'!#REF!</definedName>
    <definedName name="EST" localSheetId="26" hidden="1">'[3]4.9'!#REF!</definedName>
    <definedName name="EST" localSheetId="29" hidden="1">'[3]4.9'!#REF!</definedName>
    <definedName name="EST" localSheetId="2" hidden="1">'[3]4.9'!#REF!</definedName>
    <definedName name="EST" localSheetId="3" hidden="1">'[3]4.9'!#REF!</definedName>
    <definedName name="EST" localSheetId="8" hidden="1">'[3]4.9'!#REF!</definedName>
    <definedName name="EST" localSheetId="9" hidden="1">'[14]4.9'!#REF!</definedName>
    <definedName name="EST" localSheetId="19" hidden="1">'[3]4.9'!#REF!</definedName>
    <definedName name="EST" localSheetId="20" hidden="1">'[3]4.9'!#REF!</definedName>
    <definedName name="EST" hidden="1">'[3]4.9'!#REF!</definedName>
    <definedName name="f" localSheetId="24">#REF!</definedName>
    <definedName name="f" localSheetId="26">#REF!</definedName>
    <definedName name="f" localSheetId="29">#REF!</definedName>
    <definedName name="f" localSheetId="2">#REF!</definedName>
    <definedName name="f" localSheetId="3">#REF!</definedName>
    <definedName name="f" localSheetId="8">#REF!</definedName>
    <definedName name="f" localSheetId="9">#REF!</definedName>
    <definedName name="f" localSheetId="17">#REF!</definedName>
    <definedName name="f" localSheetId="19">#REF!</definedName>
    <definedName name="f" localSheetId="20">#REF!</definedName>
    <definedName name="f">#REF!</definedName>
    <definedName name="female" localSheetId="19" hidden="1">'[11]4.8'!#REF!</definedName>
    <definedName name="female" hidden="1">'[11]4.8'!#REF!</definedName>
    <definedName name="ff" localSheetId="24">#REF!</definedName>
    <definedName name="ff" localSheetId="26">#REF!</definedName>
    <definedName name="ff" localSheetId="29">#REF!</definedName>
    <definedName name="ff" localSheetId="2">#REF!</definedName>
    <definedName name="ff" localSheetId="3">#REF!</definedName>
    <definedName name="ff" localSheetId="8">#REF!</definedName>
    <definedName name="ff" localSheetId="9">#REF!</definedName>
    <definedName name="ff" localSheetId="17">#REF!</definedName>
    <definedName name="ff" localSheetId="19">#REF!</definedName>
    <definedName name="ff" localSheetId="20">#REF!</definedName>
    <definedName name="ff">#REF!</definedName>
    <definedName name="g" localSheetId="24">#REF!</definedName>
    <definedName name="g" localSheetId="26">#REF!</definedName>
    <definedName name="g" localSheetId="29">#REF!</definedName>
    <definedName name="g" localSheetId="2">#REF!</definedName>
    <definedName name="g" localSheetId="3">#REF!</definedName>
    <definedName name="g" localSheetId="8">#REF!</definedName>
    <definedName name="g" localSheetId="9">#REF!</definedName>
    <definedName name="g" localSheetId="17">#REF!</definedName>
    <definedName name="g" localSheetId="19">#REF!</definedName>
    <definedName name="g" localSheetId="20">#REF!</definedName>
    <definedName name="g">#REF!</definedName>
    <definedName name="gd" localSheetId="19" hidden="1">'[11]4.8'!#REF!</definedName>
    <definedName name="gd" hidden="1">'[11]4.8'!#REF!</definedName>
    <definedName name="ghfjk" localSheetId="24">#REF!</definedName>
    <definedName name="ghfjk" localSheetId="26">#REF!</definedName>
    <definedName name="ghfjk" localSheetId="29">#REF!</definedName>
    <definedName name="ghfjk" localSheetId="2">#REF!</definedName>
    <definedName name="ghfjk" localSheetId="3">#REF!</definedName>
    <definedName name="ghfjk" localSheetId="8">#REF!</definedName>
    <definedName name="ghfjk" localSheetId="9">#REF!</definedName>
    <definedName name="ghfjk" localSheetId="17">#REF!</definedName>
    <definedName name="ghfjk" localSheetId="19">#REF!</definedName>
    <definedName name="ghfjk" localSheetId="20">#REF!</definedName>
    <definedName name="ghfjk">#REF!</definedName>
    <definedName name="h" localSheetId="24">#REF!</definedName>
    <definedName name="h" localSheetId="26">#REF!</definedName>
    <definedName name="h" localSheetId="29">#REF!</definedName>
    <definedName name="h" localSheetId="2">#REF!</definedName>
    <definedName name="h" localSheetId="3">#REF!</definedName>
    <definedName name="h" localSheetId="8">#REF!</definedName>
    <definedName name="h" localSheetId="9">#REF!</definedName>
    <definedName name="h" localSheetId="17">#REF!</definedName>
    <definedName name="h" localSheetId="19">#REF!</definedName>
    <definedName name="h" localSheetId="20">#REF!</definedName>
    <definedName name="h">#REF!</definedName>
    <definedName name="head" localSheetId="24">#REF!</definedName>
    <definedName name="head" localSheetId="26">#REF!</definedName>
    <definedName name="head" localSheetId="29">#REF!</definedName>
    <definedName name="head" localSheetId="2">#REF!</definedName>
    <definedName name="head" localSheetId="3">#REF!</definedName>
    <definedName name="head" localSheetId="8">#REF!</definedName>
    <definedName name="head" localSheetId="9">#REF!</definedName>
    <definedName name="head" localSheetId="17">#REF!</definedName>
    <definedName name="head" localSheetId="19">#REF!</definedName>
    <definedName name="head" localSheetId="20">#REF!</definedName>
    <definedName name="head">#REF!</definedName>
    <definedName name="iii" localSheetId="24">#REF!</definedName>
    <definedName name="iii" localSheetId="26">#REF!</definedName>
    <definedName name="iii" localSheetId="29">#REF!</definedName>
    <definedName name="iii" localSheetId="2">#REF!</definedName>
    <definedName name="iii" localSheetId="3">#REF!</definedName>
    <definedName name="iii" localSheetId="8">#REF!</definedName>
    <definedName name="iii" localSheetId="9">#REF!</definedName>
    <definedName name="iii" localSheetId="17">#REF!</definedName>
    <definedName name="iii" localSheetId="19">#REF!</definedName>
    <definedName name="iii" localSheetId="20">#REF!</definedName>
    <definedName name="iii">#REF!</definedName>
    <definedName name="j" localSheetId="24">#REF!</definedName>
    <definedName name="j" localSheetId="26">#REF!</definedName>
    <definedName name="j" localSheetId="29">#REF!</definedName>
    <definedName name="j" localSheetId="2">#REF!</definedName>
    <definedName name="j" localSheetId="3">#REF!</definedName>
    <definedName name="j" localSheetId="8">#REF!</definedName>
    <definedName name="j" localSheetId="9">#REF!</definedName>
    <definedName name="j" localSheetId="17">#REF!</definedName>
    <definedName name="j" localSheetId="19">#REF!</definedName>
    <definedName name="j" localSheetId="20">#REF!</definedName>
    <definedName name="j">#REF!</definedName>
    <definedName name="johor" localSheetId="24" hidden="1">'[6]7.6'!#REF!</definedName>
    <definedName name="johor" localSheetId="26" hidden="1">'[6]7.6'!#REF!</definedName>
    <definedName name="johor" localSheetId="29" hidden="1">'[6]7.6'!#REF!</definedName>
    <definedName name="johor" localSheetId="2" hidden="1">'[6]7.6'!#REF!</definedName>
    <definedName name="johor" localSheetId="3" hidden="1">'[6]7.6'!#REF!</definedName>
    <definedName name="johor" localSheetId="8" hidden="1">'[6]7.6'!#REF!</definedName>
    <definedName name="johor" localSheetId="9" hidden="1">'[16]7.6'!#REF!</definedName>
    <definedName name="johor" localSheetId="19" hidden="1">'[6]7.6'!#REF!</definedName>
    <definedName name="johor" localSheetId="20" hidden="1">'[6]7.6'!#REF!</definedName>
    <definedName name="johor" hidden="1">'[6]7.6'!#REF!</definedName>
    <definedName name="JOHOR1" localSheetId="24" hidden="1">'[7]4.9'!#REF!</definedName>
    <definedName name="JOHOR1" localSheetId="26" hidden="1">'[7]4.9'!#REF!</definedName>
    <definedName name="JOHOR1" localSheetId="2" hidden="1">'[7]4.9'!#REF!</definedName>
    <definedName name="JOHOR1" localSheetId="3" hidden="1">'[7]4.9'!#REF!</definedName>
    <definedName name="JOHOR1" localSheetId="9" hidden="1">'[17]4.9'!#REF!</definedName>
    <definedName name="JOHOR1" hidden="1">'[7]4.9'!#REF!</definedName>
    <definedName name="k" localSheetId="24">#REF!</definedName>
    <definedName name="k" localSheetId="26">#REF!</definedName>
    <definedName name="k" localSheetId="29">#REF!</definedName>
    <definedName name="k" localSheetId="2">#REF!</definedName>
    <definedName name="k" localSheetId="3">#REF!</definedName>
    <definedName name="k" localSheetId="8">#REF!</definedName>
    <definedName name="k" localSheetId="9">#REF!</definedName>
    <definedName name="k" localSheetId="17">#REF!</definedName>
    <definedName name="k" localSheetId="19">#REF!</definedName>
    <definedName name="k" localSheetId="20">#REF!</definedName>
    <definedName name="k">#REF!</definedName>
    <definedName name="Kod_01" localSheetId="24">#REF!</definedName>
    <definedName name="Kod_01" localSheetId="26">#REF!</definedName>
    <definedName name="Kod_01" localSheetId="29">#REF!</definedName>
    <definedName name="Kod_01" localSheetId="2">#REF!</definedName>
    <definedName name="Kod_01" localSheetId="3">#REF!</definedName>
    <definedName name="Kod_01" localSheetId="8">#REF!</definedName>
    <definedName name="Kod_01" localSheetId="9">#REF!</definedName>
    <definedName name="Kod_01" localSheetId="17">#REF!</definedName>
    <definedName name="Kod_01" localSheetId="19">#REF!</definedName>
    <definedName name="Kod_01" localSheetId="20">#REF!</definedName>
    <definedName name="Kod_01">#REF!</definedName>
    <definedName name="LINK_BORONG" localSheetId="24">#REF!</definedName>
    <definedName name="LINK_BORONG" localSheetId="26">#REF!</definedName>
    <definedName name="LINK_BORONG" localSheetId="29">#REF!</definedName>
    <definedName name="LINK_BORONG" localSheetId="2">#REF!</definedName>
    <definedName name="LINK_BORONG" localSheetId="3">#REF!</definedName>
    <definedName name="LINK_BORONG" localSheetId="8">#REF!</definedName>
    <definedName name="LINK_BORONG" localSheetId="9">#REF!</definedName>
    <definedName name="LINK_BORONG" localSheetId="17">#REF!</definedName>
    <definedName name="LINK_BORONG" localSheetId="19">#REF!</definedName>
    <definedName name="LINK_BORONG" localSheetId="20">#REF!</definedName>
    <definedName name="LINK_BORONG">#REF!</definedName>
    <definedName name="LINK_MOTOR" localSheetId="24">#REF!</definedName>
    <definedName name="LINK_MOTOR" localSheetId="26">#REF!</definedName>
    <definedName name="LINK_MOTOR" localSheetId="29">#REF!</definedName>
    <definedName name="LINK_MOTOR" localSheetId="2">#REF!</definedName>
    <definedName name="LINK_MOTOR" localSheetId="3">#REF!</definedName>
    <definedName name="LINK_MOTOR" localSheetId="8">#REF!</definedName>
    <definedName name="LINK_MOTOR" localSheetId="9">#REF!</definedName>
    <definedName name="LINK_MOTOR" localSheetId="17">#REF!</definedName>
    <definedName name="LINK_MOTOR" localSheetId="19">#REF!</definedName>
    <definedName name="LINK_MOTOR" localSheetId="20">#REF!</definedName>
    <definedName name="LINK_MOTOR">#REF!</definedName>
    <definedName name="LINK_RUNCIT" localSheetId="24">#REF!</definedName>
    <definedName name="LINK_RUNCIT" localSheetId="26">#REF!</definedName>
    <definedName name="LINK_RUNCIT" localSheetId="29">#REF!</definedName>
    <definedName name="LINK_RUNCIT" localSheetId="2">#REF!</definedName>
    <definedName name="LINK_RUNCIT" localSheetId="3">#REF!</definedName>
    <definedName name="LINK_RUNCIT" localSheetId="8">#REF!</definedName>
    <definedName name="LINK_RUNCIT" localSheetId="9">#REF!</definedName>
    <definedName name="LINK_RUNCIT" localSheetId="17">#REF!</definedName>
    <definedName name="LINK_RUNCIT" localSheetId="19">#REF!</definedName>
    <definedName name="LINK_RUNCIT" localSheetId="20">#REF!</definedName>
    <definedName name="LINK_RUNCIT">#REF!</definedName>
    <definedName name="list_sehingga_18012011" localSheetId="24">#REF!</definedName>
    <definedName name="list_sehingga_18012011" localSheetId="26">#REF!</definedName>
    <definedName name="list_sehingga_18012011" localSheetId="29">#REF!</definedName>
    <definedName name="list_sehingga_18012011" localSheetId="2">#REF!</definedName>
    <definedName name="list_sehingga_18012011" localSheetId="3">#REF!</definedName>
    <definedName name="list_sehingga_18012011" localSheetId="8">#REF!</definedName>
    <definedName name="list_sehingga_18012011" localSheetId="9">#REF!</definedName>
    <definedName name="list_sehingga_18012011" localSheetId="17">#REF!</definedName>
    <definedName name="list_sehingga_18012011" localSheetId="19">#REF!</definedName>
    <definedName name="list_sehingga_18012011" localSheetId="20">#REF!</definedName>
    <definedName name="list_sehingga_18012011">#REF!</definedName>
    <definedName name="ll" localSheetId="24">#REF!</definedName>
    <definedName name="ll" localSheetId="26">#REF!</definedName>
    <definedName name="ll" localSheetId="29">#REF!</definedName>
    <definedName name="ll" localSheetId="2">#REF!</definedName>
    <definedName name="ll" localSheetId="3">#REF!</definedName>
    <definedName name="ll" localSheetId="8">#REF!</definedName>
    <definedName name="ll" localSheetId="9">#REF!</definedName>
    <definedName name="ll" localSheetId="17">#REF!</definedName>
    <definedName name="ll" localSheetId="19">#REF!</definedName>
    <definedName name="ll" localSheetId="20">#REF!</definedName>
    <definedName name="ll">#REF!</definedName>
    <definedName name="malaysia3" localSheetId="24" hidden="1">'[6]7.6'!#REF!</definedName>
    <definedName name="malaysia3" localSheetId="26" hidden="1">'[6]7.6'!#REF!</definedName>
    <definedName name="malaysia3" localSheetId="29" hidden="1">'[6]7.6'!#REF!</definedName>
    <definedName name="malaysia3" localSheetId="2" hidden="1">'[6]7.6'!#REF!</definedName>
    <definedName name="malaysia3" localSheetId="3" hidden="1">'[6]7.6'!#REF!</definedName>
    <definedName name="malaysia3" localSheetId="8" hidden="1">'[6]7.6'!#REF!</definedName>
    <definedName name="malaysia3" localSheetId="9" hidden="1">'[16]7.6'!#REF!</definedName>
    <definedName name="malaysia3" localSheetId="19" hidden="1">'[6]7.6'!#REF!</definedName>
    <definedName name="malaysia3" localSheetId="20" hidden="1">'[6]7.6'!#REF!</definedName>
    <definedName name="malaysia3" hidden="1">'[6]7.6'!#REF!</definedName>
    <definedName name="match_sampel_icdt" localSheetId="24">#REF!</definedName>
    <definedName name="match_sampel_icdt" localSheetId="26">#REF!</definedName>
    <definedName name="match_sampel_icdt" localSheetId="29">#REF!</definedName>
    <definedName name="match_sampel_icdt" localSheetId="2">#REF!</definedName>
    <definedName name="match_sampel_icdt" localSheetId="3">#REF!</definedName>
    <definedName name="match_sampel_icdt" localSheetId="8">#REF!</definedName>
    <definedName name="match_sampel_icdt" localSheetId="9">#REF!</definedName>
    <definedName name="match_sampel_icdt" localSheetId="17">#REF!</definedName>
    <definedName name="match_sampel_icdt" localSheetId="19">#REF!</definedName>
    <definedName name="match_sampel_icdt" localSheetId="20">#REF!</definedName>
    <definedName name="match_sampel_icdt">#REF!</definedName>
    <definedName name="msic_complete" localSheetId="24">#REF!</definedName>
    <definedName name="msic_complete" localSheetId="26">#REF!</definedName>
    <definedName name="msic_complete" localSheetId="29">#REF!</definedName>
    <definedName name="msic_complete" localSheetId="2">#REF!</definedName>
    <definedName name="msic_complete" localSheetId="3">#REF!</definedName>
    <definedName name="msic_complete" localSheetId="8">#REF!</definedName>
    <definedName name="msic_complete" localSheetId="9">#REF!</definedName>
    <definedName name="msic_complete" localSheetId="17">#REF!</definedName>
    <definedName name="msic_complete" localSheetId="19">#REF!</definedName>
    <definedName name="msic_complete" localSheetId="20">#REF!</definedName>
    <definedName name="msic_complete">#REF!</definedName>
    <definedName name="msic_complete_new" localSheetId="24">#REF!</definedName>
    <definedName name="msic_complete_new" localSheetId="26">#REF!</definedName>
    <definedName name="msic_complete_new" localSheetId="29">#REF!</definedName>
    <definedName name="msic_complete_new" localSheetId="2">#REF!</definedName>
    <definedName name="msic_complete_new" localSheetId="3">#REF!</definedName>
    <definedName name="msic_complete_new" localSheetId="8">#REF!</definedName>
    <definedName name="msic_complete_new" localSheetId="9">#REF!</definedName>
    <definedName name="msic_complete_new" localSheetId="17">#REF!</definedName>
    <definedName name="msic_complete_new" localSheetId="19">#REF!</definedName>
    <definedName name="msic_complete_new" localSheetId="20">#REF!</definedName>
    <definedName name="msic_complete_new">#REF!</definedName>
    <definedName name="n" localSheetId="29" hidden="1">#REF!</definedName>
    <definedName name="n" localSheetId="19" hidden="1">#REF!</definedName>
    <definedName name="n" localSheetId="20" hidden="1">#REF!</definedName>
    <definedName name="n" hidden="1">#REF!</definedName>
    <definedName name="nama" localSheetId="24">#REF!</definedName>
    <definedName name="nama" localSheetId="26">#REF!</definedName>
    <definedName name="nama" localSheetId="29">#REF!</definedName>
    <definedName name="nama" localSheetId="2">#REF!</definedName>
    <definedName name="nama" localSheetId="3">#REF!</definedName>
    <definedName name="nama" localSheetId="8">#REF!</definedName>
    <definedName name="nama" localSheetId="9">#REF!</definedName>
    <definedName name="nama" localSheetId="17">#REF!</definedName>
    <definedName name="nama" localSheetId="19">#REF!</definedName>
    <definedName name="nama" localSheetId="20">#REF!</definedName>
    <definedName name="nama">#REF!</definedName>
    <definedName name="NGDBBP" localSheetId="24">#REF!</definedName>
    <definedName name="NGDBBP" localSheetId="26">#REF!</definedName>
    <definedName name="NGDBBP" localSheetId="29">#REF!</definedName>
    <definedName name="NGDBBP" localSheetId="2">#REF!</definedName>
    <definedName name="NGDBBP" localSheetId="3">#REF!</definedName>
    <definedName name="NGDBBP" localSheetId="8">#REF!</definedName>
    <definedName name="NGDBBP" localSheetId="9">#REF!</definedName>
    <definedName name="NGDBBP" localSheetId="17">#REF!</definedName>
    <definedName name="NGDBBP" localSheetId="19">#REF!</definedName>
    <definedName name="NGDBBP" localSheetId="20">#REF!</definedName>
    <definedName name="NGDBBP">#REF!</definedName>
    <definedName name="noorasiah91" localSheetId="24">#REF!</definedName>
    <definedName name="noorasiah91" localSheetId="26">#REF!</definedName>
    <definedName name="noorasiah91" localSheetId="29">#REF!</definedName>
    <definedName name="noorasiah91" localSheetId="2">#REF!</definedName>
    <definedName name="noorasiah91" localSheetId="3">#REF!</definedName>
    <definedName name="noorasiah91" localSheetId="8">#REF!</definedName>
    <definedName name="noorasiah91" localSheetId="9">#REF!</definedName>
    <definedName name="noorasiah91" localSheetId="17">#REF!</definedName>
    <definedName name="noorasiah91" localSheetId="19">#REF!</definedName>
    <definedName name="noorasiah91" localSheetId="20">#REF!</definedName>
    <definedName name="noorasiah91">#REF!</definedName>
    <definedName name="ok" localSheetId="24">#REF!</definedName>
    <definedName name="ok" localSheetId="26">#REF!</definedName>
    <definedName name="ok" localSheetId="29">#REF!</definedName>
    <definedName name="ok" localSheetId="2">#REF!</definedName>
    <definedName name="ok" localSheetId="3">#REF!</definedName>
    <definedName name="ok" localSheetId="8">#REF!</definedName>
    <definedName name="ok" localSheetId="9">#REF!</definedName>
    <definedName name="ok" localSheetId="17">#REF!</definedName>
    <definedName name="ok" localSheetId="19">#REF!</definedName>
    <definedName name="ok" localSheetId="20">#REF!</definedName>
    <definedName name="ok">#REF!</definedName>
    <definedName name="oooo" localSheetId="24">#REF!</definedName>
    <definedName name="oooo" localSheetId="26">#REF!</definedName>
    <definedName name="oooo" localSheetId="29">#REF!</definedName>
    <definedName name="oooo" localSheetId="2">#REF!</definedName>
    <definedName name="oooo" localSheetId="3">#REF!</definedName>
    <definedName name="oooo" localSheetId="8">#REF!</definedName>
    <definedName name="oooo" localSheetId="9">#REF!</definedName>
    <definedName name="oooo" localSheetId="17">#REF!</definedName>
    <definedName name="oooo" localSheetId="19">#REF!</definedName>
    <definedName name="oooo" localSheetId="20">#REF!</definedName>
    <definedName name="oooo">#REF!</definedName>
    <definedName name="pendidikan" localSheetId="24">#REF!</definedName>
    <definedName name="pendidikan" localSheetId="26">#REF!</definedName>
    <definedName name="pendidikan" localSheetId="29">#REF!</definedName>
    <definedName name="pendidikan" localSheetId="2">#REF!</definedName>
    <definedName name="pendidikan" localSheetId="3">#REF!</definedName>
    <definedName name="pendidikan" localSheetId="8">#REF!</definedName>
    <definedName name="pendidikan" localSheetId="9">#REF!</definedName>
    <definedName name="pendidikan" localSheetId="17">#REF!</definedName>
    <definedName name="pendidikan" localSheetId="19">#REF!</definedName>
    <definedName name="pendidikan" localSheetId="20">#REF!</definedName>
    <definedName name="pendidikan">#REF!</definedName>
    <definedName name="Perak" localSheetId="29">#REF!</definedName>
    <definedName name="Perak" localSheetId="19">#REF!</definedName>
    <definedName name="Perak" localSheetId="20">#REF!</definedName>
    <definedName name="Perak">#REF!</definedName>
    <definedName name="PERLIS" localSheetId="24">#REF!</definedName>
    <definedName name="PERLIS" localSheetId="26">#REF!</definedName>
    <definedName name="PERLIS" localSheetId="29">#REF!</definedName>
    <definedName name="PERLIS" localSheetId="2">#REF!</definedName>
    <definedName name="PERLIS" localSheetId="3">#REF!</definedName>
    <definedName name="PERLIS" localSheetId="8">#REF!</definedName>
    <definedName name="PERLIS" localSheetId="9">#REF!</definedName>
    <definedName name="PERLIS" localSheetId="17">#REF!</definedName>
    <definedName name="PERLIS" localSheetId="19">#REF!</definedName>
    <definedName name="PERLIS" localSheetId="20">#REF!</definedName>
    <definedName name="PERLIS">#REF!</definedName>
    <definedName name="PERMINTAAN_DATA" localSheetId="24">#REF!</definedName>
    <definedName name="PERMINTAAN_DATA" localSheetId="26">#REF!</definedName>
    <definedName name="PERMINTAAN_DATA" localSheetId="29">#REF!</definedName>
    <definedName name="PERMINTAAN_DATA" localSheetId="2">#REF!</definedName>
    <definedName name="PERMINTAAN_DATA" localSheetId="3">#REF!</definedName>
    <definedName name="PERMINTAAN_DATA" localSheetId="8">#REF!</definedName>
    <definedName name="PERMINTAAN_DATA" localSheetId="9">#REF!</definedName>
    <definedName name="PERMINTAAN_DATA" localSheetId="17">#REF!</definedName>
    <definedName name="PERMINTAAN_DATA" localSheetId="19">#REF!</definedName>
    <definedName name="PERMINTAAN_DATA" localSheetId="20">#REF!</definedName>
    <definedName name="PERMINTAAN_DATA">#REF!</definedName>
    <definedName name="PERMINTAAN_DATA_KP335" localSheetId="24">#REF!</definedName>
    <definedName name="PERMINTAAN_DATA_KP335" localSheetId="26">#REF!</definedName>
    <definedName name="PERMINTAAN_DATA_KP335" localSheetId="29">#REF!</definedName>
    <definedName name="PERMINTAAN_DATA_KP335" localSheetId="2">#REF!</definedName>
    <definedName name="PERMINTAAN_DATA_KP335" localSheetId="3">#REF!</definedName>
    <definedName name="PERMINTAAN_DATA_KP335" localSheetId="8">#REF!</definedName>
    <definedName name="PERMINTAAN_DATA_KP335" localSheetId="9">#REF!</definedName>
    <definedName name="PERMINTAAN_DATA_KP335" localSheetId="17">#REF!</definedName>
    <definedName name="PERMINTAAN_DATA_KP335" localSheetId="19">#REF!</definedName>
    <definedName name="PERMINTAAN_DATA_KP335" localSheetId="20">#REF!</definedName>
    <definedName name="PERMINTAAN_DATA_KP335">#REF!</definedName>
    <definedName name="pilkjk" localSheetId="24">#REF!</definedName>
    <definedName name="pilkjk" localSheetId="26">#REF!</definedName>
    <definedName name="pilkjk" localSheetId="29">#REF!</definedName>
    <definedName name="pilkjk" localSheetId="2">#REF!</definedName>
    <definedName name="pilkjk" localSheetId="3">#REF!</definedName>
    <definedName name="pilkjk" localSheetId="8">#REF!</definedName>
    <definedName name="pilkjk" localSheetId="9">#REF!</definedName>
    <definedName name="pilkjk" localSheetId="17">#REF!</definedName>
    <definedName name="pilkjk" localSheetId="19">#REF!</definedName>
    <definedName name="pilkjk" localSheetId="20">#REF!</definedName>
    <definedName name="pilkjk">#REF!</definedName>
    <definedName name="_xlnm.Print_Area" localSheetId="0">'5.1'!$A$1:$J$50</definedName>
    <definedName name="_xlnm.Print_Area" localSheetId="21">'5.10'!$A$1:$J$85</definedName>
    <definedName name="_xlnm.Print_Area" localSheetId="22">'5.10 (2)'!$A$1:$J$87</definedName>
    <definedName name="_xlnm.Print_Area" localSheetId="23">'5.11 '!$A$1:$K$90</definedName>
    <definedName name="_xlnm.Print_Area" localSheetId="24">'5.11 (2)'!$A$1:$K$90</definedName>
    <definedName name="_xlnm.Print_Area" localSheetId="25">'5.11(3)'!$A$1:$K$91</definedName>
    <definedName name="_xlnm.Print_Area" localSheetId="26">'5.11(4)'!$A$1:$I$86</definedName>
    <definedName name="_xlnm.Print_Area" localSheetId="27">'5.12 '!$A$1:$M$96</definedName>
    <definedName name="_xlnm.Print_Area" localSheetId="28">'5.12 (2)'!$A$1:$L$92</definedName>
    <definedName name="_xlnm.Print_Area" localSheetId="29">'5.12 (3)'!$A$1:$M$94</definedName>
    <definedName name="_xlnm.Print_Area" localSheetId="30">'5.13'!$A$1:$N$85</definedName>
    <definedName name="_xlnm.Print_Area" localSheetId="1">'5.2'!$A$1:$K$89</definedName>
    <definedName name="_xlnm.Print_Area" localSheetId="2">'5.3_L'!$A$1:$K$89</definedName>
    <definedName name="_xlnm.Print_Area" localSheetId="3">'5.3_P'!$A$1:$K$89</definedName>
    <definedName name="_xlnm.Print_Area" localSheetId="4">'5.4'!$A$1:$K$91</definedName>
    <definedName name="_xlnm.Print_Area" localSheetId="5">'5.4 (2)'!$A$1:$I$91</definedName>
    <definedName name="_xlnm.Print_Area" localSheetId="8">'5.5_(P)'!$A$1:$J$92</definedName>
    <definedName name="_xlnm.Print_Area" localSheetId="6">'5.5_L'!$A$1:$J$91</definedName>
    <definedName name="_xlnm.Print_Area" localSheetId="7">'5.5_L(2)'!$A$1:$K$92</definedName>
    <definedName name="_xlnm.Print_Area" localSheetId="9">'5.5_P(2)'!$A$1:$K$89</definedName>
    <definedName name="_xlnm.Print_Area" localSheetId="10">'5.6 '!$A$1:$L$99</definedName>
    <definedName name="_xlnm.Print_Area" localSheetId="11">'5.6 (2)'!$A$1:$L$94</definedName>
    <definedName name="_xlnm.Print_Area" localSheetId="12">'5.6 (3)'!$A$1:$L$94</definedName>
    <definedName name="_xlnm.Print_Area" localSheetId="13">'5.7_L '!$A$1:$L$99</definedName>
    <definedName name="_xlnm.Print_Area" localSheetId="14">'5.7_L(2)'!$A$1:$L$95</definedName>
    <definedName name="_xlnm.Print_Area" localSheetId="15">'5.7_L(3)'!$A$1:$L$96</definedName>
    <definedName name="_xlnm.Print_Area" localSheetId="16">'5.7_P'!$A$1:$M$100</definedName>
    <definedName name="_xlnm.Print_Area" localSheetId="17">'5.7_P(2)'!$A$1:$L$92</definedName>
    <definedName name="_xlnm.Print_Area" localSheetId="18">'5.7_P(3)'!$A$1:$K$94</definedName>
    <definedName name="_xlnm.Print_Area" localSheetId="19">'5.8 '!$A$1:$Q$109</definedName>
    <definedName name="_xlnm.Print_Area" localSheetId="20">'5.9 '!$A$1:$M$89</definedName>
    <definedName name="q" localSheetId="24">#REF!</definedName>
    <definedName name="q" localSheetId="26">#REF!</definedName>
    <definedName name="q" localSheetId="29">#REF!</definedName>
    <definedName name="q" localSheetId="2">#REF!</definedName>
    <definedName name="q" localSheetId="3">#REF!</definedName>
    <definedName name="q" localSheetId="8">#REF!</definedName>
    <definedName name="q" localSheetId="9">#REF!</definedName>
    <definedName name="q" localSheetId="17">#REF!</definedName>
    <definedName name="q" localSheetId="19">#REF!</definedName>
    <definedName name="q" localSheetId="20">#REF!</definedName>
    <definedName name="q">#REF!</definedName>
    <definedName name="Region" localSheetId="9">[18]Sheet2!$B$2:$B$7</definedName>
    <definedName name="Region">[8]Sheet2!$B$2:$B$7</definedName>
    <definedName name="Region1" localSheetId="9">[19]Sheet1!$B$2:$B$19</definedName>
    <definedName name="Region1">[9]Sheet1!$B$2:$B$19</definedName>
    <definedName name="row_no">[12]ref!$B$3:$K$20</definedName>
    <definedName name="row_no_head">[12]ref!$B$3:$K$3</definedName>
    <definedName name="rrr" localSheetId="24">#REF!</definedName>
    <definedName name="rrr" localSheetId="26">#REF!</definedName>
    <definedName name="rrr" localSheetId="29">#REF!</definedName>
    <definedName name="rrr" localSheetId="2">#REF!</definedName>
    <definedName name="rrr" localSheetId="3">#REF!</definedName>
    <definedName name="rrr" localSheetId="8">#REF!</definedName>
    <definedName name="rrr" localSheetId="9">#REF!</definedName>
    <definedName name="rrr" localSheetId="17">#REF!</definedName>
    <definedName name="rrr" localSheetId="19">#REF!</definedName>
    <definedName name="rrr" localSheetId="20">#REF!</definedName>
    <definedName name="rrr">#REF!</definedName>
    <definedName name="rte" localSheetId="19" hidden="1">'[11]4.8'!#REF!</definedName>
    <definedName name="rte" hidden="1">'[11]4.8'!#REF!</definedName>
    <definedName name="s" localSheetId="24">#REF!</definedName>
    <definedName name="s" localSheetId="26">#REF!</definedName>
    <definedName name="s" localSheetId="29">#REF!</definedName>
    <definedName name="s" localSheetId="2">#REF!</definedName>
    <definedName name="s" localSheetId="3">#REF!</definedName>
    <definedName name="s" localSheetId="8">#REF!</definedName>
    <definedName name="s" localSheetId="9">#REF!</definedName>
    <definedName name="s" localSheetId="17">#REF!</definedName>
    <definedName name="s" localSheetId="19">#REF!</definedName>
    <definedName name="s" localSheetId="20">#REF!</definedName>
    <definedName name="s">#REF!</definedName>
    <definedName name="sa" localSheetId="24">#REF!</definedName>
    <definedName name="sa" localSheetId="26">#REF!</definedName>
    <definedName name="sa" localSheetId="29">#REF!</definedName>
    <definedName name="sa" localSheetId="2">#REF!</definedName>
    <definedName name="sa" localSheetId="3">#REF!</definedName>
    <definedName name="sa" localSheetId="8">#REF!</definedName>
    <definedName name="sa" localSheetId="9">#REF!</definedName>
    <definedName name="sa" localSheetId="17">#REF!</definedName>
    <definedName name="sa" localSheetId="19">#REF!</definedName>
    <definedName name="sa" localSheetId="20">#REF!</definedName>
    <definedName name="sa">#REF!</definedName>
    <definedName name="saadqff" localSheetId="24">#REF!</definedName>
    <definedName name="saadqff" localSheetId="26">#REF!</definedName>
    <definedName name="saadqff" localSheetId="29">#REF!</definedName>
    <definedName name="saadqff" localSheetId="2">#REF!</definedName>
    <definedName name="saadqff" localSheetId="3">#REF!</definedName>
    <definedName name="saadqff" localSheetId="8">#REF!</definedName>
    <definedName name="saadqff" localSheetId="9">#REF!</definedName>
    <definedName name="saadqff" localSheetId="17">#REF!</definedName>
    <definedName name="saadqff" localSheetId="19">#REF!</definedName>
    <definedName name="saadqff" localSheetId="20">#REF!</definedName>
    <definedName name="saadqff">#REF!</definedName>
    <definedName name="sabah" hidden="1">'[13]5.11'!$E$15:$J$15</definedName>
    <definedName name="sasas" localSheetId="24">#REF!</definedName>
    <definedName name="sasas" localSheetId="26">#REF!</definedName>
    <definedName name="sasas" localSheetId="29">#REF!</definedName>
    <definedName name="sasas" localSheetId="2">#REF!</definedName>
    <definedName name="sasas" localSheetId="3">#REF!</definedName>
    <definedName name="sasas" localSheetId="8">#REF!</definedName>
    <definedName name="sasas" localSheetId="9">#REF!</definedName>
    <definedName name="sasas" localSheetId="17">#REF!</definedName>
    <definedName name="sasas" localSheetId="19">#REF!</definedName>
    <definedName name="sasas" localSheetId="20">#REF!</definedName>
    <definedName name="sasas">#REF!</definedName>
    <definedName name="sda" localSheetId="19" hidden="1">'[11]4.8'!#REF!</definedName>
    <definedName name="sda" hidden="1">'[11]4.8'!#REF!</definedName>
    <definedName name="sds" localSheetId="24" hidden="1">#REF!</definedName>
    <definedName name="sds" localSheetId="26" hidden="1">#REF!</definedName>
    <definedName name="sds" localSheetId="29" hidden="1">#REF!</definedName>
    <definedName name="sds" localSheetId="2" hidden="1">#REF!</definedName>
    <definedName name="sds" localSheetId="3" hidden="1">#REF!</definedName>
    <definedName name="sds" localSheetId="8" hidden="1">#REF!</definedName>
    <definedName name="sds" localSheetId="9" hidden="1">#REF!</definedName>
    <definedName name="sds" localSheetId="17" hidden="1">#REF!</definedName>
    <definedName name="sds" localSheetId="19" hidden="1">#REF!</definedName>
    <definedName name="sds" localSheetId="20" hidden="1">#REF!</definedName>
    <definedName name="sds" hidden="1">#REF!</definedName>
    <definedName name="sefdhdrtsg" localSheetId="29">#REF!</definedName>
    <definedName name="sefdhdrtsg" localSheetId="19">#REF!</definedName>
    <definedName name="sefdhdrtsg" localSheetId="20">#REF!</definedName>
    <definedName name="sefdhdrtsg">#REF!</definedName>
    <definedName name="sep" localSheetId="29">#REF!</definedName>
    <definedName name="sep" localSheetId="19">#REF!</definedName>
    <definedName name="sep" localSheetId="20">#REF!</definedName>
    <definedName name="sep">#REF!</definedName>
    <definedName name="slgr" localSheetId="29" hidden="1">#REF!</definedName>
    <definedName name="slgr" localSheetId="19" hidden="1">#REF!</definedName>
    <definedName name="slgr" localSheetId="20" hidden="1">#REF!</definedName>
    <definedName name="slgr" hidden="1">#REF!</definedName>
    <definedName name="SORT" localSheetId="29" hidden="1">#REF!</definedName>
    <definedName name="SORT" localSheetId="19" hidden="1">#REF!</definedName>
    <definedName name="SORT" localSheetId="20" hidden="1">#REF!</definedName>
    <definedName name="SORT" hidden="1">#REF!</definedName>
    <definedName name="sss" localSheetId="24">#REF!</definedName>
    <definedName name="sss" localSheetId="26">#REF!</definedName>
    <definedName name="sss" localSheetId="29">#REF!</definedName>
    <definedName name="sss" localSheetId="2">#REF!</definedName>
    <definedName name="sss" localSheetId="3">#REF!</definedName>
    <definedName name="sss" localSheetId="8">#REF!</definedName>
    <definedName name="sss" localSheetId="9">#REF!</definedName>
    <definedName name="sss" localSheetId="17">#REF!</definedName>
    <definedName name="sss" localSheetId="19">#REF!</definedName>
    <definedName name="sss" localSheetId="20">#REF!</definedName>
    <definedName name="sss">#REF!</definedName>
    <definedName name="state">[12]ref!$B$23:$C$38</definedName>
    <definedName name="sz" localSheetId="29" hidden="1">#REF!</definedName>
    <definedName name="sz" localSheetId="19" hidden="1">#REF!</definedName>
    <definedName name="sz" localSheetId="20" hidden="1">#REF!</definedName>
    <definedName name="sz" hidden="1">#REF!</definedName>
    <definedName name="t" localSheetId="24" hidden="1">#REF!</definedName>
    <definedName name="t" localSheetId="26" hidden="1">#REF!</definedName>
    <definedName name="t" localSheetId="29" hidden="1">#REF!</definedName>
    <definedName name="t" localSheetId="2" hidden="1">#REF!</definedName>
    <definedName name="t" localSheetId="3" hidden="1">#REF!</definedName>
    <definedName name="t" localSheetId="8" hidden="1">#REF!</definedName>
    <definedName name="t" localSheetId="9" hidden="1">#REF!</definedName>
    <definedName name="t" localSheetId="17" hidden="1">#REF!</definedName>
    <definedName name="t" localSheetId="19" hidden="1">#REF!</definedName>
    <definedName name="t" localSheetId="20" hidden="1">#REF!</definedName>
    <definedName name="t" hidden="1">#REF!</definedName>
    <definedName name="table_no">[12]ref!$B$23:$E$38</definedName>
    <definedName name="te" localSheetId="24" hidden="1">'[3]4.9'!#REF!</definedName>
    <definedName name="te" localSheetId="26" hidden="1">'[3]4.9'!#REF!</definedName>
    <definedName name="te" localSheetId="29" hidden="1">'[3]4.9'!#REF!</definedName>
    <definedName name="te" localSheetId="2" hidden="1">'[3]4.9'!#REF!</definedName>
    <definedName name="te" localSheetId="3" hidden="1">'[3]4.9'!#REF!</definedName>
    <definedName name="te" localSheetId="8" hidden="1">'[3]4.9'!#REF!</definedName>
    <definedName name="te" localSheetId="9" hidden="1">'[14]4.9'!#REF!</definedName>
    <definedName name="te" localSheetId="19" hidden="1">'[3]4.9'!#REF!</definedName>
    <definedName name="te" localSheetId="20" hidden="1">'[3]4.9'!#REF!</definedName>
    <definedName name="te" hidden="1">'[3]4.9'!#REF!</definedName>
    <definedName name="Ter_a" localSheetId="24" hidden="1">'[3]4.9'!#REF!</definedName>
    <definedName name="Ter_a" localSheetId="26" hidden="1">'[3]4.9'!#REF!</definedName>
    <definedName name="Ter_a" localSheetId="2" hidden="1">'[3]4.9'!#REF!</definedName>
    <definedName name="Ter_a" localSheetId="3" hidden="1">'[3]4.9'!#REF!</definedName>
    <definedName name="Ter_a" localSheetId="9" hidden="1">'[14]4.9'!#REF!</definedName>
    <definedName name="Ter_a" hidden="1">'[3]4.9'!#REF!</definedName>
    <definedName name="tes" localSheetId="24" hidden="1">'[3]4.9'!#REF!</definedName>
    <definedName name="tes" localSheetId="26" hidden="1">'[3]4.9'!#REF!</definedName>
    <definedName name="tes" localSheetId="2" hidden="1">'[3]4.9'!#REF!</definedName>
    <definedName name="tes" localSheetId="3" hidden="1">'[3]4.9'!#REF!</definedName>
    <definedName name="tes" localSheetId="9" hidden="1">'[14]4.9'!#REF!</definedName>
    <definedName name="tes" hidden="1">'[3]4.9'!#REF!</definedName>
    <definedName name="test" localSheetId="24" hidden="1">#REF!</definedName>
    <definedName name="test" localSheetId="26" hidden="1">#REF!</definedName>
    <definedName name="test" localSheetId="29" hidden="1">#REF!</definedName>
    <definedName name="test" localSheetId="2" hidden="1">#REF!</definedName>
    <definedName name="test" localSheetId="3" hidden="1">#REF!</definedName>
    <definedName name="test" localSheetId="8" hidden="1">#REF!</definedName>
    <definedName name="test" localSheetId="9" hidden="1">#REF!</definedName>
    <definedName name="test" localSheetId="17" hidden="1">#REF!</definedName>
    <definedName name="test" localSheetId="19" hidden="1">#REF!</definedName>
    <definedName name="test" localSheetId="20" hidden="1">#REF!</definedName>
    <definedName name="test" hidden="1">#REF!</definedName>
    <definedName name="test3333333" localSheetId="29" hidden="1">#REF!</definedName>
    <definedName name="test3333333" localSheetId="19" hidden="1">#REF!</definedName>
    <definedName name="test3333333" localSheetId="20" hidden="1">#REF!</definedName>
    <definedName name="test3333333" hidden="1">#REF!</definedName>
    <definedName name="u" localSheetId="24">#REF!</definedName>
    <definedName name="u" localSheetId="26">#REF!</definedName>
    <definedName name="u" localSheetId="29">#REF!</definedName>
    <definedName name="u" localSheetId="2">#REF!</definedName>
    <definedName name="u" localSheetId="3">#REF!</definedName>
    <definedName name="u" localSheetId="8">#REF!</definedName>
    <definedName name="u" localSheetId="9">#REF!</definedName>
    <definedName name="u" localSheetId="17">#REF!</definedName>
    <definedName name="u" localSheetId="19">#REF!</definedName>
    <definedName name="u" localSheetId="20">#REF!</definedName>
    <definedName name="u">#REF!</definedName>
    <definedName name="umum" localSheetId="24">#REF!</definedName>
    <definedName name="umum" localSheetId="26">#REF!</definedName>
    <definedName name="umum" localSheetId="29">#REF!</definedName>
    <definedName name="umum" localSheetId="2">#REF!</definedName>
    <definedName name="umum" localSheetId="3">#REF!</definedName>
    <definedName name="umum" localSheetId="8">#REF!</definedName>
    <definedName name="umum" localSheetId="9">#REF!</definedName>
    <definedName name="umum" localSheetId="17">#REF!</definedName>
    <definedName name="umum" localSheetId="19">#REF!</definedName>
    <definedName name="umum" localSheetId="20">#REF!</definedName>
    <definedName name="umum">#REF!</definedName>
    <definedName name="uuuuu" localSheetId="24">#REF!</definedName>
    <definedName name="uuuuu" localSheetId="26">#REF!</definedName>
    <definedName name="uuuuu" localSheetId="29">#REF!</definedName>
    <definedName name="uuuuu" localSheetId="2">#REF!</definedName>
    <definedName name="uuuuu" localSheetId="3">#REF!</definedName>
    <definedName name="uuuuu" localSheetId="8">#REF!</definedName>
    <definedName name="uuuuu" localSheetId="9">#REF!</definedName>
    <definedName name="uuuuu" localSheetId="17">#REF!</definedName>
    <definedName name="uuuuu" localSheetId="19">#REF!</definedName>
    <definedName name="uuuuu" localSheetId="20">#REF!</definedName>
    <definedName name="uuuuu">#REF!</definedName>
    <definedName name="w" localSheetId="24">#REF!</definedName>
    <definedName name="w" localSheetId="26">#REF!</definedName>
    <definedName name="w" localSheetId="29">#REF!</definedName>
    <definedName name="w" localSheetId="2">#REF!</definedName>
    <definedName name="w" localSheetId="3">#REF!</definedName>
    <definedName name="w" localSheetId="8">#REF!</definedName>
    <definedName name="w" localSheetId="9">#REF!</definedName>
    <definedName name="w" localSheetId="17">#REF!</definedName>
    <definedName name="w" localSheetId="19">#REF!</definedName>
    <definedName name="w" localSheetId="20">#REF!</definedName>
    <definedName name="w">#REF!</definedName>
    <definedName name="WD" localSheetId="29" hidden="1">#REF!</definedName>
    <definedName name="WD" localSheetId="19" hidden="1">#REF!</definedName>
    <definedName name="WD" localSheetId="20" hidden="1">#REF!</definedName>
    <definedName name="WD" hidden="1">#REF!</definedName>
    <definedName name="x" localSheetId="24">#REF!</definedName>
    <definedName name="x" localSheetId="26">#REF!</definedName>
    <definedName name="x" localSheetId="29">#REF!</definedName>
    <definedName name="x" localSheetId="2">#REF!</definedName>
    <definedName name="x" localSheetId="3">#REF!</definedName>
    <definedName name="x" localSheetId="8">#REF!</definedName>
    <definedName name="x" localSheetId="9">#REF!</definedName>
    <definedName name="x" localSheetId="17">#REF!</definedName>
    <definedName name="x" localSheetId="19">#REF!</definedName>
    <definedName name="x" localSheetId="20">#REF!</definedName>
    <definedName name="x">#REF!</definedName>
    <definedName name="y" localSheetId="24">#REF!</definedName>
    <definedName name="y" localSheetId="26">#REF!</definedName>
    <definedName name="y" localSheetId="29">#REF!</definedName>
    <definedName name="y" localSheetId="2">#REF!</definedName>
    <definedName name="y" localSheetId="3">#REF!</definedName>
    <definedName name="y" localSheetId="8">#REF!</definedName>
    <definedName name="y" localSheetId="9">#REF!</definedName>
    <definedName name="y" localSheetId="17">#REF!</definedName>
    <definedName name="y" localSheetId="19">#REF!</definedName>
    <definedName name="y" localSheetId="20">#REF!</definedName>
    <definedName name="y">#REF!</definedName>
    <definedName name="ya" localSheetId="24">#REF!</definedName>
    <definedName name="ya" localSheetId="26">#REF!</definedName>
    <definedName name="ya" localSheetId="29">#REF!</definedName>
    <definedName name="ya" localSheetId="2">#REF!</definedName>
    <definedName name="ya" localSheetId="3">#REF!</definedName>
    <definedName name="ya" localSheetId="8">#REF!</definedName>
    <definedName name="ya" localSheetId="9">#REF!</definedName>
    <definedName name="ya" localSheetId="17">#REF!</definedName>
    <definedName name="ya" localSheetId="19">#REF!</definedName>
    <definedName name="ya" localSheetId="20">#REF!</definedName>
    <definedName name="ya">#REF!</definedName>
    <definedName name="yaa" localSheetId="24">#REF!</definedName>
    <definedName name="yaa" localSheetId="26">#REF!</definedName>
    <definedName name="yaa" localSheetId="29">#REF!</definedName>
    <definedName name="yaa" localSheetId="2">#REF!</definedName>
    <definedName name="yaa" localSheetId="3">#REF!</definedName>
    <definedName name="yaa" localSheetId="8">#REF!</definedName>
    <definedName name="yaa" localSheetId="9">#REF!</definedName>
    <definedName name="yaa" localSheetId="17">#REF!</definedName>
    <definedName name="yaa" localSheetId="19">#REF!</definedName>
    <definedName name="yaa" localSheetId="20">#REF!</definedName>
    <definedName name="yaa">#REF!</definedName>
    <definedName name="yaaa" localSheetId="24">#REF!</definedName>
    <definedName name="yaaa" localSheetId="26">#REF!</definedName>
    <definedName name="yaaa" localSheetId="29">#REF!</definedName>
    <definedName name="yaaa" localSheetId="2">#REF!</definedName>
    <definedName name="yaaa" localSheetId="3">#REF!</definedName>
    <definedName name="yaaa" localSheetId="8">#REF!</definedName>
    <definedName name="yaaa" localSheetId="9">#REF!</definedName>
    <definedName name="yaaa" localSheetId="17">#REF!</definedName>
    <definedName name="yaaa" localSheetId="19">#REF!</definedName>
    <definedName name="yaaa" localSheetId="20">#REF!</definedName>
    <definedName name="yaaa">#REF!</definedName>
    <definedName name="yi" localSheetId="24">#REF!</definedName>
    <definedName name="yi" localSheetId="26">#REF!</definedName>
    <definedName name="yi" localSheetId="29">#REF!</definedName>
    <definedName name="yi" localSheetId="2">#REF!</definedName>
    <definedName name="yi" localSheetId="3">#REF!</definedName>
    <definedName name="yi" localSheetId="8">#REF!</definedName>
    <definedName name="yi" localSheetId="9">#REF!</definedName>
    <definedName name="yi" localSheetId="17">#REF!</definedName>
    <definedName name="yi" localSheetId="19">#REF!</definedName>
    <definedName name="yi" localSheetId="20">#REF!</definedName>
    <definedName name="yi">#REF!</definedName>
    <definedName name="Z" localSheetId="24">#REF!</definedName>
    <definedName name="Z" localSheetId="26">#REF!</definedName>
    <definedName name="Z" localSheetId="29">#REF!</definedName>
    <definedName name="Z" localSheetId="2">#REF!</definedName>
    <definedName name="Z" localSheetId="3">#REF!</definedName>
    <definedName name="Z" localSheetId="8">#REF!</definedName>
    <definedName name="Z" localSheetId="9">#REF!</definedName>
    <definedName name="Z" localSheetId="17">#REF!</definedName>
    <definedName name="Z" localSheetId="19">#REF!</definedName>
    <definedName name="Z" localSheetId="20">#REF!</definedName>
    <definedName name="Z">#REF!</definedName>
  </definedNames>
  <calcPr calcId="191029"/>
  <fileRecoveryPr repairLoad="1"/>
</workbook>
</file>

<file path=xl/calcChain.xml><?xml version="1.0" encoding="utf-8"?>
<calcChain xmlns="http://schemas.openxmlformats.org/spreadsheetml/2006/main">
  <c r="E17" i="72" l="1"/>
  <c r="F17" i="72"/>
  <c r="G17" i="72"/>
  <c r="H17" i="72"/>
  <c r="I17" i="72"/>
  <c r="E18" i="72"/>
  <c r="F18" i="72"/>
  <c r="G18" i="72"/>
  <c r="H18" i="72"/>
  <c r="I18" i="72"/>
  <c r="E19" i="72"/>
  <c r="F19" i="72"/>
  <c r="G19" i="72"/>
  <c r="H19" i="72"/>
  <c r="I19" i="72"/>
  <c r="F16" i="71"/>
  <c r="G16" i="71"/>
  <c r="H16" i="71"/>
  <c r="E16" i="71" s="1"/>
  <c r="I16" i="71"/>
  <c r="F17" i="71"/>
  <c r="G17" i="71"/>
  <c r="E17" i="71" s="1"/>
  <c r="H17" i="71"/>
  <c r="I17" i="71"/>
  <c r="F18" i="71"/>
  <c r="E18" i="71" s="1"/>
  <c r="G18" i="71"/>
  <c r="H18" i="71"/>
  <c r="I18" i="71"/>
  <c r="E20" i="71"/>
  <c r="E21" i="71"/>
  <c r="E22" i="71"/>
  <c r="E24" i="71"/>
  <c r="E25" i="71"/>
  <c r="E26" i="71"/>
  <c r="E28" i="71"/>
  <c r="E29" i="71"/>
  <c r="E30" i="71"/>
  <c r="E32" i="71"/>
  <c r="E33" i="71"/>
  <c r="E34" i="71"/>
  <c r="E36" i="71"/>
  <c r="E37" i="71"/>
  <c r="E38" i="71"/>
  <c r="E40" i="71"/>
  <c r="E41" i="71"/>
  <c r="E42" i="71"/>
  <c r="E44" i="71"/>
  <c r="E45" i="71"/>
  <c r="E46" i="71"/>
  <c r="E48" i="71"/>
  <c r="E49" i="71"/>
  <c r="E50" i="71"/>
  <c r="E52" i="71"/>
  <c r="E53" i="71"/>
  <c r="E54" i="71"/>
  <c r="E56" i="71"/>
  <c r="E57" i="71"/>
  <c r="E58" i="71"/>
  <c r="E60" i="71"/>
  <c r="E61" i="71"/>
  <c r="E62" i="71"/>
  <c r="E64" i="71"/>
  <c r="E65" i="71"/>
  <c r="E66" i="71"/>
  <c r="E68" i="71"/>
  <c r="E69" i="71"/>
  <c r="E70" i="71"/>
  <c r="E72" i="71"/>
  <c r="E73" i="71"/>
  <c r="E74" i="71"/>
  <c r="E76" i="71"/>
  <c r="E77" i="71"/>
  <c r="E78" i="71"/>
  <c r="E80" i="71"/>
  <c r="E81" i="71"/>
  <c r="E82" i="71"/>
  <c r="E17" i="70"/>
  <c r="F17" i="70"/>
  <c r="G17" i="70"/>
  <c r="H17" i="70"/>
  <c r="E18" i="70"/>
  <c r="F18" i="70"/>
  <c r="G18" i="70"/>
  <c r="H18" i="70"/>
  <c r="E19" i="70"/>
  <c r="F19" i="70"/>
  <c r="G19" i="70"/>
  <c r="H19" i="70"/>
  <c r="E21" i="69"/>
  <c r="F21" i="69"/>
  <c r="G21" i="69"/>
  <c r="H21" i="69"/>
  <c r="I21" i="69"/>
  <c r="J21" i="69"/>
  <c r="E22" i="69"/>
  <c r="F22" i="69"/>
  <c r="G22" i="69"/>
  <c r="H22" i="69"/>
  <c r="I22" i="69"/>
  <c r="J22" i="69"/>
  <c r="E23" i="69"/>
  <c r="F23" i="69"/>
  <c r="G23" i="69"/>
  <c r="H23" i="69"/>
  <c r="I23" i="69"/>
  <c r="J23" i="69"/>
  <c r="E21" i="68"/>
  <c r="F21" i="68"/>
  <c r="G21" i="68"/>
  <c r="H21" i="68"/>
  <c r="I21" i="68"/>
  <c r="J21" i="68"/>
  <c r="E22" i="68"/>
  <c r="F22" i="68"/>
  <c r="G22" i="68"/>
  <c r="H22" i="68"/>
  <c r="I22" i="68"/>
  <c r="J22" i="68"/>
  <c r="E23" i="68"/>
  <c r="F23" i="68"/>
  <c r="G23" i="68"/>
  <c r="H23" i="68"/>
  <c r="I23" i="68"/>
  <c r="J23" i="68"/>
  <c r="F21" i="67"/>
  <c r="G21" i="67"/>
  <c r="H21" i="67"/>
  <c r="I21" i="67"/>
  <c r="J21" i="67"/>
  <c r="F22" i="67"/>
  <c r="G22" i="67"/>
  <c r="H22" i="67"/>
  <c r="I22" i="67"/>
  <c r="J22" i="67"/>
  <c r="F23" i="67"/>
  <c r="G23" i="67"/>
  <c r="H23" i="67"/>
  <c r="I23" i="67"/>
  <c r="J23" i="67"/>
  <c r="E25" i="67"/>
  <c r="E26" i="67"/>
  <c r="E27" i="67"/>
  <c r="E29" i="67"/>
  <c r="E30" i="67"/>
  <c r="E31" i="67"/>
  <c r="E33" i="67"/>
  <c r="E34" i="67"/>
  <c r="E35" i="67"/>
  <c r="E37" i="67"/>
  <c r="E38" i="67"/>
  <c r="E39" i="67"/>
  <c r="E41" i="67"/>
  <c r="E42" i="67"/>
  <c r="E43" i="67"/>
  <c r="E45" i="67"/>
  <c r="E46" i="67"/>
  <c r="E47" i="67"/>
  <c r="E49" i="67"/>
  <c r="E50" i="67"/>
  <c r="E51" i="67"/>
  <c r="E53" i="67"/>
  <c r="E54" i="67"/>
  <c r="E55" i="67"/>
  <c r="E57" i="67"/>
  <c r="E58" i="67"/>
  <c r="E59" i="67"/>
  <c r="E61" i="67"/>
  <c r="E62" i="67"/>
  <c r="E63" i="67"/>
  <c r="E65" i="67"/>
  <c r="E66" i="67"/>
  <c r="E67" i="67"/>
  <c r="E69" i="67"/>
  <c r="E70" i="67"/>
  <c r="E71" i="67"/>
  <c r="E73" i="67"/>
  <c r="E74" i="67"/>
  <c r="E75" i="67"/>
  <c r="E77" i="67"/>
  <c r="E78" i="67"/>
  <c r="E79" i="67"/>
  <c r="E81" i="67"/>
  <c r="E82" i="67"/>
  <c r="E83" i="67"/>
  <c r="E85" i="67"/>
  <c r="E86" i="67"/>
  <c r="E87" i="67"/>
  <c r="E20" i="66"/>
  <c r="F20" i="66"/>
  <c r="G20" i="66"/>
  <c r="H20" i="66"/>
  <c r="I20" i="66"/>
  <c r="J20" i="66"/>
  <c r="K20" i="66"/>
  <c r="L20" i="66"/>
  <c r="E21" i="66"/>
  <c r="F21" i="66"/>
  <c r="G21" i="66"/>
  <c r="H21" i="66"/>
  <c r="I21" i="66"/>
  <c r="J21" i="66"/>
  <c r="K21" i="66"/>
  <c r="L21" i="66"/>
  <c r="E22" i="66"/>
  <c r="F22" i="66"/>
  <c r="G22" i="66"/>
  <c r="H22" i="66"/>
  <c r="I22" i="66"/>
  <c r="J22" i="66"/>
  <c r="K22" i="66"/>
  <c r="L22" i="66"/>
  <c r="E19" i="65"/>
  <c r="F19" i="65"/>
  <c r="G19" i="65"/>
  <c r="H19" i="65"/>
  <c r="I19" i="65"/>
  <c r="J19" i="65"/>
  <c r="K19" i="65"/>
  <c r="E20" i="65"/>
  <c r="F20" i="65"/>
  <c r="G20" i="65"/>
  <c r="H20" i="65"/>
  <c r="I20" i="65"/>
  <c r="J20" i="65"/>
  <c r="K20" i="65"/>
  <c r="E21" i="65"/>
  <c r="F21" i="65"/>
  <c r="G21" i="65"/>
  <c r="H21" i="65"/>
  <c r="I21" i="65"/>
  <c r="J21" i="65"/>
  <c r="K21" i="65"/>
  <c r="F22" i="64"/>
  <c r="G22" i="64"/>
  <c r="H22" i="64"/>
  <c r="I22" i="64"/>
  <c r="J22" i="64"/>
  <c r="K22" i="64"/>
  <c r="L22" i="64"/>
  <c r="F23" i="64"/>
  <c r="G23" i="64"/>
  <c r="H23" i="64"/>
  <c r="I23" i="64"/>
  <c r="J23" i="64"/>
  <c r="K23" i="64"/>
  <c r="L23" i="64"/>
  <c r="F24" i="64"/>
  <c r="G24" i="64"/>
  <c r="H24" i="64"/>
  <c r="I24" i="64"/>
  <c r="J24" i="64"/>
  <c r="K24" i="64"/>
  <c r="L24" i="64"/>
  <c r="E26" i="64"/>
  <c r="E27" i="64"/>
  <c r="E28" i="64"/>
  <c r="E30" i="64"/>
  <c r="E31" i="64"/>
  <c r="E32" i="64"/>
  <c r="E34" i="64"/>
  <c r="E35" i="64"/>
  <c r="E36" i="64"/>
  <c r="E38" i="64"/>
  <c r="E39" i="64"/>
  <c r="E40" i="64"/>
  <c r="E42" i="64"/>
  <c r="E43" i="64"/>
  <c r="E44" i="64"/>
  <c r="E46" i="64"/>
  <c r="E47" i="64"/>
  <c r="E48" i="64"/>
  <c r="E50" i="64"/>
  <c r="E51" i="64"/>
  <c r="E52" i="64"/>
  <c r="E54" i="64"/>
  <c r="E55" i="64"/>
  <c r="E56" i="64"/>
  <c r="E58" i="64"/>
  <c r="E59" i="64"/>
  <c r="E60" i="64"/>
  <c r="E62" i="64"/>
  <c r="E63" i="64"/>
  <c r="E64" i="64"/>
  <c r="E66" i="64"/>
  <c r="E67" i="64"/>
  <c r="E68" i="64"/>
  <c r="E70" i="64"/>
  <c r="E71" i="64"/>
  <c r="E72" i="64"/>
  <c r="E74" i="64"/>
  <c r="E75" i="64"/>
  <c r="E76" i="64"/>
  <c r="E78" i="64"/>
  <c r="E79" i="64"/>
  <c r="E80" i="64"/>
  <c r="E82" i="64"/>
  <c r="E83" i="64"/>
  <c r="E84" i="64"/>
  <c r="E86" i="64"/>
  <c r="E87" i="64"/>
  <c r="E88" i="64"/>
  <c r="E91" i="64"/>
  <c r="E92" i="64"/>
  <c r="E16" i="63"/>
  <c r="H16" i="63"/>
  <c r="I16" i="63"/>
  <c r="K16" i="63"/>
  <c r="E17" i="63"/>
  <c r="H17" i="63"/>
  <c r="I17" i="63"/>
  <c r="K17" i="63"/>
  <c r="E18" i="63"/>
  <c r="H18" i="63"/>
  <c r="I18" i="63"/>
  <c r="K18" i="63"/>
  <c r="G20" i="63"/>
  <c r="G21" i="63"/>
  <c r="G17" i="63" s="1"/>
  <c r="G22" i="63"/>
  <c r="G18" i="63" s="1"/>
  <c r="G24" i="63"/>
  <c r="G25" i="63"/>
  <c r="G26" i="63"/>
  <c r="G28" i="63"/>
  <c r="G16" i="63" s="1"/>
  <c r="G29" i="63"/>
  <c r="G30" i="63"/>
  <c r="G32" i="63"/>
  <c r="G33" i="63"/>
  <c r="G34" i="63"/>
  <c r="G36" i="63"/>
  <c r="G37" i="63"/>
  <c r="G38" i="63"/>
  <c r="G40" i="63"/>
  <c r="G41" i="63"/>
  <c r="G42" i="63"/>
  <c r="G44" i="63"/>
  <c r="G45" i="63"/>
  <c r="G46" i="63"/>
  <c r="G48" i="63"/>
  <c r="G49" i="63"/>
  <c r="G50" i="63"/>
  <c r="G52" i="63"/>
  <c r="G53" i="63"/>
  <c r="G54" i="63"/>
  <c r="G56" i="63"/>
  <c r="G57" i="63"/>
  <c r="G58" i="63"/>
  <c r="G60" i="63"/>
  <c r="G61" i="63"/>
  <c r="G62" i="63"/>
  <c r="G64" i="63"/>
  <c r="G65" i="63"/>
  <c r="G66" i="63"/>
  <c r="G68" i="63"/>
  <c r="G69" i="63"/>
  <c r="G70" i="63"/>
  <c r="G72" i="63"/>
  <c r="G73" i="63"/>
  <c r="G74" i="63"/>
  <c r="G76" i="63"/>
  <c r="G77" i="63"/>
  <c r="G78" i="63"/>
  <c r="G80" i="63"/>
  <c r="G81" i="63"/>
  <c r="G82" i="63"/>
  <c r="G84" i="63"/>
  <c r="G85" i="63"/>
  <c r="G86" i="63"/>
  <c r="E22" i="67" l="1"/>
  <c r="E23" i="67"/>
  <c r="E21" i="67"/>
  <c r="E24" i="64"/>
  <c r="E23" i="64"/>
  <c r="E22" i="64"/>
  <c r="E27" i="55" l="1"/>
  <c r="F27" i="55"/>
  <c r="G27" i="55"/>
  <c r="H27" i="55"/>
  <c r="I27" i="55"/>
  <c r="J27" i="55"/>
  <c r="K27" i="55"/>
  <c r="E30" i="53"/>
  <c r="F30" i="53"/>
  <c r="G30" i="53"/>
  <c r="H30" i="53"/>
  <c r="I30" i="53"/>
  <c r="J30" i="53"/>
  <c r="K30" i="53"/>
  <c r="D26" i="51"/>
  <c r="D30" i="51"/>
  <c r="D34" i="51"/>
  <c r="D38" i="51"/>
  <c r="D42" i="51"/>
  <c r="D46" i="51"/>
  <c r="D50" i="51"/>
  <c r="D54" i="51"/>
  <c r="D58" i="51"/>
  <c r="D62" i="51"/>
  <c r="D66" i="51"/>
  <c r="D70" i="51"/>
  <c r="D74" i="51"/>
  <c r="D78" i="51"/>
  <c r="D82" i="51"/>
  <c r="D86" i="51"/>
  <c r="E81" i="48" l="1"/>
  <c r="E80" i="48"/>
  <c r="E77" i="48"/>
  <c r="E76" i="48"/>
  <c r="E73" i="48"/>
  <c r="E72" i="48"/>
  <c r="E69" i="48"/>
  <c r="E68" i="48"/>
  <c r="E65" i="48"/>
  <c r="E64" i="48"/>
  <c r="E61" i="48"/>
  <c r="E60" i="48"/>
  <c r="E57" i="48"/>
  <c r="E56" i="48"/>
  <c r="E53" i="48"/>
  <c r="E52" i="48"/>
  <c r="E49" i="48"/>
  <c r="E48" i="48"/>
  <c r="E45" i="48"/>
  <c r="E44" i="48"/>
  <c r="E41" i="48"/>
  <c r="E40" i="48"/>
  <c r="E37" i="48"/>
  <c r="E36" i="48"/>
  <c r="E33" i="48"/>
  <c r="E32" i="48"/>
  <c r="E29" i="48"/>
  <c r="E28" i="48"/>
  <c r="E25" i="48"/>
  <c r="E24" i="48"/>
  <c r="E21" i="48"/>
  <c r="E20" i="48"/>
  <c r="M17" i="48"/>
  <c r="L17" i="48"/>
  <c r="K17" i="48"/>
  <c r="J17" i="48"/>
  <c r="I17" i="48"/>
  <c r="H17" i="48"/>
  <c r="G17" i="48"/>
  <c r="E17" i="48" s="1"/>
  <c r="M16" i="48"/>
  <c r="L16" i="48"/>
  <c r="K16" i="48"/>
  <c r="J16" i="48"/>
  <c r="I16" i="48"/>
  <c r="H16" i="48"/>
  <c r="G16" i="48"/>
  <c r="E16" i="48" s="1"/>
</calcChain>
</file>

<file path=xl/sharedStrings.xml><?xml version="1.0" encoding="utf-8"?>
<sst xmlns="http://schemas.openxmlformats.org/spreadsheetml/2006/main" count="2418" uniqueCount="381">
  <si>
    <t>W.P. Putrajaya</t>
  </si>
  <si>
    <t>W.P. Labuan</t>
  </si>
  <si>
    <t>W.P. Kuala Lumpur</t>
  </si>
  <si>
    <t>Terengganu</t>
  </si>
  <si>
    <t>Selangor</t>
  </si>
  <si>
    <t>Sarawak</t>
  </si>
  <si>
    <t>Sabah</t>
  </si>
  <si>
    <t>Perlis</t>
  </si>
  <si>
    <t>Perak</t>
  </si>
  <si>
    <t>Pahang</t>
  </si>
  <si>
    <t>Negeri Sembilan</t>
  </si>
  <si>
    <t>Melaka</t>
  </si>
  <si>
    <t>Kelantan</t>
  </si>
  <si>
    <t>Kedah</t>
  </si>
  <si>
    <t>Johor</t>
  </si>
  <si>
    <t>Malaysia</t>
  </si>
  <si>
    <t>Female</t>
  </si>
  <si>
    <t>Male</t>
  </si>
  <si>
    <t>Total</t>
  </si>
  <si>
    <t>Perempuan</t>
  </si>
  <si>
    <t>Lelaki</t>
  </si>
  <si>
    <t>Jumlah</t>
  </si>
  <si>
    <t>Job vacancy</t>
  </si>
  <si>
    <t>State</t>
  </si>
  <si>
    <t>Penempatan</t>
  </si>
  <si>
    <t>Negeri</t>
  </si>
  <si>
    <t xml:space="preserve">         EMPLOYMENT</t>
  </si>
  <si>
    <t xml:space="preserve">        GUNA TENAGA</t>
  </si>
  <si>
    <t>Pulau Pinang</t>
  </si>
  <si>
    <t>workers</t>
  </si>
  <si>
    <t>professionals</t>
  </si>
  <si>
    <t>support</t>
  </si>
  <si>
    <t>associate</t>
  </si>
  <si>
    <t>Clerical</t>
  </si>
  <si>
    <t>perkeranian</t>
  </si>
  <si>
    <t>bersekutu</t>
  </si>
  <si>
    <t>sokongan</t>
  </si>
  <si>
    <t>profesional</t>
  </si>
  <si>
    <t>Pekerja</t>
  </si>
  <si>
    <t>Juruteknik dan</t>
  </si>
  <si>
    <t>Profesional</t>
  </si>
  <si>
    <t>Pengurus</t>
  </si>
  <si>
    <t>EMPLOYMENT</t>
  </si>
  <si>
    <t>GUNA TENAGA</t>
  </si>
  <si>
    <t xml:space="preserve"> </t>
  </si>
  <si>
    <t>forestry</t>
  </si>
  <si>
    <t>machine</t>
  </si>
  <si>
    <t>berkaitan</t>
  </si>
  <si>
    <t>Plant and</t>
  </si>
  <si>
    <t>occupations</t>
  </si>
  <si>
    <t>Elementary</t>
  </si>
  <si>
    <t>dan pekerja</t>
  </si>
  <si>
    <t>dan jualan</t>
  </si>
  <si>
    <t>pertanian,</t>
  </si>
  <si>
    <t>perkhidmatan,</t>
  </si>
  <si>
    <t>Pekerja mahir</t>
  </si>
  <si>
    <t>activities</t>
  </si>
  <si>
    <t>management</t>
  </si>
  <si>
    <t>gas, steam</t>
  </si>
  <si>
    <t>Water supply;</t>
  </si>
  <si>
    <t>Electricity,</t>
  </si>
  <si>
    <t>Accommodation</t>
  </si>
  <si>
    <t>pemulihan</t>
  </si>
  <si>
    <t>udara</t>
  </si>
  <si>
    <t>kenderaan</t>
  </si>
  <si>
    <t>Agriculture,</t>
  </si>
  <si>
    <t>pembaikan</t>
  </si>
  <si>
    <t>perkhidmatan</t>
  </si>
  <si>
    <t>gas, wap</t>
  </si>
  <si>
    <t>Construction</t>
  </si>
  <si>
    <t>pembentungan,</t>
  </si>
  <si>
    <t>elektrik,</t>
  </si>
  <si>
    <t>Manufacturing</t>
  </si>
  <si>
    <t>perhutanan</t>
  </si>
  <si>
    <t>Maklumat</t>
  </si>
  <si>
    <t>Penginapan</t>
  </si>
  <si>
    <t>Pengangkutan</t>
  </si>
  <si>
    <t>Perdagangan</t>
  </si>
  <si>
    <t>Pembinaan</t>
  </si>
  <si>
    <t>Bekalan air;</t>
  </si>
  <si>
    <t>Bekalan</t>
  </si>
  <si>
    <t>Pembuatan</t>
  </si>
  <si>
    <t>Perlombongan</t>
  </si>
  <si>
    <t>Pertanian,</t>
  </si>
  <si>
    <t>social security</t>
  </si>
  <si>
    <t>administration</t>
  </si>
  <si>
    <t>Public</t>
  </si>
  <si>
    <t>service</t>
  </si>
  <si>
    <t>takaful</t>
  </si>
  <si>
    <t>sosial wajib</t>
  </si>
  <si>
    <t>technical</t>
  </si>
  <si>
    <t>keselamatan</t>
  </si>
  <si>
    <t>Administrative</t>
  </si>
  <si>
    <t>scientific and</t>
  </si>
  <si>
    <t>Aktiviti</t>
  </si>
  <si>
    <t>Education</t>
  </si>
  <si>
    <t>pentadbiran</t>
  </si>
  <si>
    <t>profesional,</t>
  </si>
  <si>
    <t>hartanah</t>
  </si>
  <si>
    <t>kewangan</t>
  </si>
  <si>
    <t>Pendidikan</t>
  </si>
  <si>
    <t>Pentadbiran</t>
  </si>
  <si>
    <t>Human health</t>
  </si>
  <si>
    <t>Activities of</t>
  </si>
  <si>
    <t>entertainment</t>
  </si>
  <si>
    <t>luar wilayah</t>
  </si>
  <si>
    <t>Other service</t>
  </si>
  <si>
    <t>sebagai</t>
  </si>
  <si>
    <t>lain</t>
  </si>
  <si>
    <t>kemanusiaan</t>
  </si>
  <si>
    <t>kesihatan</t>
  </si>
  <si>
    <t>Kesenian,</t>
  </si>
  <si>
    <t>Financial</t>
  </si>
  <si>
    <t>households</t>
  </si>
  <si>
    <t>aktiviti</t>
  </si>
  <si>
    <t>30+</t>
  </si>
  <si>
    <t>Age group</t>
  </si>
  <si>
    <t>Kumpulan umur</t>
  </si>
  <si>
    <t>Tenaga buruh ('000)</t>
  </si>
  <si>
    <t xml:space="preserve">Labour force </t>
  </si>
  <si>
    <t>Penduduk bekerja ('000)</t>
  </si>
  <si>
    <t>Employed persons</t>
  </si>
  <si>
    <t>Penganggur ('000)</t>
  </si>
  <si>
    <t xml:space="preserve">Unemployed </t>
  </si>
  <si>
    <t>Kadar penyertaan tenaga buruh (%)</t>
  </si>
  <si>
    <t xml:space="preserve">Labour force participation rate </t>
  </si>
  <si>
    <t>Kadar pengangguran (%)</t>
  </si>
  <si>
    <t xml:space="preserve">Unemployment rate </t>
  </si>
  <si>
    <t>('000)</t>
  </si>
  <si>
    <t>Rendah</t>
  </si>
  <si>
    <t>Menengah</t>
  </si>
  <si>
    <t>Primary</t>
  </si>
  <si>
    <t>Secondary</t>
  </si>
  <si>
    <t>Tertiary</t>
  </si>
  <si>
    <t>-</t>
  </si>
  <si>
    <t>Professional,</t>
  </si>
  <si>
    <t>majikan</t>
  </si>
  <si>
    <t>Penengah</t>
  </si>
  <si>
    <t>Mean</t>
  </si>
  <si>
    <t>Median</t>
  </si>
  <si>
    <t>(RM)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</si>
  <si>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</si>
  <si>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Statistik utama</t>
  </si>
  <si>
    <t>Principal statistics</t>
  </si>
  <si>
    <t>Luar tenaga buruh ('000)</t>
  </si>
  <si>
    <t xml:space="preserve">Outside labour force </t>
  </si>
  <si>
    <t>Bilangan</t>
  </si>
  <si>
    <t xml:space="preserve">   Total includes 'Activities of extraterritorial organizations and bodies'</t>
  </si>
  <si>
    <t>Kekosongan</t>
  </si>
  <si>
    <t>as employers</t>
  </si>
  <si>
    <t>New registrant</t>
  </si>
  <si>
    <t>Technicians and</t>
  </si>
  <si>
    <t>and sales</t>
  </si>
  <si>
    <t>Placement</t>
  </si>
  <si>
    <t>rasmi</t>
  </si>
  <si>
    <t>education</t>
  </si>
  <si>
    <t>No formal</t>
  </si>
  <si>
    <t>Purata</t>
  </si>
  <si>
    <t>penerima</t>
  </si>
  <si>
    <t>Citizens</t>
  </si>
  <si>
    <t>Jadual 5.1</t>
  </si>
  <si>
    <t>Table 5.1</t>
  </si>
  <si>
    <t>Jadual 5.2</t>
  </si>
  <si>
    <t>Table 5.2</t>
  </si>
  <si>
    <t>pendidikan</t>
  </si>
  <si>
    <t>Jadual 5.4</t>
  </si>
  <si>
    <t>Table 5.4</t>
  </si>
  <si>
    <t>Jadual 5.5</t>
  </si>
  <si>
    <t>Table 5.5</t>
  </si>
  <si>
    <t>Jadual 5.6</t>
  </si>
  <si>
    <t>Table 5.6</t>
  </si>
  <si>
    <t>Jadual 5.7</t>
  </si>
  <si>
    <t>Table 5.7</t>
  </si>
  <si>
    <t>Jadual 5.8</t>
  </si>
  <si>
    <t>Table 5.8</t>
  </si>
  <si>
    <t>Jadual 5.9</t>
  </si>
  <si>
    <t>Table 5.9</t>
  </si>
  <si>
    <t>Jadual 5.10</t>
  </si>
  <si>
    <t>Jadual 5.11</t>
  </si>
  <si>
    <t>Table 5.11</t>
  </si>
  <si>
    <t>Table 5.12</t>
  </si>
  <si>
    <t>Jadual 5.12</t>
  </si>
  <si>
    <t>Jadual 5.13</t>
  </si>
  <si>
    <t>Table 5.13</t>
  </si>
  <si>
    <t>Tiada</t>
  </si>
  <si>
    <r>
      <t>Purata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gaji &amp; upah bulanan (RM)</t>
    </r>
  </si>
  <si>
    <r>
      <t>Penengah</t>
    </r>
    <r>
      <rPr>
        <b/>
        <vertAlign val="superscript"/>
        <sz val="11"/>
        <rFont val="Arial"/>
        <family val="2"/>
      </rPr>
      <t xml:space="preserve">1 </t>
    </r>
    <r>
      <rPr>
        <b/>
        <sz val="11"/>
        <rFont val="Arial"/>
        <family val="2"/>
      </rPr>
      <t>gaji &amp; upah bulanan (RM)</t>
    </r>
  </si>
  <si>
    <r>
      <t>Mean</t>
    </r>
    <r>
      <rPr>
        <i/>
        <vertAlign val="superscript"/>
        <sz val="11"/>
        <rFont val="Arial"/>
        <family val="2"/>
      </rPr>
      <t xml:space="preserve">1 </t>
    </r>
    <r>
      <rPr>
        <i/>
        <sz val="11"/>
        <rFont val="Arial"/>
        <family val="2"/>
      </rPr>
      <t>monthly salaries &amp; wages</t>
    </r>
  </si>
  <si>
    <r>
      <t>Median</t>
    </r>
    <r>
      <rPr>
        <i/>
        <vertAlign val="superscript"/>
        <sz val="11"/>
        <rFont val="Arial"/>
        <family val="2"/>
      </rPr>
      <t xml:space="preserve">1 </t>
    </r>
    <r>
      <rPr>
        <i/>
        <sz val="11"/>
        <rFont val="Arial"/>
        <family val="2"/>
      </rPr>
      <t>monthly salaries &amp; wages</t>
    </r>
  </si>
  <si>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Warganegara</t>
    </r>
  </si>
  <si>
    <t>Tahun</t>
  </si>
  <si>
    <t>Year</t>
  </si>
  <si>
    <t>&amp; pengkuarian</t>
  </si>
  <si>
    <t>borong &amp; runcit;</t>
  </si>
  <si>
    <t>&amp; perikanan</t>
  </si>
  <si>
    <t>Mining</t>
  </si>
  <si>
    <t>pengurusan sisa</t>
  </si>
  <si>
    <t>&amp; quarrying</t>
  </si>
  <si>
    <t>&amp; pendingin</t>
  </si>
  <si>
    <t>&amp; aktiviti</t>
  </si>
  <si>
    <t>bermotor</t>
  </si>
  <si>
    <t>&amp; fisheries</t>
  </si>
  <si>
    <t>&amp; motosikal</t>
  </si>
  <si>
    <t>sewerage,</t>
  </si>
  <si>
    <t>Wholesale</t>
  </si>
  <si>
    <t>&amp; air</t>
  </si>
  <si>
    <t>waste</t>
  </si>
  <si>
    <t>&amp; retail trade;</t>
  </si>
  <si>
    <t>conditioning</t>
  </si>
  <si>
    <t>repair of motor</t>
  </si>
  <si>
    <t>&amp; recovery</t>
  </si>
  <si>
    <t>vehicles</t>
  </si>
  <si>
    <t>&amp; motorcycles</t>
  </si>
  <si>
    <t>Sumber: Pertubuhan Keselamatan Sosial</t>
  </si>
  <si>
    <t>Source: Social Security Organisation</t>
  </si>
  <si>
    <t>&amp; penyimpanan</t>
  </si>
  <si>
    <t>&amp; komunikasi</t>
  </si>
  <si>
    <t>Transport</t>
  </si>
  <si>
    <t>Information</t>
  </si>
  <si>
    <t>&amp; insurans/</t>
  </si>
  <si>
    <t>Estate</t>
  </si>
  <si>
    <t>saintifik</t>
  </si>
  <si>
    <t>&amp; khidmat</t>
  </si>
  <si>
    <t>&amp; storage</t>
  </si>
  <si>
    <t>makanan</t>
  </si>
  <si>
    <t>&amp; communication</t>
  </si>
  <si>
    <t>&amp; teknikal</t>
  </si>
  <si>
    <t>&amp; minuman</t>
  </si>
  <si>
    <t>&amp; support</t>
  </si>
  <si>
    <t>&amp; food</t>
  </si>
  <si>
    <t>&amp; insurance/</t>
  </si>
  <si>
    <t>&amp; beverage</t>
  </si>
  <si>
    <t>service activities</t>
  </si>
  <si>
    <t>Aktiviti isi</t>
  </si>
  <si>
    <t>Aktiviti badan</t>
  </si>
  <si>
    <t>awam</t>
  </si>
  <si>
    <t>hiburan</t>
  </si>
  <si>
    <t>rumah</t>
  </si>
  <si>
    <t>&amp; pertubuhan</t>
  </si>
  <si>
    <t>&amp; pertahanan;</t>
  </si>
  <si>
    <t>&amp; rekreasi</t>
  </si>
  <si>
    <t>&amp; kerja sosial</t>
  </si>
  <si>
    <t>Arts,</t>
  </si>
  <si>
    <t>extra-territorial</t>
  </si>
  <si>
    <t>&amp; recreation</t>
  </si>
  <si>
    <t>organizations</t>
  </si>
  <si>
    <t>&amp; social work</t>
  </si>
  <si>
    <t>&amp; bodies</t>
  </si>
  <si>
    <t>&amp; defence;</t>
  </si>
  <si>
    <t xml:space="preserve">  Malaysia, 2020-2021</t>
  </si>
  <si>
    <t>Manager</t>
  </si>
  <si>
    <t>Professional</t>
  </si>
  <si>
    <t>Clerical support</t>
  </si>
  <si>
    <t>MALAYSIA</t>
  </si>
  <si>
    <t>Pekerja kemahiran</t>
  </si>
  <si>
    <t>Operator mesin</t>
  </si>
  <si>
    <t>Pekerja asas</t>
  </si>
  <si>
    <t>dan loji,</t>
  </si>
  <si>
    <t>pertukangan yang</t>
  </si>
  <si>
    <t>dan pemasang</t>
  </si>
  <si>
    <t>occupation</t>
  </si>
  <si>
    <t>Service workers,</t>
  </si>
  <si>
    <t>dan perikanan</t>
  </si>
  <si>
    <t>Skilled agricultural,</t>
  </si>
  <si>
    <t>Craft and related</t>
  </si>
  <si>
    <t>forestry and</t>
  </si>
  <si>
    <t>trades workers</t>
  </si>
  <si>
    <t>operators</t>
  </si>
  <si>
    <t>fishery workers</t>
  </si>
  <si>
    <t>and assemblers</t>
  </si>
  <si>
    <t>Table5.10</t>
  </si>
  <si>
    <t xml:space="preserve">: Bilangan pendaftar aktif di MYFutureJobs yang belum ditempatkan mengikut negeri, jantina dan kumpulan umur, </t>
  </si>
  <si>
    <t>: Number of unplaced active registrants at MYFutureJobs by state, sex and age group, Malaysia, 2020-2021</t>
  </si>
  <si>
    <t xml:space="preserve">  </t>
  </si>
  <si>
    <t>15─19</t>
  </si>
  <si>
    <t>20─24</t>
  </si>
  <si>
    <t>25─29</t>
  </si>
  <si>
    <r>
      <t xml:space="preserve">Nota/ </t>
    </r>
    <r>
      <rPr>
        <i/>
        <sz val="8"/>
        <rFont val="Arial"/>
        <family val="2"/>
      </rPr>
      <t>Note:</t>
    </r>
  </si>
  <si>
    <t>: Penduduk bekerja mengikut negeri, industri dan jantina, Malaysia, 2022</t>
  </si>
  <si>
    <t xml:space="preserve">: Employed persons by state, industry and sex, Malaysia, 2022 </t>
  </si>
  <si>
    <t>: Penduduk bekerja mengikut negeri, industri dan jantina, Malaysia, 2022 (samb.)</t>
  </si>
  <si>
    <t>: Employed persons by state, industry and sex, Malaysia, 2022 (cont'd)</t>
  </si>
  <si>
    <t>Tiada Maklumat</t>
  </si>
  <si>
    <t>No Information</t>
  </si>
  <si>
    <t>: Principal statistics of labour force by sex, Malaysia, 2022-2024</t>
  </si>
  <si>
    <t>: Statistik utama tenaga buruh mengikut jantina, Malaysia, 2022-2024</t>
  </si>
  <si>
    <r>
      <t>2022</t>
    </r>
    <r>
      <rPr>
        <b/>
        <vertAlign val="superscript"/>
        <sz val="10"/>
        <rFont val="Century Gothic"/>
        <family val="2"/>
      </rPr>
      <t>r</t>
    </r>
  </si>
  <si>
    <t>:  Penduduk bekerja mengikut negeri dan pencapaian pendidikan, Malaysia, 2022-2024</t>
  </si>
  <si>
    <t>: Employed persons by state and educational attainment, Malaysia, 2022-2024</t>
  </si>
  <si>
    <t>Tertiari</t>
  </si>
  <si>
    <t>Non- formal</t>
  </si>
  <si>
    <r>
      <t>2022</t>
    </r>
    <r>
      <rPr>
        <vertAlign val="superscript"/>
        <sz val="10"/>
        <rFont val="Century Gothic"/>
        <family val="2"/>
      </rPr>
      <t>r</t>
    </r>
  </si>
  <si>
    <r>
      <t xml:space="preserve">Lelaki/ </t>
    </r>
    <r>
      <rPr>
        <i/>
        <sz val="10"/>
        <rFont val="Century Gothic"/>
        <family val="2"/>
      </rPr>
      <t>Male</t>
    </r>
  </si>
  <si>
    <r>
      <t xml:space="preserve">Perempuan/ </t>
    </r>
    <r>
      <rPr>
        <i/>
        <sz val="10"/>
        <rFont val="Century Gothic"/>
        <family val="2"/>
      </rPr>
      <t>Female</t>
    </r>
  </si>
  <si>
    <t>: Penduduk bekerja mengikut negeri dan pekerjaan, Malaysia, 2022-2024</t>
  </si>
  <si>
    <t>: Employed persons by state and occupation, Malaysia, 2022-2024</t>
  </si>
  <si>
    <t>Service and</t>
  </si>
  <si>
    <t>sales workers</t>
  </si>
  <si>
    <t>Pekerja mahir pertanian,</t>
  </si>
  <si>
    <t>Pekerja kemahiran dan</t>
  </si>
  <si>
    <t>Operator mesin dan loji,</t>
  </si>
  <si>
    <t>perhutanan, penternakan</t>
  </si>
  <si>
    <t>pekerja pertukangan</t>
  </si>
  <si>
    <t>yang berkaitan</t>
  </si>
  <si>
    <t>Plant and machine</t>
  </si>
  <si>
    <t>Skilled agricultural, forestry,</t>
  </si>
  <si>
    <t>operators and assemblers</t>
  </si>
  <si>
    <t>livestock and fishery workers</t>
  </si>
  <si>
    <t>: Penduduk bekerja mengikut negeri dan pekerjaan, Malaysia, 2022-2024 (samb.)</t>
  </si>
  <si>
    <t>: Employed persons by state and occupation, Malaysia, 2022-2024 (cont'd)</t>
  </si>
  <si>
    <t>: Penduduk bekerja mengikut negeri, pekerjaan dan jantina, Malaysia, 2022-2024</t>
  </si>
  <si>
    <t>: Employed persons by state, occupation and sex, Malaysia, 2022-2024</t>
  </si>
  <si>
    <t>: Penduduk bekerja mengikut negeri, pekerjaan dan jantina, Malaysia, 2022-2024 (samb.)</t>
  </si>
  <si>
    <t>: Employed persons by state, occupation and sex, Malaysia, 2022-2024 (cont'd)</t>
  </si>
  <si>
    <t>Sumber: Jabatan Perangkaan Malaysia</t>
  </si>
  <si>
    <t>Source: Department of Statistics Malaysia</t>
  </si>
  <si>
    <r>
      <rPr>
        <b/>
        <sz val="10"/>
        <rFont val="Century Gothic"/>
        <family val="2"/>
      </rPr>
      <t>Nota</t>
    </r>
    <r>
      <rPr>
        <i/>
        <sz val="10"/>
        <rFont val="Century Gothic"/>
        <family val="2"/>
      </rPr>
      <t>/ Note:</t>
    </r>
  </si>
  <si>
    <r>
      <rPr>
        <b/>
        <vertAlign val="superscript"/>
        <sz val="10"/>
        <rFont val="Century Gothic"/>
        <family val="2"/>
      </rPr>
      <t xml:space="preserve"> r </t>
    </r>
    <r>
      <rPr>
        <b/>
        <sz val="10"/>
        <rFont val="Century Gothic"/>
        <family val="2"/>
      </rPr>
      <t>Statistik 2021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- 2023 merujuk kepada semakan semula berdasarkan anggaran penduduk semasa daripada Banci Penduduk dan 
  Perumahan 2020</t>
    </r>
  </si>
  <si>
    <r>
      <t xml:space="preserve">  The 2021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>-2023 statistics refers to revision based on the current population estimates from Population and Housing Census 2020.</t>
    </r>
  </si>
  <si>
    <r>
      <rPr>
        <b/>
        <vertAlign val="superscript"/>
        <sz val="10"/>
        <rFont val="Century Gothic"/>
        <family val="2"/>
      </rPr>
      <t xml:space="preserve"> r </t>
    </r>
    <r>
      <rPr>
        <b/>
        <sz val="10"/>
        <rFont val="Century Gothic"/>
        <family val="2"/>
      </rPr>
      <t>Statistik 2021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- 2024 merujuk kepada semakan semula berdasarkan anggaran penduduk semasa daripada Banci Penduduk dan Perumahan 2020</t>
    </r>
  </si>
  <si>
    <r>
      <t xml:space="preserve">  The 2021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>-2024 statistics refers to revision based on the current population estimates from Population and Housing Census 2020</t>
    </r>
  </si>
  <si>
    <r>
      <rPr>
        <b/>
        <vertAlign val="superscript"/>
        <sz val="10"/>
        <rFont val="Century Gothic"/>
        <family val="2"/>
      </rPr>
      <t xml:space="preserve"> r </t>
    </r>
    <r>
      <rPr>
        <b/>
        <sz val="10"/>
        <rFont val="Century Gothic"/>
        <family val="2"/>
      </rPr>
      <t>Statistik 2021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- 2022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merujuk kepada semakan semula berdasarkan anggaran penduduk semasa daripada Banci Penduduk dan Perumahan 2020</t>
    </r>
  </si>
  <si>
    <r>
      <t xml:space="preserve">  The 2021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>-2022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 xml:space="preserve"> statistics refers to revision based on the current population estimates from Population and Housing Census 2020</t>
    </r>
  </si>
  <si>
    <r>
      <t>Perempuan</t>
    </r>
    <r>
      <rPr>
        <sz val="10"/>
        <rFont val="Century Gothic"/>
        <family val="2"/>
      </rPr>
      <t>/ Fem</t>
    </r>
    <r>
      <rPr>
        <i/>
        <sz val="10"/>
        <rFont val="Century Gothic"/>
        <family val="2"/>
      </rPr>
      <t>ale</t>
    </r>
  </si>
  <si>
    <t>: Employed persons by occupation, sex and state, Malaysia, 2022-2024 (cont'd)</t>
  </si>
  <si>
    <t>Table 4.4</t>
  </si>
  <si>
    <t>: Penduduk bekerja mengikut pekerjaan, jantina dan negeri, Malaysia, 2022-2024 (samb.)</t>
  </si>
  <si>
    <t>Jadual 4.4</t>
  </si>
  <si>
    <r>
      <t xml:space="preserve">  The 2021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>-2022</t>
    </r>
    <r>
      <rPr>
        <i/>
        <vertAlign val="superscript"/>
        <sz val="10"/>
        <rFont val="Century Gothic"/>
        <family val="2"/>
      </rPr>
      <t>r</t>
    </r>
    <r>
      <rPr>
        <i/>
        <sz val="10"/>
        <rFont val="Century Gothic"/>
        <family val="2"/>
      </rPr>
      <t xml:space="preserve"> statistics refers to revision based on the current population estimates from Population and Housing Census 2020.</t>
    </r>
  </si>
  <si>
    <r>
      <t xml:space="preserve"> </t>
    </r>
    <r>
      <rPr>
        <b/>
        <vertAlign val="superscript"/>
        <sz val="10"/>
        <rFont val="Century Gothic"/>
        <family val="2"/>
      </rPr>
      <t xml:space="preserve">1 </t>
    </r>
    <r>
      <rPr>
        <b/>
        <sz val="10"/>
        <rFont val="Century Gothic"/>
        <family val="2"/>
      </rPr>
      <t>Jumlah termasuk 'Aktiviti badan dan pertubuhan luar wilayah'</t>
    </r>
  </si>
  <si>
    <r>
      <t>Jumlah</t>
    </r>
    <r>
      <rPr>
        <b/>
        <vertAlign val="superscript"/>
        <sz val="10"/>
        <rFont val="Century Gothic"/>
        <family val="2"/>
      </rPr>
      <t>1</t>
    </r>
  </si>
  <si>
    <r>
      <t xml:space="preserve">Jumlah/ </t>
    </r>
    <r>
      <rPr>
        <i/>
        <sz val="10"/>
        <rFont val="Century Gothic"/>
        <family val="2"/>
      </rPr>
      <t>Total</t>
    </r>
  </si>
  <si>
    <t>: Employed persons by state and industry, Malaysia, 2022-2024</t>
  </si>
  <si>
    <t>: Penduduk bekerja mengikut negeri dan industri, Malaysia, 2022-2024</t>
  </si>
  <si>
    <t>: Employed persons by industry and state, Malaysia, 2022-2024 (cont'd)</t>
  </si>
  <si>
    <t>Table 4.5</t>
  </si>
  <si>
    <t>: Penduduk bekerja mengikut industri dan negeri, Malaysia, 2022-2024 (samb.)</t>
  </si>
  <si>
    <t>Jadual 4.5</t>
  </si>
  <si>
    <t>: Employed persons by state, industry and sex, Malaysia, 2022-2024 (cont'd)</t>
  </si>
  <si>
    <t>: Penduduk bekerja mengikut negeri, industri dan jantina, Malaysia, 2022-2024 (samb.)</t>
  </si>
  <si>
    <r>
      <rPr>
        <b/>
        <vertAlign val="superscript"/>
        <sz val="10"/>
        <rFont val="Century Gothic"/>
        <family val="2"/>
      </rPr>
      <t xml:space="preserve"> r </t>
    </r>
    <r>
      <rPr>
        <b/>
        <sz val="10"/>
        <rFont val="Century Gothic"/>
        <family val="2"/>
      </rPr>
      <t>Statistik 2021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- 2022</t>
    </r>
    <r>
      <rPr>
        <b/>
        <vertAlign val="superscript"/>
        <sz val="10"/>
        <rFont val="Century Gothic"/>
        <family val="2"/>
      </rPr>
      <t>r</t>
    </r>
    <r>
      <rPr>
        <b/>
        <sz val="10"/>
        <rFont val="Century Gothic"/>
        <family val="2"/>
      </rPr>
      <t xml:space="preserve"> merujuk kepada semakan semula berdasarkan anggaran penduduk semasa daripada Banci Penduduk
  dan Perumahan 2020</t>
    </r>
  </si>
  <si>
    <t>: Employed persons by industry, sex and state, Malaysia, 2022-2024 (cont'd)</t>
  </si>
  <si>
    <t>Table 4.6</t>
  </si>
  <si>
    <t>: Penduduk bekerja mengikut industri, jantina dan negeri, Malaysia, 2022-2024 (samb.)</t>
  </si>
  <si>
    <t>Jadual 4.6</t>
  </si>
  <si>
    <r>
      <t xml:space="preserve">       The 2021</t>
    </r>
    <r>
      <rPr>
        <i/>
        <vertAlign val="superscript"/>
        <sz val="9"/>
        <rFont val="Century Gothic"/>
        <family val="2"/>
      </rPr>
      <t>r</t>
    </r>
    <r>
      <rPr>
        <i/>
        <sz val="9"/>
        <rFont val="Century Gothic"/>
        <family val="2"/>
      </rPr>
      <t>-2022</t>
    </r>
    <r>
      <rPr>
        <i/>
        <vertAlign val="superscript"/>
        <sz val="9"/>
        <rFont val="Century Gothic"/>
        <family val="2"/>
      </rPr>
      <t>r</t>
    </r>
    <r>
      <rPr>
        <i/>
        <sz val="9"/>
        <rFont val="Century Gothic"/>
        <family val="2"/>
      </rPr>
      <t xml:space="preserve"> statistics refers to revision based on the current population estimates from Population and Housing Census 2020.</t>
    </r>
  </si>
  <si>
    <r>
      <t>2)</t>
    </r>
    <r>
      <rPr>
        <b/>
        <vertAlign val="superscript"/>
        <sz val="9"/>
        <rFont val="Century Gothic"/>
        <family val="2"/>
      </rPr>
      <t xml:space="preserve">  r </t>
    </r>
    <r>
      <rPr>
        <b/>
        <sz val="9"/>
        <rFont val="Century Gothic"/>
        <family val="2"/>
      </rPr>
      <t>Statistik 2021</t>
    </r>
    <r>
      <rPr>
        <b/>
        <vertAlign val="superscript"/>
        <sz val="9"/>
        <rFont val="Century Gothic"/>
        <family val="2"/>
      </rPr>
      <t>r</t>
    </r>
    <r>
      <rPr>
        <b/>
        <sz val="9"/>
        <rFont val="Century Gothic"/>
        <family val="2"/>
      </rPr>
      <t xml:space="preserve"> - 2022</t>
    </r>
    <r>
      <rPr>
        <b/>
        <vertAlign val="superscript"/>
        <sz val="9"/>
        <rFont val="Century Gothic"/>
        <family val="2"/>
      </rPr>
      <t>r</t>
    </r>
    <r>
      <rPr>
        <b/>
        <sz val="9"/>
        <rFont val="Century Gothic"/>
        <family val="2"/>
      </rPr>
      <t xml:space="preserve"> merujuk kepada semakan semula berdasarkan anggaran penduduk semasa daripada Banci Penduduk dan Perumahan 2020</t>
    </r>
  </si>
  <si>
    <t xml:space="preserve">     Refers to citizens only</t>
  </si>
  <si>
    <t>1) Merujuk kepada warganegara sahaja</t>
  </si>
  <si>
    <r>
      <t xml:space="preserve">Nota/ </t>
    </r>
    <r>
      <rPr>
        <i/>
        <sz val="9"/>
        <rFont val="Century Gothic"/>
        <family val="2"/>
      </rPr>
      <t>Notes:</t>
    </r>
  </si>
  <si>
    <t>Source : Department of Statistics Malaysia</t>
  </si>
  <si>
    <t>recipients</t>
  </si>
  <si>
    <t>Number of</t>
  </si>
  <si>
    <t>: Median and mean monthly salaries &amp; wages of employees by sex and state, Malaysia, 2022-2024</t>
  </si>
  <si>
    <t>: Penengah dan purata gaji &amp; upah bulanan pekerja mengikut jantina dan negeri, Malaysia, 2022-2024</t>
  </si>
  <si>
    <t>jawatan</t>
  </si>
  <si>
    <t>Pendaftar baharu</t>
  </si>
  <si>
    <t>: Job vacancies, jobseekers and placements at MYFutureJobs by state, Malaysia, 2022-2024</t>
  </si>
  <si>
    <t xml:space="preserve">  Malaysia, 2022-2024</t>
  </si>
  <si>
    <r>
      <t xml:space="preserve">: Kekosongan jawatan, pencari kerja dan penempatan di </t>
    </r>
    <r>
      <rPr>
        <b/>
        <i/>
        <sz val="11"/>
        <rFont val="Century Gothic"/>
        <family val="2"/>
      </rPr>
      <t>MYFutureJobs</t>
    </r>
    <r>
      <rPr>
        <b/>
        <sz val="11"/>
        <rFont val="Century Gothic"/>
        <family val="2"/>
      </rPr>
      <t xml:space="preserve"> mengikut negeri, </t>
    </r>
  </si>
  <si>
    <t>Revision stage</t>
  </si>
  <si>
    <t>Peringkat semakan</t>
  </si>
  <si>
    <t>: Placements at MYFutureJobs by industry and state, Malaysia, 2022-2024</t>
  </si>
  <si>
    <t>: Penempatan di MYFutureJobs mengikut industri dan negeri, Malaysia, 2022-2024</t>
  </si>
  <si>
    <t>: Placements at MYFutureJobs by industry and state, Malaysia, 2022-2024 (cont'd)</t>
  </si>
  <si>
    <t>Table 4.25</t>
  </si>
  <si>
    <t>: Penempatan di MYFutureJobs mengikut industri dan negeri, Malaysia, 2022-2024 (samb.)</t>
  </si>
  <si>
    <t>Jadual 4.25</t>
  </si>
  <si>
    <t>n.a</t>
  </si>
  <si>
    <t>stage</t>
  </si>
  <si>
    <t>Revision</t>
  </si>
  <si>
    <t>semakan</t>
  </si>
  <si>
    <t>Peringkat</t>
  </si>
  <si>
    <t>: Job vacancies at MYFutureJobs by state and industry, Malaysia, 2022-2024</t>
  </si>
  <si>
    <t>: Kekosongan jawatan di MYFutureJobs mengikut negeri dan industri, Malaysia, 2022-2024</t>
  </si>
  <si>
    <t>: Job vacancies at MYFutureJobs by state and industry, Malaysia, 2022-2024 (cont'd)</t>
  </si>
  <si>
    <t>: Kekosongan jawatan di MYFutureJobs mengikut negeri dan industri, Malaysia, 2022-2024 (samb.)</t>
  </si>
  <si>
    <t>: Job vacancies at MYFutureJobs by occupation and state, Malaysia, 2022-2024</t>
  </si>
  <si>
    <t>: Kekosongan jawatan MyFutureJobs mengikut pekerjaan dan negeri, Malaysia, 2022-2024</t>
  </si>
  <si>
    <t>: Job vacancies at MYFutureJobs by occupation and state, Malaysia, 2022-2024 (cont'd)</t>
  </si>
  <si>
    <t>: Kekosongan jawatan MyFutureJobs mengikut pekerjaan dan negeri, Malaysia, 2022-2024 (samb.)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</si>
</sst>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43" formatCode="_-* #,##0.00_-;\-* #,##0.00_-;_-* &quot;-&quot;??_-;_-@_-"/>
    <numFmt numFmtId="164" formatCode="_(* #,##0.00_);_(* \(#,##0.00\);_(* &quot;-&quot;??_);_(@_)"/>
    <numFmt numFmtId="165" formatCode="#,##0;[Red]#,##0"/>
    <numFmt numFmtId="166" formatCode="General_)"/>
    <numFmt numFmtId="167" formatCode="_(* #,##0_);_(* \(#,##0\);_(* &quot;-&quot;??_);_(@_)"/>
    <numFmt numFmtId="168" formatCode="#,##0.0_);\(#,##0.0\)"/>
    <numFmt numFmtId="169" formatCode="#,##0.00&quot; &quot;;&quot; (&quot;#,##0.00&quot;)&quot;;&quot; -&quot;#&quot; &quot;;@&quot; &quot;"/>
    <numFmt numFmtId="170" formatCode="[$-409]#,##0"/>
    <numFmt numFmtId="171" formatCode="[$-409]General"/>
    <numFmt numFmtId="172" formatCode="General&quot; &quot;"/>
    <numFmt numFmtId="173" formatCode="[$-409]#,##0&quot; &quot;;[$-409]&quot;(&quot;#,##0&quot;)&quot;"/>
    <numFmt numFmtId="174" formatCode="#,##0.0&quot; &quot;;&quot;(&quot;#,##0.0&quot;)&quot;"/>
    <numFmt numFmtId="175" formatCode="[$$-409]#,##0.00;[Red]&quot;-&quot;[$$-409]#,##0.00"/>
    <numFmt numFmtId="176" formatCode="0.0&quot; &quot;"/>
    <numFmt numFmtId="177" formatCode="0.0"/>
    <numFmt numFmtId="178" formatCode="#,##0.0"/>
    <numFmt numFmtId="179" formatCode="0.0_)"/>
    <numFmt numFmtId="180" formatCode="_(* #,##0.0_);_(* \(#,##0.0\);_(* &quot;-&quot;??_);_(@_)"/>
    <numFmt numFmtId="181" formatCode="#,##0.0;[Red]#,##0.0"/>
  </numFmts>
  <fonts count="101">
    <font>
      <sz val="11"/>
      <color theme="1"/>
      <name val="Calibri"/>
      <family val="2"/>
      <scheme val="minor"/>
    </font>
    <font>
      <sz val="7"/>
      <name val="Helv"/>
    </font>
    <font>
      <u/>
      <sz val="7"/>
      <color indexed="12"/>
      <name val="Helv"/>
    </font>
    <font>
      <sz val="10"/>
      <name val="Arial"/>
      <family val="2"/>
    </font>
    <font>
      <u/>
      <sz val="8"/>
      <color indexed="12"/>
      <name val="Helv"/>
    </font>
    <font>
      <u/>
      <sz val="9"/>
      <color indexed="12"/>
      <name val="Helv"/>
    </font>
    <font>
      <sz val="12"/>
      <name val="Helv"/>
    </font>
    <font>
      <sz val="8"/>
      <name val="Helv"/>
    </font>
    <font>
      <sz val="11"/>
      <color theme="1"/>
      <name val="Calibri"/>
      <family val="2"/>
      <scheme val="minor"/>
    </font>
    <font>
      <sz val="11"/>
      <color theme="1"/>
      <name val="Arial1"/>
    </font>
    <font>
      <sz val="11"/>
      <color rgb="FF000000"/>
      <name val="Arial11"/>
    </font>
    <font>
      <sz val="11"/>
      <color rgb="FF000000"/>
      <name val="Arial1"/>
    </font>
    <font>
      <u/>
      <sz val="7"/>
      <color rgb="FF0000FF"/>
      <name val="Helv"/>
    </font>
    <font>
      <b/>
      <i/>
      <sz val="16"/>
      <color theme="1"/>
      <name val="Arial1"/>
    </font>
    <font>
      <b/>
      <i/>
      <sz val="16"/>
      <color rgb="FF000000"/>
      <name val="Arial11"/>
    </font>
    <font>
      <sz val="12"/>
      <color theme="1"/>
      <name val="Helv"/>
    </font>
    <font>
      <sz val="12"/>
      <color rgb="FF000000"/>
      <name val="Helv"/>
    </font>
    <font>
      <sz val="7"/>
      <color theme="1"/>
      <name val="Helv"/>
    </font>
    <font>
      <b/>
      <i/>
      <u/>
      <sz val="11"/>
      <color theme="1"/>
      <name val="Arial1"/>
    </font>
    <font>
      <b/>
      <i/>
      <u/>
      <sz val="11"/>
      <color rgb="FF000000"/>
      <name val="Arial11"/>
    </font>
    <font>
      <sz val="11"/>
      <name val="Arial"/>
      <family val="2"/>
    </font>
    <font>
      <b/>
      <sz val="11"/>
      <name val="Arial"/>
      <family val="2"/>
    </font>
    <font>
      <i/>
      <sz val="1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vertAlign val="superscript"/>
      <sz val="11"/>
      <name val="Arial"/>
      <family val="2"/>
    </font>
    <font>
      <sz val="7"/>
      <name val="Arial"/>
      <family val="2"/>
    </font>
    <font>
      <sz val="5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b/>
      <sz val="7"/>
      <name val="Arial"/>
      <family val="2"/>
    </font>
    <font>
      <sz val="18"/>
      <name val="Arial"/>
      <family val="2"/>
    </font>
    <font>
      <b/>
      <sz val="8"/>
      <color theme="1"/>
      <name val="Arial"/>
      <family val="2"/>
    </font>
    <font>
      <i/>
      <vertAlign val="superscript"/>
      <sz val="11"/>
      <name val="Arial"/>
      <family val="2"/>
    </font>
    <font>
      <b/>
      <vertAlign val="superscript"/>
      <sz val="8"/>
      <color theme="1"/>
      <name val="Arial"/>
      <family val="2"/>
    </font>
    <font>
      <sz val="10"/>
      <color theme="1"/>
      <name val="Century Gothic"/>
      <family val="2"/>
    </font>
    <font>
      <i/>
      <sz val="8"/>
      <color indexed="8"/>
      <name val="Arial"/>
      <family val="2"/>
    </font>
    <font>
      <b/>
      <sz val="9"/>
      <name val="Century Gothic"/>
      <family val="2"/>
    </font>
    <font>
      <sz val="9"/>
      <name val="Century Gothic"/>
      <family val="2"/>
    </font>
    <font>
      <b/>
      <sz val="10"/>
      <name val="Century Gothic"/>
      <family val="2"/>
    </font>
    <font>
      <sz val="7"/>
      <name val="Helv"/>
      <charset val="134"/>
    </font>
    <font>
      <b/>
      <sz val="10"/>
      <color theme="1"/>
      <name val="Century Gothic"/>
      <family val="2"/>
    </font>
    <font>
      <sz val="10"/>
      <name val="Century Gothic"/>
      <family val="2"/>
    </font>
    <font>
      <b/>
      <sz val="10"/>
      <color indexed="8"/>
      <name val="Century Gothic"/>
      <family val="2"/>
    </font>
    <font>
      <sz val="10"/>
      <color indexed="8"/>
      <name val="Century Gothic"/>
      <family val="2"/>
    </font>
    <font>
      <sz val="11"/>
      <name val="Century Gothic"/>
      <family val="2"/>
    </font>
    <font>
      <sz val="11"/>
      <color theme="1"/>
      <name val="Century Gothic"/>
      <family val="2"/>
    </font>
    <font>
      <i/>
      <sz val="10"/>
      <color theme="1"/>
      <name val="Century Gothic"/>
      <family val="2"/>
    </font>
    <font>
      <b/>
      <sz val="11"/>
      <color theme="1"/>
      <name val="Century Gothic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Helv"/>
      <charset val="134"/>
    </font>
    <font>
      <i/>
      <sz val="11"/>
      <color theme="1"/>
      <name val="Century Gothic"/>
      <family val="2"/>
    </font>
    <font>
      <sz val="11"/>
      <color rgb="FF000000"/>
      <name val="Century Gothic"/>
      <family val="2"/>
    </font>
    <font>
      <i/>
      <sz val="10"/>
      <name val="Century Gothic"/>
      <family val="2"/>
    </font>
    <font>
      <sz val="9"/>
      <color rgb="FF000000"/>
      <name val="Century Gothic"/>
      <family val="2"/>
    </font>
    <font>
      <sz val="9"/>
      <color theme="1"/>
      <name val="Century Gothic"/>
      <family val="2"/>
    </font>
    <font>
      <b/>
      <sz val="8"/>
      <name val="Century Gothic"/>
      <family val="2"/>
    </font>
    <font>
      <sz val="9"/>
      <color theme="1"/>
      <name val="Calibri"/>
      <family val="2"/>
      <scheme val="minor"/>
    </font>
    <font>
      <i/>
      <sz val="9"/>
      <color theme="1"/>
      <name val="Century Gothic"/>
      <family val="2"/>
    </font>
    <font>
      <b/>
      <sz val="9"/>
      <color indexed="60"/>
      <name val="Century Gothic"/>
      <family val="2"/>
    </font>
    <font>
      <i/>
      <sz val="8"/>
      <name val="Century Gothic"/>
      <family val="2"/>
    </font>
    <font>
      <sz val="8"/>
      <color rgb="FF000000"/>
      <name val="Century Gothic"/>
      <family val="2"/>
    </font>
    <font>
      <i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8"/>
      <color indexed="60"/>
      <name val="Century Gothic"/>
      <family val="2"/>
    </font>
    <font>
      <b/>
      <sz val="11"/>
      <name val="Century Gothic"/>
      <family val="2"/>
    </font>
    <font>
      <b/>
      <i/>
      <sz val="10"/>
      <color theme="1"/>
      <name val="Century Gothic"/>
      <family val="2"/>
    </font>
    <font>
      <b/>
      <sz val="9"/>
      <color theme="1"/>
      <name val="Century Gothic"/>
      <family val="2"/>
    </font>
    <font>
      <sz val="12"/>
      <name val="Helv"/>
      <charset val="134"/>
    </font>
    <font>
      <sz val="7"/>
      <color theme="1"/>
      <name val="Helv"/>
      <charset val="134"/>
    </font>
    <font>
      <b/>
      <sz val="12"/>
      <name val="Century Gothic"/>
      <family val="2"/>
    </font>
    <font>
      <sz val="12"/>
      <color theme="1"/>
      <name val="Calibri"/>
      <family val="2"/>
      <scheme val="minor"/>
    </font>
    <font>
      <sz val="12"/>
      <color theme="1"/>
      <name val="Century Gothic"/>
      <family val="2"/>
    </font>
    <font>
      <i/>
      <sz val="12"/>
      <color theme="1"/>
      <name val="Century Gothic"/>
      <family val="2"/>
    </font>
    <font>
      <sz val="11"/>
      <color theme="1"/>
      <name val="Arial1"/>
      <charset val="134"/>
    </font>
    <font>
      <sz val="10"/>
      <color rgb="FF000000"/>
      <name val="Century Gothic"/>
      <family val="2"/>
    </font>
    <font>
      <b/>
      <sz val="8"/>
      <color theme="1"/>
      <name val="Century Gothic"/>
      <family val="2"/>
    </font>
    <font>
      <b/>
      <vertAlign val="superscript"/>
      <sz val="10"/>
      <name val="Century Gothic"/>
      <family val="2"/>
    </font>
    <font>
      <vertAlign val="superscript"/>
      <sz val="10"/>
      <name val="Century Gothic"/>
      <family val="2"/>
    </font>
    <font>
      <b/>
      <sz val="10"/>
      <color rgb="FFFF0000"/>
      <name val="Century Gothic"/>
      <family val="2"/>
    </font>
    <font>
      <i/>
      <vertAlign val="superscript"/>
      <sz val="10"/>
      <name val="Century Gothic"/>
      <family val="2"/>
    </font>
    <font>
      <u/>
      <sz val="7"/>
      <color rgb="FF0000FF"/>
      <name val="Helv"/>
      <charset val="134"/>
    </font>
    <font>
      <i/>
      <sz val="11"/>
      <name val="Century Gothic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charset val="134"/>
      <scheme val="minor"/>
    </font>
    <font>
      <i/>
      <sz val="9"/>
      <name val="Century Gothic"/>
      <family val="2"/>
    </font>
    <font>
      <i/>
      <vertAlign val="superscript"/>
      <sz val="9"/>
      <name val="Century Gothic"/>
      <family val="2"/>
    </font>
    <font>
      <b/>
      <vertAlign val="superscript"/>
      <sz val="9"/>
      <name val="Century Gothic"/>
      <family val="2"/>
    </font>
    <font>
      <i/>
      <sz val="9"/>
      <color indexed="8"/>
      <name val="Century Gothic"/>
      <family val="2"/>
    </font>
    <font>
      <sz val="10"/>
      <color theme="1"/>
      <name val="Calibri"/>
      <family val="2"/>
      <scheme val="minor"/>
    </font>
    <font>
      <i/>
      <sz val="10"/>
      <color indexed="8"/>
      <name val="Century Gothic"/>
      <family val="2"/>
    </font>
    <font>
      <i/>
      <sz val="11"/>
      <color indexed="8"/>
      <name val="Century Gothic"/>
      <family val="2"/>
    </font>
    <font>
      <b/>
      <sz val="11"/>
      <color indexed="8"/>
      <name val="Century Gothic"/>
      <family val="2"/>
    </font>
    <font>
      <b/>
      <sz val="11"/>
      <color rgb="FF000000"/>
      <name val="Century Gothic"/>
      <family val="2"/>
    </font>
    <font>
      <sz val="8"/>
      <name val="Century Gothic"/>
      <family val="2"/>
    </font>
    <font>
      <b/>
      <i/>
      <sz val="11"/>
      <name val="Century Gothic"/>
      <family val="2"/>
    </font>
    <font>
      <u/>
      <sz val="7"/>
      <color indexed="12"/>
      <name val="Helv"/>
      <charset val="134"/>
    </font>
    <font>
      <sz val="10"/>
      <name val="Helv"/>
      <charset val="13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  <fill>
      <patternFill patternType="gray125">
        <fgColor indexed="9"/>
        <bgColor theme="0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8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auto="1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8"/>
      </top>
      <bottom/>
      <diagonal/>
    </border>
    <border>
      <left/>
      <right/>
      <top style="double">
        <color rgb="FF000000"/>
      </top>
      <bottom/>
      <diagonal/>
    </border>
    <border>
      <left/>
      <right/>
      <top style="double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indexed="8"/>
      </top>
      <bottom/>
      <diagonal/>
    </border>
  </borders>
  <cellStyleXfs count="123">
    <xf numFmtId="0" fontId="0" fillId="0" borderId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9" fontId="9" fillId="0" borderId="0"/>
    <xf numFmtId="169" fontId="10" fillId="0" borderId="0" applyBorder="0" applyProtection="0"/>
    <xf numFmtId="170" fontId="11" fillId="0" borderId="0" applyFont="0" applyBorder="0" applyProtection="0"/>
    <xf numFmtId="0" fontId="12" fillId="0" borderId="0"/>
    <xf numFmtId="169" fontId="9" fillId="0" borderId="0"/>
    <xf numFmtId="0" fontId="13" fillId="0" borderId="0">
      <alignment horizontal="center"/>
    </xf>
    <xf numFmtId="0" fontId="13" fillId="0" borderId="0">
      <alignment horizontal="center" textRotation="90"/>
    </xf>
    <xf numFmtId="171" fontId="14" fillId="0" borderId="0" applyBorder="0" applyProtection="0">
      <alignment horizontal="center" textRotation="90"/>
    </xf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 applyNumberFormat="0" applyFill="0" applyBorder="0" applyAlignment="0" applyProtection="0">
      <alignment vertical="top"/>
      <protection locked="0"/>
    </xf>
    <xf numFmtId="37" fontId="6" fillId="0" borderId="0"/>
    <xf numFmtId="172" fontId="15" fillId="0" borderId="0"/>
    <xf numFmtId="0" fontId="8" fillId="0" borderId="0"/>
    <xf numFmtId="37" fontId="6" fillId="0" borderId="0"/>
    <xf numFmtId="0" fontId="9" fillId="0" borderId="0"/>
    <xf numFmtId="0" fontId="11" fillId="0" borderId="0"/>
    <xf numFmtId="0" fontId="8" fillId="0" borderId="0"/>
    <xf numFmtId="0" fontId="8" fillId="0" borderId="0"/>
    <xf numFmtId="166" fontId="7" fillId="0" borderId="0"/>
    <xf numFmtId="165" fontId="1" fillId="0" borderId="0"/>
    <xf numFmtId="166" fontId="6" fillId="0" borderId="0"/>
    <xf numFmtId="172" fontId="15" fillId="0" borderId="0"/>
    <xf numFmtId="0" fontId="16" fillId="0" borderId="0" applyNumberFormat="0" applyBorder="0" applyProtection="0"/>
    <xf numFmtId="165" fontId="17" fillId="0" borderId="0"/>
    <xf numFmtId="165" fontId="1" fillId="0" borderId="0"/>
    <xf numFmtId="166" fontId="6" fillId="0" borderId="0"/>
    <xf numFmtId="165" fontId="17" fillId="0" borderId="0"/>
    <xf numFmtId="165" fontId="17" fillId="0" borderId="0"/>
    <xf numFmtId="165" fontId="1" fillId="0" borderId="0"/>
    <xf numFmtId="166" fontId="6" fillId="0" borderId="0"/>
    <xf numFmtId="165" fontId="17" fillId="0" borderId="0"/>
    <xf numFmtId="37" fontId="1" fillId="0" borderId="0"/>
    <xf numFmtId="166" fontId="6" fillId="0" borderId="0"/>
    <xf numFmtId="172" fontId="15" fillId="0" borderId="0"/>
    <xf numFmtId="173" fontId="17" fillId="0" borderId="0"/>
    <xf numFmtId="165" fontId="1" fillId="0" borderId="0"/>
    <xf numFmtId="165" fontId="17" fillId="0" borderId="0"/>
    <xf numFmtId="168" fontId="1" fillId="0" borderId="0"/>
    <xf numFmtId="174" fontId="17" fillId="0" borderId="0"/>
    <xf numFmtId="168" fontId="1" fillId="0" borderId="0"/>
    <xf numFmtId="174" fontId="17" fillId="0" borderId="0"/>
    <xf numFmtId="168" fontId="1" fillId="0" borderId="0"/>
    <xf numFmtId="174" fontId="17" fillId="0" borderId="0"/>
    <xf numFmtId="0" fontId="8" fillId="0" borderId="0"/>
    <xf numFmtId="166" fontId="6" fillId="0" borderId="0"/>
    <xf numFmtId="0" fontId="18" fillId="0" borderId="0"/>
    <xf numFmtId="171" fontId="19" fillId="0" borderId="0" applyBorder="0" applyProtection="0"/>
    <xf numFmtId="175" fontId="18" fillId="0" borderId="0"/>
    <xf numFmtId="175" fontId="19" fillId="0" borderId="0" applyBorder="0" applyProtection="0"/>
    <xf numFmtId="164" fontId="3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42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3" fillId="0" borderId="0"/>
    <xf numFmtId="164" fontId="51" fillId="0" borderId="0" applyFont="0" applyFill="0" applyBorder="0" applyAlignment="0" applyProtection="0"/>
    <xf numFmtId="0" fontId="52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8" fillId="0" borderId="0"/>
    <xf numFmtId="0" fontId="52" fillId="0" borderId="0"/>
    <xf numFmtId="172" fontId="53" fillId="0" borderId="0"/>
    <xf numFmtId="172" fontId="53" fillId="0" borderId="0"/>
    <xf numFmtId="172" fontId="53" fillId="0" borderId="0"/>
    <xf numFmtId="0" fontId="3" fillId="0" borderId="0"/>
    <xf numFmtId="165" fontId="42" fillId="0" borderId="0"/>
    <xf numFmtId="168" fontId="42" fillId="0" borderId="0"/>
    <xf numFmtId="0" fontId="3" fillId="0" borderId="0"/>
    <xf numFmtId="166" fontId="71" fillId="0" borderId="0"/>
    <xf numFmtId="165" fontId="42" fillId="0" borderId="0"/>
    <xf numFmtId="166" fontId="71" fillId="0" borderId="0"/>
    <xf numFmtId="0" fontId="3" fillId="0" borderId="0"/>
    <xf numFmtId="165" fontId="72" fillId="0" borderId="0"/>
    <xf numFmtId="174" fontId="72" fillId="0" borderId="0"/>
    <xf numFmtId="169" fontId="77" fillId="0" borderId="0"/>
    <xf numFmtId="165" fontId="72" fillId="0" borderId="0"/>
    <xf numFmtId="165" fontId="72" fillId="0" borderId="0"/>
    <xf numFmtId="174" fontId="72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8" fillId="0" borderId="0"/>
    <xf numFmtId="43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164" fontId="3" fillId="0" borderId="0" applyFont="0" applyFill="0" applyBorder="0" applyAlignment="0" applyProtection="0"/>
    <xf numFmtId="0" fontId="8" fillId="0" borderId="0"/>
    <xf numFmtId="164" fontId="8" fillId="0" borderId="0" applyFont="0" applyFill="0" applyBorder="0" applyAlignment="0" applyProtection="0"/>
    <xf numFmtId="0" fontId="8" fillId="0" borderId="0"/>
    <xf numFmtId="0" fontId="3" fillId="0" borderId="0"/>
    <xf numFmtId="0" fontId="8" fillId="0" borderId="0"/>
    <xf numFmtId="0" fontId="3" fillId="0" borderId="0"/>
    <xf numFmtId="0" fontId="8" fillId="0" borderId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3" fillId="0" borderId="0"/>
    <xf numFmtId="0" fontId="8" fillId="0" borderId="0"/>
    <xf numFmtId="166" fontId="71" fillId="0" borderId="0"/>
    <xf numFmtId="37" fontId="42" fillId="0" borderId="0"/>
    <xf numFmtId="37" fontId="71" fillId="0" borderId="0"/>
    <xf numFmtId="0" fontId="84" fillId="0" borderId="0"/>
    <xf numFmtId="166" fontId="71" fillId="0" borderId="0"/>
    <xf numFmtId="166" fontId="71" fillId="0" borderId="0"/>
    <xf numFmtId="0" fontId="86" fillId="0" borderId="0" applyNumberFormat="0" applyFill="0" applyBorder="0" applyAlignment="0" applyProtection="0"/>
    <xf numFmtId="0" fontId="87" fillId="0" borderId="0"/>
    <xf numFmtId="165" fontId="42" fillId="0" borderId="0"/>
    <xf numFmtId="0" fontId="99" fillId="0" borderId="0" applyNumberFormat="0" applyFill="0" applyBorder="0" applyAlignment="0" applyProtection="0">
      <alignment vertical="top"/>
      <protection locked="0"/>
    </xf>
    <xf numFmtId="0" fontId="100" fillId="0" borderId="0"/>
  </cellStyleXfs>
  <cellXfs count="1080">
    <xf numFmtId="0" fontId="0" fillId="0" borderId="0" xfId="0"/>
    <xf numFmtId="168" fontId="21" fillId="0" borderId="0" xfId="44" applyFont="1" applyFill="1" applyAlignment="1">
      <alignment horizontal="left"/>
    </xf>
    <xf numFmtId="168" fontId="20" fillId="0" borderId="0" xfId="44" applyFont="1" applyFill="1"/>
    <xf numFmtId="168" fontId="22" fillId="0" borderId="0" xfId="44" applyFont="1" applyFill="1" applyAlignment="1">
      <alignment horizontal="left"/>
    </xf>
    <xf numFmtId="168" fontId="20" fillId="0" borderId="0" xfId="44" applyFont="1" applyFill="1" applyBorder="1"/>
    <xf numFmtId="168" fontId="20" fillId="0" borderId="2" xfId="44" applyFont="1" applyFill="1" applyBorder="1"/>
    <xf numFmtId="168" fontId="21" fillId="0" borderId="0" xfId="44" applyFont="1" applyFill="1" applyBorder="1" applyAlignment="1">
      <alignment horizontal="left"/>
    </xf>
    <xf numFmtId="178" fontId="20" fillId="0" borderId="0" xfId="44" applyNumberFormat="1" applyFont="1" applyFill="1" applyBorder="1"/>
    <xf numFmtId="168" fontId="22" fillId="0" borderId="0" xfId="44" applyFont="1" applyFill="1" applyBorder="1" applyAlignment="1">
      <alignment horizontal="left"/>
    </xf>
    <xf numFmtId="178" fontId="20" fillId="0" borderId="0" xfId="44" applyNumberFormat="1" applyFont="1" applyFill="1" applyBorder="1" applyAlignment="1">
      <alignment horizontal="right"/>
    </xf>
    <xf numFmtId="168" fontId="21" fillId="0" borderId="0" xfId="44" applyFont="1" applyFill="1" applyBorder="1" applyAlignment="1">
      <alignment horizontal="left" indent="2"/>
    </xf>
    <xf numFmtId="178" fontId="20" fillId="0" borderId="0" xfId="38" applyNumberFormat="1" applyFont="1" applyFill="1" applyBorder="1" applyAlignment="1">
      <alignment horizontal="right"/>
    </xf>
    <xf numFmtId="168" fontId="22" fillId="0" borderId="0" xfId="44" applyFont="1" applyFill="1" applyBorder="1" applyAlignment="1">
      <alignment horizontal="left" indent="2"/>
    </xf>
    <xf numFmtId="168" fontId="20" fillId="0" borderId="0" xfId="44" applyFont="1" applyFill="1" applyBorder="1" applyAlignment="1">
      <alignment horizontal="left" indent="2"/>
    </xf>
    <xf numFmtId="168" fontId="20" fillId="0" borderId="3" xfId="44" applyFont="1" applyFill="1" applyBorder="1"/>
    <xf numFmtId="37" fontId="21" fillId="0" borderId="3" xfId="44" applyNumberFormat="1" applyFont="1" applyFill="1" applyBorder="1" applyProtection="1"/>
    <xf numFmtId="168" fontId="21" fillId="0" borderId="0" xfId="44" applyFont="1" applyFill="1" applyBorder="1"/>
    <xf numFmtId="37" fontId="21" fillId="0" borderId="0" xfId="44" applyNumberFormat="1" applyFont="1" applyFill="1" applyBorder="1" applyProtection="1"/>
    <xf numFmtId="168" fontId="21" fillId="0" borderId="0" xfId="44" applyFont="1" applyFill="1"/>
    <xf numFmtId="168" fontId="22" fillId="0" borderId="0" xfId="44" applyFont="1" applyFill="1"/>
    <xf numFmtId="168" fontId="22" fillId="0" borderId="0" xfId="44" applyFont="1" applyFill="1" applyBorder="1"/>
    <xf numFmtId="174" fontId="21" fillId="0" borderId="0" xfId="8" applyNumberFormat="1" applyFont="1" applyFill="1" applyBorder="1" applyAlignment="1" applyProtection="1">
      <alignment horizontal="right"/>
    </xf>
    <xf numFmtId="174" fontId="22" fillId="0" borderId="0" xfId="8" applyNumberFormat="1" applyFont="1" applyFill="1" applyBorder="1" applyAlignment="1" applyProtection="1">
      <alignment horizontal="right"/>
    </xf>
    <xf numFmtId="172" fontId="23" fillId="0" borderId="0" xfId="43" applyNumberFormat="1" applyFont="1" applyFill="1"/>
    <xf numFmtId="168" fontId="21" fillId="0" borderId="0" xfId="13" applyNumberFormat="1" applyFont="1" applyFill="1" applyAlignment="1" applyProtection="1">
      <alignment horizontal="right"/>
    </xf>
    <xf numFmtId="168" fontId="22" fillId="0" borderId="0" xfId="13" applyNumberFormat="1" applyFont="1" applyFill="1" applyAlignment="1" applyProtection="1">
      <alignment horizontal="right"/>
    </xf>
    <xf numFmtId="166" fontId="27" fillId="0" borderId="0" xfId="27" applyFont="1" applyFill="1"/>
    <xf numFmtId="166" fontId="27" fillId="0" borderId="0" xfId="27" applyNumberFormat="1" applyFont="1" applyFill="1" applyProtection="1"/>
    <xf numFmtId="166" fontId="28" fillId="0" borderId="0" xfId="27" applyNumberFormat="1" applyFont="1" applyFill="1" applyProtection="1"/>
    <xf numFmtId="166" fontId="22" fillId="0" borderId="0" xfId="27" applyNumberFormat="1" applyFont="1" applyFill="1" applyAlignment="1" applyProtection="1">
      <alignment horizontal="left"/>
    </xf>
    <xf numFmtId="166" fontId="27" fillId="0" borderId="2" xfId="27" applyFont="1" applyFill="1" applyBorder="1"/>
    <xf numFmtId="166" fontId="27" fillId="0" borderId="0" xfId="27" applyFont="1" applyFill="1" applyBorder="1"/>
    <xf numFmtId="166" fontId="21" fillId="0" borderId="0" xfId="51" applyFont="1" applyFill="1" applyAlignment="1">
      <alignment horizontal="right"/>
    </xf>
    <xf numFmtId="166" fontId="21" fillId="0" borderId="0" xfId="27" applyNumberFormat="1" applyFont="1" applyFill="1" applyAlignment="1" applyProtection="1">
      <alignment horizontal="left"/>
    </xf>
    <xf numFmtId="166" fontId="32" fillId="0" borderId="0" xfId="27" applyNumberFormat="1" applyFont="1" applyFill="1" applyProtection="1"/>
    <xf numFmtId="177" fontId="27" fillId="0" borderId="0" xfId="27" applyNumberFormat="1" applyFont="1" applyFill="1" applyAlignment="1" applyProtection="1">
      <alignment horizontal="center"/>
    </xf>
    <xf numFmtId="166" fontId="27" fillId="0" borderId="0" xfId="32" applyFont="1" applyFill="1"/>
    <xf numFmtId="166" fontId="22" fillId="0" borderId="0" xfId="32" applyNumberFormat="1" applyFont="1" applyFill="1" applyAlignment="1" applyProtection="1">
      <alignment horizontal="left"/>
    </xf>
    <xf numFmtId="166" fontId="27" fillId="0" borderId="0" xfId="32" applyNumberFormat="1" applyFont="1" applyFill="1" applyProtection="1"/>
    <xf numFmtId="166" fontId="28" fillId="0" borderId="0" xfId="32" applyNumberFormat="1" applyFont="1" applyFill="1" applyProtection="1"/>
    <xf numFmtId="177" fontId="27" fillId="0" borderId="0" xfId="27" applyNumberFormat="1" applyFont="1" applyFill="1" applyAlignment="1">
      <alignment horizontal="center"/>
    </xf>
    <xf numFmtId="166" fontId="33" fillId="0" borderId="0" xfId="27" applyNumberFormat="1" applyFont="1" applyFill="1" applyProtection="1"/>
    <xf numFmtId="166" fontId="27" fillId="0" borderId="4" xfId="27" applyFont="1" applyFill="1" applyBorder="1"/>
    <xf numFmtId="166" fontId="20" fillId="0" borderId="0" xfId="51" applyFont="1" applyFill="1"/>
    <xf numFmtId="166" fontId="20" fillId="0" borderId="0" xfId="51" applyFont="1" applyFill="1" applyBorder="1"/>
    <xf numFmtId="179" fontId="20" fillId="0" borderId="0" xfId="51" applyNumberFormat="1" applyFont="1" applyFill="1" applyBorder="1" applyProtection="1"/>
    <xf numFmtId="166" fontId="20" fillId="0" borderId="3" xfId="51" applyFont="1" applyFill="1" applyBorder="1"/>
    <xf numFmtId="179" fontId="21" fillId="0" borderId="0" xfId="51" applyNumberFormat="1" applyFont="1" applyFill="1" applyBorder="1"/>
    <xf numFmtId="166" fontId="20" fillId="0" borderId="0" xfId="51" applyFont="1" applyFill="1" applyAlignment="1">
      <alignment horizontal="right"/>
    </xf>
    <xf numFmtId="166" fontId="21" fillId="0" borderId="0" xfId="27" applyFont="1" applyFill="1" applyAlignment="1">
      <alignment horizontal="right"/>
    </xf>
    <xf numFmtId="166" fontId="22" fillId="0" borderId="0" xfId="27" applyFont="1" applyFill="1" applyAlignment="1">
      <alignment horizontal="right"/>
    </xf>
    <xf numFmtId="166" fontId="27" fillId="0" borderId="0" xfId="27" applyFont="1" applyFill="1" applyBorder="1" applyAlignment="1"/>
    <xf numFmtId="166" fontId="28" fillId="0" borderId="0" xfId="27" applyNumberFormat="1" applyFont="1" applyFill="1" applyAlignment="1" applyProtection="1"/>
    <xf numFmtId="166" fontId="27" fillId="0" borderId="0" xfId="27" applyFont="1" applyFill="1" applyAlignment="1"/>
    <xf numFmtId="168" fontId="30" fillId="0" borderId="0" xfId="44" applyFont="1" applyFill="1" applyBorder="1"/>
    <xf numFmtId="168" fontId="29" fillId="0" borderId="0" xfId="44" applyFont="1" applyFill="1" applyBorder="1" applyAlignment="1">
      <alignment horizontal="left"/>
    </xf>
    <xf numFmtId="168" fontId="29" fillId="0" borderId="0" xfId="44" applyFont="1" applyFill="1" applyBorder="1"/>
    <xf numFmtId="37" fontId="29" fillId="0" borderId="0" xfId="44" applyNumberFormat="1" applyFont="1" applyFill="1" applyBorder="1" applyProtection="1"/>
    <xf numFmtId="168" fontId="30" fillId="0" borderId="0" xfId="44" applyFont="1" applyFill="1" applyBorder="1" applyAlignment="1">
      <alignment horizontal="left"/>
    </xf>
    <xf numFmtId="168" fontId="29" fillId="0" borderId="0" xfId="44" applyFont="1" applyFill="1" applyAlignment="1">
      <alignment horizontal="left"/>
    </xf>
    <xf numFmtId="168" fontId="31" fillId="0" borderId="0" xfId="44" applyFont="1" applyFill="1" applyAlignment="1">
      <alignment horizontal="left"/>
    </xf>
    <xf numFmtId="3" fontId="20" fillId="0" borderId="0" xfId="44" applyNumberFormat="1" applyFont="1" applyFill="1" applyBorder="1" applyAlignment="1">
      <alignment horizontal="right"/>
    </xf>
    <xf numFmtId="0" fontId="52" fillId="2" borderId="0" xfId="68" applyFill="1"/>
    <xf numFmtId="166" fontId="59" fillId="2" borderId="0" xfId="72" applyNumberFormat="1" applyFont="1" applyFill="1" applyBorder="1" applyAlignment="1" applyProtection="1">
      <alignment horizontal="right"/>
    </xf>
    <xf numFmtId="166" fontId="63" fillId="2" borderId="0" xfId="72" applyNumberFormat="1" applyFont="1" applyFill="1" applyBorder="1" applyAlignment="1" applyProtection="1">
      <alignment horizontal="right" vertical="top"/>
    </xf>
    <xf numFmtId="0" fontId="41" fillId="2" borderId="0" xfId="68" applyNumberFormat="1" applyFont="1" applyFill="1" applyBorder="1" applyAlignment="1">
      <alignment horizontal="center"/>
    </xf>
    <xf numFmtId="0" fontId="44" fillId="2" borderId="0" xfId="68" applyNumberFormat="1" applyFont="1" applyFill="1" applyBorder="1" applyAlignment="1">
      <alignment horizontal="center"/>
    </xf>
    <xf numFmtId="3" fontId="43" fillId="2" borderId="0" xfId="80" applyNumberFormat="1" applyFont="1" applyFill="1" applyBorder="1" applyProtection="1"/>
    <xf numFmtId="168" fontId="21" fillId="0" borderId="0" xfId="44" applyFont="1" applyFill="1" applyAlignment="1">
      <alignment horizontal="right"/>
    </xf>
    <xf numFmtId="168" fontId="22" fillId="0" borderId="0" xfId="44" applyFont="1" applyFill="1" applyAlignment="1">
      <alignment horizontal="right"/>
    </xf>
    <xf numFmtId="168" fontId="20" fillId="0" borderId="9" xfId="44" applyFont="1" applyFill="1" applyBorder="1"/>
    <xf numFmtId="0" fontId="22" fillId="0" borderId="0" xfId="26" applyNumberFormat="1" applyFont="1" applyFill="1" applyBorder="1" applyAlignment="1">
      <alignment horizontal="center" vertical="top" wrapText="1"/>
    </xf>
    <xf numFmtId="0" fontId="22" fillId="0" borderId="0" xfId="26" applyNumberFormat="1" applyFont="1" applyFill="1" applyBorder="1" applyAlignment="1">
      <alignment horizontal="center" wrapText="1"/>
    </xf>
    <xf numFmtId="0" fontId="21" fillId="0" borderId="0" xfId="26" applyNumberFormat="1" applyFont="1" applyFill="1" applyBorder="1" applyAlignment="1">
      <alignment horizontal="center" wrapText="1"/>
    </xf>
    <xf numFmtId="0" fontId="21" fillId="0" borderId="0" xfId="26" applyNumberFormat="1" applyFont="1" applyFill="1" applyBorder="1" applyAlignment="1">
      <alignment horizontal="center"/>
    </xf>
    <xf numFmtId="0" fontId="20" fillId="0" borderId="0" xfId="26" applyNumberFormat="1" applyFont="1" applyFill="1" applyBorder="1" applyAlignment="1">
      <alignment vertical="center"/>
    </xf>
    <xf numFmtId="168" fontId="21" fillId="0" borderId="0" xfId="44" applyFont="1" applyFill="1" applyBorder="1" applyAlignment="1">
      <alignment horizontal="right"/>
    </xf>
    <xf numFmtId="1" fontId="21" fillId="0" borderId="0" xfId="44" applyNumberFormat="1" applyFont="1" applyFill="1" applyBorder="1" applyAlignment="1">
      <alignment horizontal="right"/>
    </xf>
    <xf numFmtId="0" fontId="22" fillId="0" borderId="0" xfId="26" applyNumberFormat="1" applyFont="1" applyFill="1" applyBorder="1" applyAlignment="1">
      <alignment horizontal="center" vertical="top"/>
    </xf>
    <xf numFmtId="168" fontId="22" fillId="0" borderId="0" xfId="44" applyFont="1" applyFill="1" applyBorder="1" applyAlignment="1">
      <alignment horizontal="right"/>
    </xf>
    <xf numFmtId="0" fontId="21" fillId="0" borderId="0" xfId="26" applyNumberFormat="1" applyFont="1" applyFill="1" applyBorder="1" applyAlignment="1">
      <alignment horizontal="left"/>
    </xf>
    <xf numFmtId="2" fontId="22" fillId="0" borderId="0" xfId="26" applyNumberFormat="1" applyFont="1" applyFill="1" applyBorder="1" applyAlignment="1">
      <alignment horizontal="center" vertical="top" wrapText="1"/>
    </xf>
    <xf numFmtId="168" fontId="20" fillId="0" borderId="1" xfId="44" applyFont="1" applyFill="1" applyBorder="1"/>
    <xf numFmtId="0" fontId="20" fillId="0" borderId="0" xfId="26" applyNumberFormat="1" applyFont="1" applyFill="1" applyBorder="1" applyAlignment="1">
      <alignment vertical="top"/>
    </xf>
    <xf numFmtId="0" fontId="21" fillId="0" borderId="0" xfId="26" applyNumberFormat="1" applyFont="1" applyFill="1" applyBorder="1" applyAlignment="1">
      <alignment horizontal="right"/>
    </xf>
    <xf numFmtId="0" fontId="21" fillId="0" borderId="0" xfId="26" applyNumberFormat="1" applyFont="1" applyFill="1" applyBorder="1" applyAlignment="1">
      <alignment horizontal="left" vertical="center" wrapText="1"/>
    </xf>
    <xf numFmtId="0" fontId="22" fillId="0" borderId="0" xfId="26" applyNumberFormat="1" applyFont="1" applyFill="1" applyBorder="1" applyAlignment="1">
      <alignment horizontal="left" vertical="center"/>
    </xf>
    <xf numFmtId="0" fontId="22" fillId="0" borderId="0" xfId="26" applyNumberFormat="1" applyFont="1" applyFill="1" applyBorder="1" applyAlignment="1">
      <alignment horizontal="right" vertical="top"/>
    </xf>
    <xf numFmtId="0" fontId="21" fillId="0" borderId="0" xfId="26" applyNumberFormat="1" applyFont="1" applyFill="1" applyBorder="1" applyAlignment="1">
      <alignment horizontal="right" vertical="center" wrapText="1"/>
    </xf>
    <xf numFmtId="0" fontId="20" fillId="0" borderId="0" xfId="26" applyNumberFormat="1" applyFont="1" applyFill="1" applyBorder="1" applyAlignment="1">
      <alignment horizontal="left"/>
    </xf>
    <xf numFmtId="178" fontId="20" fillId="0" borderId="0" xfId="38" applyNumberFormat="1" applyFont="1" applyFill="1" applyBorder="1"/>
    <xf numFmtId="178" fontId="20" fillId="0" borderId="0" xfId="4" applyNumberFormat="1" applyFont="1" applyFill="1" applyBorder="1" applyAlignment="1">
      <alignment horizontal="right"/>
    </xf>
    <xf numFmtId="178" fontId="20" fillId="0" borderId="0" xfId="38" applyNumberFormat="1" applyFont="1" applyFill="1" applyBorder="1" applyAlignment="1"/>
    <xf numFmtId="178" fontId="20" fillId="0" borderId="0" xfId="1" applyNumberFormat="1" applyFont="1" applyFill="1" applyBorder="1" applyAlignment="1">
      <alignment horizontal="right"/>
    </xf>
    <xf numFmtId="177" fontId="20" fillId="0" borderId="0" xfId="50" applyNumberFormat="1" applyFont="1" applyFill="1" applyBorder="1"/>
    <xf numFmtId="177" fontId="20" fillId="0" borderId="0" xfId="26" applyNumberFormat="1" applyFont="1" applyFill="1" applyBorder="1" applyAlignment="1"/>
    <xf numFmtId="177" fontId="20" fillId="0" borderId="0" xfId="26" applyNumberFormat="1" applyFont="1" applyFill="1" applyBorder="1" applyAlignment="1">
      <alignment vertical="center"/>
    </xf>
    <xf numFmtId="181" fontId="41" fillId="0" borderId="0" xfId="63" applyNumberFormat="1" applyFont="1" applyFill="1" applyBorder="1" applyAlignment="1">
      <alignment horizontal="right"/>
    </xf>
    <xf numFmtId="178" fontId="41" fillId="0" borderId="0" xfId="63" applyNumberFormat="1" applyFont="1" applyFill="1" applyBorder="1" applyAlignment="1"/>
    <xf numFmtId="178" fontId="41" fillId="0" borderId="0" xfId="64" applyNumberFormat="1" applyFont="1" applyFill="1"/>
    <xf numFmtId="3" fontId="43" fillId="0" borderId="0" xfId="59" applyNumberFormat="1" applyFont="1" applyFill="1" applyBorder="1" applyAlignment="1">
      <alignment horizontal="right"/>
    </xf>
    <xf numFmtId="168" fontId="30" fillId="0" borderId="0" xfId="44" applyFont="1" applyFill="1"/>
    <xf numFmtId="0" fontId="34" fillId="0" borderId="0" xfId="0" applyFont="1" applyFill="1" applyAlignment="1">
      <alignment horizontal="left"/>
    </xf>
    <xf numFmtId="0" fontId="38" fillId="0" borderId="0" xfId="0" applyFont="1" applyFill="1" applyAlignment="1">
      <alignment horizontal="left" vertical="top" indent="1"/>
    </xf>
    <xf numFmtId="3" fontId="68" fillId="0" borderId="0" xfId="75" applyNumberFormat="1" applyFont="1" applyFill="1" applyBorder="1" applyAlignment="1">
      <alignment horizontal="right"/>
    </xf>
    <xf numFmtId="3" fontId="68" fillId="0" borderId="0" xfId="75" applyNumberFormat="1" applyFont="1" applyFill="1" applyBorder="1" applyAlignment="1">
      <alignment horizontal="right" vertical="center"/>
    </xf>
    <xf numFmtId="3" fontId="44" fillId="0" borderId="0" xfId="59" applyNumberFormat="1" applyFont="1" applyFill="1" applyBorder="1"/>
    <xf numFmtId="166" fontId="27" fillId="0" borderId="1" xfId="27" applyFont="1" applyFill="1" applyBorder="1"/>
    <xf numFmtId="166" fontId="27" fillId="0" borderId="10" xfId="27" applyFont="1" applyFill="1" applyBorder="1"/>
    <xf numFmtId="166" fontId="21" fillId="0" borderId="0" xfId="51" applyFont="1" applyFill="1" applyAlignment="1">
      <alignment horizontal="left"/>
    </xf>
    <xf numFmtId="166" fontId="21" fillId="0" borderId="0" xfId="51" applyFont="1" applyFill="1"/>
    <xf numFmtId="166" fontId="22" fillId="0" borderId="0" xfId="51" applyFont="1" applyFill="1" applyAlignment="1">
      <alignment horizontal="right"/>
    </xf>
    <xf numFmtId="166" fontId="22" fillId="0" borderId="0" xfId="51" applyFont="1" applyFill="1" applyAlignment="1">
      <alignment horizontal="left"/>
    </xf>
    <xf numFmtId="166" fontId="20" fillId="0" borderId="9" xfId="51" applyFont="1" applyFill="1" applyBorder="1"/>
    <xf numFmtId="166" fontId="20" fillId="0" borderId="1" xfId="51" applyFont="1" applyFill="1" applyBorder="1"/>
    <xf numFmtId="166" fontId="20" fillId="0" borderId="2" xfId="51" applyFont="1" applyFill="1" applyBorder="1"/>
    <xf numFmtId="172" fontId="68" fillId="2" borderId="0" xfId="80" applyNumberFormat="1" applyFont="1" applyFill="1" applyAlignment="1">
      <alignment horizontal="right"/>
    </xf>
    <xf numFmtId="172" fontId="68" fillId="2" borderId="0" xfId="80" applyNumberFormat="1" applyFont="1" applyFill="1" applyAlignment="1">
      <alignment horizontal="left"/>
    </xf>
    <xf numFmtId="172" fontId="47" fillId="2" borderId="0" xfId="80" applyNumberFormat="1" applyFont="1" applyFill="1" applyAlignment="1">
      <alignment horizontal="center"/>
    </xf>
    <xf numFmtId="172" fontId="48" fillId="2" borderId="0" xfId="80" applyNumberFormat="1" applyFont="1" applyFill="1" applyAlignment="1">
      <alignment horizontal="right"/>
    </xf>
    <xf numFmtId="172" fontId="50" fillId="2" borderId="0" xfId="80" applyNumberFormat="1" applyFont="1" applyFill="1"/>
    <xf numFmtId="172" fontId="54" fillId="2" borderId="0" xfId="80" applyNumberFormat="1" applyFont="1" applyFill="1" applyAlignment="1">
      <alignment horizontal="right"/>
    </xf>
    <xf numFmtId="172" fontId="54" fillId="2" borderId="0" xfId="80" applyNumberFormat="1" applyFont="1" applyFill="1" applyAlignment="1">
      <alignment horizontal="left"/>
    </xf>
    <xf numFmtId="172" fontId="48" fillId="2" borderId="11" xfId="80" applyNumberFormat="1" applyFont="1" applyFill="1" applyBorder="1"/>
    <xf numFmtId="172" fontId="37" fillId="2" borderId="11" xfId="80" applyNumberFormat="1" applyFont="1" applyFill="1" applyBorder="1"/>
    <xf numFmtId="172" fontId="37" fillId="2" borderId="11" xfId="80" applyNumberFormat="1" applyFont="1" applyFill="1" applyBorder="1" applyAlignment="1">
      <alignment horizontal="center"/>
    </xf>
    <xf numFmtId="172" fontId="48" fillId="2" borderId="0" xfId="80" applyNumberFormat="1" applyFont="1" applyFill="1" applyBorder="1"/>
    <xf numFmtId="172" fontId="43" fillId="2" borderId="0" xfId="80" applyNumberFormat="1" applyFont="1" applyFill="1" applyBorder="1"/>
    <xf numFmtId="172" fontId="37" fillId="2" borderId="0" xfId="80" applyNumberFormat="1" applyFont="1" applyFill="1" applyBorder="1"/>
    <xf numFmtId="172" fontId="43" fillId="2" borderId="0" xfId="80" applyNumberFormat="1" applyFont="1" applyFill="1" applyBorder="1" applyAlignment="1">
      <alignment horizontal="center"/>
    </xf>
    <xf numFmtId="172" fontId="43" fillId="2" borderId="0" xfId="80" applyNumberFormat="1" applyFont="1" applyFill="1" applyBorder="1" applyAlignment="1">
      <alignment horizontal="right"/>
    </xf>
    <xf numFmtId="172" fontId="37" fillId="2" borderId="0" xfId="80" applyNumberFormat="1" applyFont="1" applyFill="1" applyBorder="1" applyAlignment="1">
      <alignment horizontal="right"/>
    </xf>
    <xf numFmtId="172" fontId="49" fillId="2" borderId="0" xfId="80" applyNumberFormat="1" applyFont="1" applyFill="1" applyBorder="1"/>
    <xf numFmtId="172" fontId="49" fillId="2" borderId="0" xfId="80" applyNumberFormat="1" applyFont="1" applyFill="1" applyBorder="1" applyAlignment="1">
      <alignment horizontal="center"/>
    </xf>
    <xf numFmtId="172" fontId="49" fillId="2" borderId="0" xfId="80" applyNumberFormat="1" applyFont="1" applyFill="1" applyBorder="1" applyAlignment="1">
      <alignment horizontal="right"/>
    </xf>
    <xf numFmtId="172" fontId="37" fillId="2" borderId="0" xfId="80" applyNumberFormat="1" applyFont="1" applyFill="1" applyBorder="1" applyAlignment="1">
      <alignment horizontal="center"/>
    </xf>
    <xf numFmtId="172" fontId="43" fillId="2" borderId="5" xfId="80" applyNumberFormat="1" applyFont="1" applyFill="1" applyBorder="1" applyAlignment="1">
      <alignment horizontal="right"/>
    </xf>
    <xf numFmtId="172" fontId="43" fillId="2" borderId="0" xfId="81" applyNumberFormat="1" applyFont="1" applyFill="1" applyBorder="1" applyAlignment="1">
      <alignment horizontal="right"/>
    </xf>
    <xf numFmtId="172" fontId="48" fillId="2" borderId="6" xfId="80" applyNumberFormat="1" applyFont="1" applyFill="1" applyBorder="1"/>
    <xf numFmtId="172" fontId="37" fillId="2" borderId="6" xfId="80" applyNumberFormat="1" applyFont="1" applyFill="1" applyBorder="1"/>
    <xf numFmtId="172" fontId="37" fillId="2" borderId="6" xfId="80" applyNumberFormat="1" applyFont="1" applyFill="1" applyBorder="1" applyAlignment="1">
      <alignment horizontal="center"/>
    </xf>
    <xf numFmtId="172" fontId="43" fillId="2" borderId="6" xfId="80" applyNumberFormat="1" applyFont="1" applyFill="1" applyBorder="1"/>
    <xf numFmtId="172" fontId="43" fillId="2" borderId="6" xfId="80" applyNumberFormat="1" applyFont="1" applyFill="1" applyBorder="1" applyAlignment="1">
      <alignment horizontal="right"/>
    </xf>
    <xf numFmtId="172" fontId="48" fillId="2" borderId="5" xfId="80" applyNumberFormat="1" applyFont="1" applyFill="1" applyBorder="1"/>
    <xf numFmtId="172" fontId="37" fillId="2" borderId="5" xfId="80" applyNumberFormat="1" applyFont="1" applyFill="1" applyBorder="1"/>
    <xf numFmtId="172" fontId="37" fillId="2" borderId="5" xfId="80" applyNumberFormat="1" applyFont="1" applyFill="1" applyBorder="1" applyAlignment="1">
      <alignment horizontal="center"/>
    </xf>
    <xf numFmtId="172" fontId="43" fillId="2" borderId="5" xfId="80" applyNumberFormat="1" applyFont="1" applyFill="1" applyBorder="1"/>
    <xf numFmtId="172" fontId="37" fillId="2" borderId="5" xfId="80" applyNumberFormat="1" applyFont="1" applyFill="1" applyBorder="1" applyAlignment="1">
      <alignment horizontal="right"/>
    </xf>
    <xf numFmtId="172" fontId="43" fillId="2" borderId="0" xfId="80" applyNumberFormat="1" applyFont="1" applyFill="1" applyBorder="1" applyAlignment="1">
      <alignment horizontal="left"/>
    </xf>
    <xf numFmtId="3" fontId="43" fillId="2" borderId="0" xfId="80" applyNumberFormat="1" applyFont="1" applyFill="1" applyBorder="1"/>
    <xf numFmtId="0" fontId="41" fillId="2" borderId="0" xfId="62" applyFont="1" applyFill="1" applyBorder="1" applyAlignment="1">
      <alignment horizontal="center"/>
    </xf>
    <xf numFmtId="3" fontId="43" fillId="2" borderId="0" xfId="80" applyNumberFormat="1" applyFont="1" applyFill="1" applyBorder="1" applyAlignment="1" applyProtection="1">
      <alignment horizontal="right"/>
    </xf>
    <xf numFmtId="3" fontId="43" fillId="2" borderId="0" xfId="80" applyNumberFormat="1" applyFont="1" applyFill="1" applyBorder="1" applyAlignment="1">
      <alignment horizontal="right"/>
    </xf>
    <xf numFmtId="3" fontId="37" fillId="2" borderId="0" xfId="80" applyNumberFormat="1" applyFont="1" applyFill="1" applyBorder="1"/>
    <xf numFmtId="3" fontId="37" fillId="2" borderId="0" xfId="80" applyNumberFormat="1" applyFont="1" applyFill="1" applyBorder="1" applyProtection="1"/>
    <xf numFmtId="3" fontId="37" fillId="2" borderId="0" xfId="80" applyNumberFormat="1" applyFont="1" applyFill="1" applyBorder="1" applyAlignment="1" applyProtection="1">
      <alignment horizontal="right"/>
    </xf>
    <xf numFmtId="3" fontId="37" fillId="2" borderId="0" xfId="80" applyNumberFormat="1" applyFont="1" applyFill="1" applyBorder="1" applyAlignment="1">
      <alignment horizontal="right"/>
    </xf>
    <xf numFmtId="172" fontId="37" fillId="2" borderId="0" xfId="80" applyNumberFormat="1" applyFont="1" applyFill="1" applyBorder="1" applyAlignment="1"/>
    <xf numFmtId="165" fontId="48" fillId="2" borderId="0" xfId="80" applyFont="1" applyFill="1" applyBorder="1"/>
    <xf numFmtId="172" fontId="37" fillId="2" borderId="0" xfId="80" applyNumberFormat="1" applyFont="1" applyFill="1" applyBorder="1" applyAlignment="1">
      <alignment horizontal="left"/>
    </xf>
    <xf numFmtId="3" fontId="37" fillId="2" borderId="0" xfId="82" applyNumberFormat="1" applyFont="1" applyFill="1" applyBorder="1" applyAlignment="1">
      <alignment wrapText="1"/>
    </xf>
    <xf numFmtId="3" fontId="37" fillId="2" borderId="0" xfId="83" applyNumberFormat="1" applyFont="1" applyFill="1" applyBorder="1"/>
    <xf numFmtId="3" fontId="78" fillId="2" borderId="0" xfId="83" applyNumberFormat="1" applyFont="1" applyFill="1" applyBorder="1" applyAlignment="1" applyProtection="1"/>
    <xf numFmtId="173" fontId="48" fillId="2" borderId="0" xfId="80" applyNumberFormat="1" applyFont="1" applyFill="1" applyBorder="1" applyProtection="1"/>
    <xf numFmtId="172" fontId="48" fillId="2" borderId="7" xfId="80" applyNumberFormat="1" applyFont="1" applyFill="1" applyBorder="1"/>
    <xf numFmtId="172" fontId="37" fillId="2" borderId="7" xfId="80" applyNumberFormat="1" applyFont="1" applyFill="1" applyBorder="1"/>
    <xf numFmtId="172" fontId="37" fillId="2" borderId="7" xfId="80" applyNumberFormat="1" applyFont="1" applyFill="1" applyBorder="1" applyAlignment="1">
      <alignment horizontal="center"/>
    </xf>
    <xf numFmtId="172" fontId="37" fillId="2" borderId="7" xfId="80" applyNumberFormat="1" applyFont="1" applyFill="1" applyBorder="1" applyAlignment="1">
      <alignment horizontal="right"/>
    </xf>
    <xf numFmtId="172" fontId="66" fillId="2" borderId="0" xfId="80" applyNumberFormat="1" applyFont="1" applyFill="1" applyAlignment="1">
      <alignment horizontal="center"/>
    </xf>
    <xf numFmtId="172" fontId="79" fillId="2" borderId="0" xfId="80" applyNumberFormat="1" applyFont="1" applyFill="1" applyAlignment="1">
      <alignment horizontal="left"/>
    </xf>
    <xf numFmtId="172" fontId="79" fillId="2" borderId="0" xfId="84" applyNumberFormat="1" applyFont="1" applyFill="1" applyAlignment="1">
      <alignment horizontal="right"/>
    </xf>
    <xf numFmtId="172" fontId="66" fillId="2" borderId="0" xfId="80" applyNumberFormat="1" applyFont="1" applyFill="1" applyAlignment="1">
      <alignment horizontal="right"/>
    </xf>
    <xf numFmtId="172" fontId="66" fillId="2" borderId="0" xfId="80" applyNumberFormat="1" applyFont="1" applyFill="1" applyBorder="1" applyAlignment="1">
      <alignment horizontal="right"/>
    </xf>
    <xf numFmtId="172" fontId="65" fillId="2" borderId="0" xfId="80" applyNumberFormat="1" applyFont="1" applyFill="1" applyAlignment="1">
      <alignment horizontal="left"/>
    </xf>
    <xf numFmtId="172" fontId="65" fillId="2" borderId="0" xfId="84" applyNumberFormat="1" applyFont="1" applyFill="1" applyAlignment="1">
      <alignment horizontal="right"/>
    </xf>
    <xf numFmtId="172" fontId="50" fillId="2" borderId="0" xfId="80" applyNumberFormat="1" applyFont="1" applyFill="1" applyAlignment="1">
      <alignment horizontal="left"/>
    </xf>
    <xf numFmtId="0" fontId="37" fillId="2" borderId="0" xfId="93" applyFont="1" applyFill="1"/>
    <xf numFmtId="0" fontId="37" fillId="2" borderId="0" xfId="95" applyFont="1" applyFill="1"/>
    <xf numFmtId="178" fontId="44" fillId="0" borderId="0" xfId="59" applyNumberFormat="1" applyFont="1" applyFill="1" applyBorder="1" applyProtection="1"/>
    <xf numFmtId="172" fontId="43" fillId="2" borderId="0" xfId="69" applyFont="1" applyFill="1" applyAlignment="1">
      <alignment horizontal="center"/>
    </xf>
    <xf numFmtId="3" fontId="41" fillId="2" borderId="0" xfId="2" applyNumberFormat="1" applyFont="1" applyFill="1" applyBorder="1" applyAlignment="1">
      <alignment horizontal="right"/>
    </xf>
    <xf numFmtId="3" fontId="41" fillId="2" borderId="0" xfId="2" applyNumberFormat="1" applyFont="1" applyFill="1" applyAlignment="1">
      <alignment horizontal="right"/>
    </xf>
    <xf numFmtId="0" fontId="41" fillId="2" borderId="0" xfId="0" applyFont="1" applyFill="1"/>
    <xf numFmtId="172" fontId="37" fillId="2" borderId="0" xfId="69" applyFont="1" applyFill="1" applyAlignment="1">
      <alignment horizontal="center"/>
    </xf>
    <xf numFmtId="3" fontId="37" fillId="2" borderId="0" xfId="2" applyNumberFormat="1" applyFont="1" applyFill="1" applyBorder="1" applyAlignment="1">
      <alignment horizontal="right"/>
    </xf>
    <xf numFmtId="3" fontId="44" fillId="2" borderId="0" xfId="2" applyNumberFormat="1" applyFont="1" applyFill="1" applyBorder="1" applyAlignment="1" applyProtection="1">
      <alignment horizontal="right"/>
    </xf>
    <xf numFmtId="3" fontId="44" fillId="2" borderId="0" xfId="2" applyNumberFormat="1" applyFont="1" applyFill="1" applyAlignment="1">
      <alignment horizontal="right"/>
    </xf>
    <xf numFmtId="0" fontId="44" fillId="2" borderId="0" xfId="62" applyFont="1" applyFill="1" applyAlignment="1">
      <alignment horizontal="left" indent="1"/>
    </xf>
    <xf numFmtId="0" fontId="44" fillId="2" borderId="0" xfId="62" applyFont="1" applyFill="1"/>
    <xf numFmtId="3" fontId="44" fillId="2" borderId="0" xfId="2" applyNumberFormat="1" applyFont="1" applyFill="1" applyBorder="1" applyAlignment="1">
      <alignment horizontal="right"/>
    </xf>
    <xf numFmtId="0" fontId="44" fillId="2" borderId="0" xfId="62" applyFont="1" applyFill="1" applyAlignment="1">
      <alignment horizontal="left" vertical="top" indent="1"/>
    </xf>
    <xf numFmtId="0" fontId="44" fillId="2" borderId="0" xfId="62" applyFont="1" applyFill="1" applyAlignment="1">
      <alignment vertical="top"/>
    </xf>
    <xf numFmtId="166" fontId="44" fillId="2" borderId="0" xfId="78" applyFont="1" applyFill="1"/>
    <xf numFmtId="166" fontId="43" fillId="2" borderId="8" xfId="79" applyNumberFormat="1" applyFont="1" applyFill="1" applyBorder="1"/>
    <xf numFmtId="166" fontId="44" fillId="2" borderId="8" xfId="79" applyNumberFormat="1" applyFont="1" applyFill="1" applyBorder="1" applyAlignment="1">
      <alignment horizontal="center"/>
    </xf>
    <xf numFmtId="166" fontId="44" fillId="2" borderId="8" xfId="79" applyNumberFormat="1" applyFont="1" applyFill="1" applyBorder="1" applyAlignment="1">
      <alignment horizontal="right"/>
    </xf>
    <xf numFmtId="166" fontId="44" fillId="2" borderId="8" xfId="79" applyNumberFormat="1" applyFont="1" applyFill="1" applyBorder="1"/>
    <xf numFmtId="166" fontId="37" fillId="2" borderId="8" xfId="79" applyNumberFormat="1" applyFont="1" applyFill="1" applyBorder="1"/>
    <xf numFmtId="166" fontId="58" fillId="2" borderId="0" xfId="79" applyNumberFormat="1" applyFont="1" applyFill="1" applyAlignment="1">
      <alignment horizontal="center"/>
    </xf>
    <xf numFmtId="166" fontId="58" fillId="2" borderId="0" xfId="79" applyNumberFormat="1" applyFont="1" applyFill="1" applyAlignment="1">
      <alignment horizontal="right"/>
    </xf>
    <xf numFmtId="166" fontId="40" fillId="2" borderId="0" xfId="79" applyNumberFormat="1" applyFont="1" applyFill="1"/>
    <xf numFmtId="166" fontId="59" fillId="2" borderId="0" xfId="72" applyNumberFormat="1" applyFont="1" applyFill="1" applyAlignment="1">
      <alignment horizontal="right"/>
    </xf>
    <xf numFmtId="166" fontId="70" fillId="2" borderId="0" xfId="79" applyNumberFormat="1" applyFont="1" applyFill="1"/>
    <xf numFmtId="166" fontId="40" fillId="2" borderId="0" xfId="79" applyNumberFormat="1" applyFont="1" applyFill="1" applyAlignment="1">
      <alignment horizontal="center"/>
    </xf>
    <xf numFmtId="166" fontId="40" fillId="2" borderId="0" xfId="79" applyNumberFormat="1" applyFont="1" applyFill="1" applyAlignment="1">
      <alignment horizontal="right"/>
    </xf>
    <xf numFmtId="166" fontId="63" fillId="2" borderId="0" xfId="72" applyNumberFormat="1" applyFont="1" applyFill="1" applyAlignment="1">
      <alignment horizontal="right" vertical="top"/>
    </xf>
    <xf numFmtId="3" fontId="43" fillId="2" borderId="0" xfId="80" applyNumberFormat="1" applyFont="1" applyFill="1"/>
    <xf numFmtId="3" fontId="44" fillId="2" borderId="0" xfId="78" applyNumberFormat="1" applyFont="1" applyFill="1"/>
    <xf numFmtId="0" fontId="41" fillId="2" borderId="0" xfId="62" applyFont="1" applyFill="1"/>
    <xf numFmtId="167" fontId="41" fillId="2" borderId="0" xfId="2" applyNumberFormat="1" applyFont="1" applyFill="1"/>
    <xf numFmtId="0" fontId="44" fillId="2" borderId="0" xfId="62" applyFont="1" applyFill="1" applyAlignment="1">
      <alignment horizontal="left"/>
    </xf>
    <xf numFmtId="167" fontId="44" fillId="2" borderId="0" xfId="2" applyNumberFormat="1" applyFont="1" applyFill="1"/>
    <xf numFmtId="0" fontId="44" fillId="2" borderId="0" xfId="62" applyFont="1" applyFill="1" applyAlignment="1">
      <alignment horizontal="left" vertical="top"/>
    </xf>
    <xf numFmtId="168" fontId="44" fillId="2" borderId="0" xfId="74" applyFont="1" applyFill="1"/>
    <xf numFmtId="168" fontId="44" fillId="2" borderId="0" xfId="74" applyFont="1" applyFill="1" applyAlignment="1">
      <alignment horizontal="left"/>
    </xf>
    <xf numFmtId="3" fontId="41" fillId="2" borderId="0" xfId="77" applyNumberFormat="1" applyFont="1" applyFill="1" applyAlignment="1">
      <alignment horizontal="right"/>
    </xf>
    <xf numFmtId="0" fontId="41" fillId="2" borderId="0" xfId="77" applyNumberFormat="1" applyFont="1" applyFill="1" applyAlignment="1">
      <alignment horizontal="right"/>
    </xf>
    <xf numFmtId="167" fontId="44" fillId="2" borderId="0" xfId="2" applyNumberFormat="1" applyFont="1" applyFill="1" applyBorder="1"/>
    <xf numFmtId="0" fontId="44" fillId="2" borderId="8" xfId="62" applyFont="1" applyFill="1" applyBorder="1" applyAlignment="1">
      <alignment vertical="top"/>
    </xf>
    <xf numFmtId="167" fontId="44" fillId="2" borderId="8" xfId="2" applyNumberFormat="1" applyFont="1" applyFill="1" applyBorder="1" applyAlignment="1">
      <alignment horizontal="right"/>
    </xf>
    <xf numFmtId="167" fontId="44" fillId="2" borderId="0" xfId="2" applyNumberFormat="1" applyFont="1" applyFill="1" applyBorder="1" applyAlignment="1">
      <alignment horizontal="right"/>
    </xf>
    <xf numFmtId="167" fontId="44" fillId="2" borderId="8" xfId="2" applyNumberFormat="1" applyFont="1" applyFill="1" applyBorder="1"/>
    <xf numFmtId="166" fontId="58" fillId="2" borderId="0" xfId="79" applyNumberFormat="1" applyFont="1" applyFill="1" applyAlignment="1">
      <alignment horizontal="right" vertical="top"/>
    </xf>
    <xf numFmtId="166" fontId="59" fillId="2" borderId="13" xfId="72" applyNumberFormat="1" applyFont="1" applyFill="1" applyBorder="1" applyAlignment="1">
      <alignment horizontal="right"/>
    </xf>
    <xf numFmtId="166" fontId="58" fillId="2" borderId="0" xfId="79" applyNumberFormat="1" applyFont="1" applyFill="1"/>
    <xf numFmtId="166" fontId="58" fillId="2" borderId="0" xfId="79" applyNumberFormat="1" applyFont="1" applyFill="1" applyAlignment="1">
      <alignment vertical="top"/>
    </xf>
    <xf numFmtId="3" fontId="58" fillId="2" borderId="0" xfId="79" applyNumberFormat="1" applyFont="1" applyFill="1" applyAlignment="1">
      <alignment horizontal="right"/>
    </xf>
    <xf numFmtId="172" fontId="55" fillId="2" borderId="0" xfId="69" applyFont="1" applyFill="1"/>
    <xf numFmtId="172" fontId="43" fillId="2" borderId="0" xfId="69" applyFont="1" applyFill="1" applyAlignment="1">
      <alignment horizontal="left"/>
    </xf>
    <xf numFmtId="172" fontId="37" fillId="2" borderId="0" xfId="69" applyFont="1" applyFill="1"/>
    <xf numFmtId="172" fontId="48" fillId="2" borderId="0" xfId="69" applyFont="1" applyFill="1"/>
    <xf numFmtId="3" fontId="44" fillId="2" borderId="0" xfId="59" applyNumberFormat="1" applyFont="1" applyFill="1" applyBorder="1" applyAlignment="1" applyProtection="1"/>
    <xf numFmtId="3" fontId="44" fillId="2" borderId="0" xfId="59" applyNumberFormat="1" applyFont="1" applyFill="1" applyBorder="1" applyAlignment="1" applyProtection="1">
      <alignment horizontal="right"/>
    </xf>
    <xf numFmtId="172" fontId="37" fillId="2" borderId="0" xfId="69" applyFont="1" applyFill="1" applyAlignment="1">
      <alignment horizontal="left"/>
    </xf>
    <xf numFmtId="3" fontId="44" fillId="2" borderId="0" xfId="23" applyNumberFormat="1" applyFont="1" applyFill="1"/>
    <xf numFmtId="3" fontId="44" fillId="2" borderId="0" xfId="23" applyNumberFormat="1" applyFont="1" applyFill="1" applyAlignment="1">
      <alignment horizontal="right"/>
    </xf>
    <xf numFmtId="3" fontId="44" fillId="2" borderId="0" xfId="59" quotePrefix="1" applyNumberFormat="1" applyFont="1" applyFill="1" applyBorder="1" applyAlignment="1" applyProtection="1">
      <alignment horizontal="right"/>
    </xf>
    <xf numFmtId="3" fontId="44" fillId="2" borderId="0" xfId="24" applyNumberFormat="1" applyFont="1" applyFill="1" applyAlignment="1">
      <alignment horizontal="right"/>
    </xf>
    <xf numFmtId="172" fontId="55" fillId="2" borderId="1" xfId="69" applyFont="1" applyFill="1" applyBorder="1"/>
    <xf numFmtId="172" fontId="50" fillId="2" borderId="8" xfId="69" applyFont="1" applyFill="1" applyBorder="1"/>
    <xf numFmtId="172" fontId="48" fillId="2" borderId="8" xfId="69" applyFont="1" applyFill="1" applyBorder="1"/>
    <xf numFmtId="172" fontId="48" fillId="2" borderId="8" xfId="69" applyFont="1" applyFill="1" applyBorder="1" applyAlignment="1">
      <alignment horizontal="center"/>
    </xf>
    <xf numFmtId="173" fontId="48" fillId="2" borderId="8" xfId="69" applyNumberFormat="1" applyFont="1" applyFill="1" applyBorder="1"/>
    <xf numFmtId="165" fontId="48" fillId="2" borderId="8" xfId="59" applyNumberFormat="1" applyFont="1" applyFill="1" applyBorder="1" applyAlignment="1">
      <alignment horizontal="right"/>
    </xf>
    <xf numFmtId="173" fontId="48" fillId="2" borderId="7" xfId="69" applyNumberFormat="1" applyFont="1" applyFill="1" applyBorder="1"/>
    <xf numFmtId="172" fontId="48" fillId="2" borderId="7" xfId="69" applyFont="1" applyFill="1" applyBorder="1"/>
    <xf numFmtId="172" fontId="57" fillId="2" borderId="0" xfId="71" applyFont="1" applyFill="1"/>
    <xf numFmtId="172" fontId="58" fillId="2" borderId="0" xfId="71" applyFont="1" applyFill="1"/>
    <xf numFmtId="172" fontId="58" fillId="2" borderId="0" xfId="71" applyFont="1" applyFill="1" applyAlignment="1">
      <alignment horizontal="center"/>
    </xf>
    <xf numFmtId="176" fontId="58" fillId="2" borderId="0" xfId="71" applyNumberFormat="1" applyFont="1" applyFill="1"/>
    <xf numFmtId="172" fontId="57" fillId="2" borderId="0" xfId="71" applyFont="1" applyFill="1" applyAlignment="1">
      <alignment vertical="top"/>
    </xf>
    <xf numFmtId="173" fontId="61" fillId="2" borderId="0" xfId="71" applyNumberFormat="1" applyFont="1" applyFill="1" applyAlignment="1">
      <alignment vertical="top"/>
    </xf>
    <xf numFmtId="172" fontId="58" fillId="2" borderId="0" xfId="71" applyFont="1" applyFill="1" applyAlignment="1">
      <alignment vertical="top"/>
    </xf>
    <xf numFmtId="172" fontId="58" fillId="2" borderId="0" xfId="71" applyFont="1" applyFill="1" applyAlignment="1">
      <alignment horizontal="center" vertical="top"/>
    </xf>
    <xf numFmtId="3" fontId="62" fillId="2" borderId="0" xfId="24" applyNumberFormat="1" applyFont="1" applyFill="1" applyAlignment="1">
      <alignment horizontal="center" vertical="top"/>
    </xf>
    <xf numFmtId="167" fontId="68" fillId="2" borderId="0" xfId="59" applyNumberFormat="1" applyFont="1" applyFill="1" applyBorder="1" applyAlignment="1" applyProtection="1"/>
    <xf numFmtId="3" fontId="47" fillId="2" borderId="0" xfId="23" applyNumberFormat="1" applyFont="1" applyFill="1"/>
    <xf numFmtId="172" fontId="48" fillId="2" borderId="0" xfId="69" applyFont="1" applyFill="1" applyAlignment="1">
      <alignment horizontal="left"/>
    </xf>
    <xf numFmtId="3" fontId="47" fillId="2" borderId="0" xfId="24" applyNumberFormat="1" applyFont="1" applyFill="1" applyAlignment="1">
      <alignment horizontal="right"/>
    </xf>
    <xf numFmtId="3" fontId="47" fillId="2" borderId="0" xfId="23" applyNumberFormat="1" applyFont="1" applyFill="1" applyAlignment="1">
      <alignment horizontal="right"/>
    </xf>
    <xf numFmtId="172" fontId="43" fillId="2" borderId="7" xfId="69" applyFont="1" applyFill="1" applyBorder="1"/>
    <xf numFmtId="172" fontId="37" fillId="2" borderId="7" xfId="69" applyFont="1" applyFill="1" applyBorder="1"/>
    <xf numFmtId="172" fontId="37" fillId="2" borderId="7" xfId="69" applyFont="1" applyFill="1" applyBorder="1" applyAlignment="1">
      <alignment horizontal="center"/>
    </xf>
    <xf numFmtId="176" fontId="66" fillId="2" borderId="8" xfId="71" applyNumberFormat="1" applyFont="1" applyFill="1" applyBorder="1"/>
    <xf numFmtId="176" fontId="37" fillId="2" borderId="7" xfId="69" applyNumberFormat="1" applyFont="1" applyFill="1" applyBorder="1"/>
    <xf numFmtId="176" fontId="37" fillId="2" borderId="7" xfId="69" applyNumberFormat="1" applyFont="1" applyFill="1" applyBorder="1" applyAlignment="1">
      <alignment horizontal="right"/>
    </xf>
    <xf numFmtId="176" fontId="48" fillId="2" borderId="7" xfId="69" applyNumberFormat="1" applyFont="1" applyFill="1" applyBorder="1"/>
    <xf numFmtId="172" fontId="57" fillId="2" borderId="0" xfId="69" applyFont="1" applyFill="1" applyAlignment="1">
      <alignment vertical="top"/>
    </xf>
    <xf numFmtId="173" fontId="61" fillId="2" borderId="0" xfId="69" applyNumberFormat="1" applyFont="1" applyFill="1" applyAlignment="1">
      <alignment vertical="top"/>
    </xf>
    <xf numFmtId="172" fontId="58" fillId="2" borderId="0" xfId="69" applyFont="1" applyFill="1" applyAlignment="1">
      <alignment vertical="top"/>
    </xf>
    <xf numFmtId="172" fontId="58" fillId="2" borderId="0" xfId="69" applyFont="1" applyFill="1" applyAlignment="1">
      <alignment horizontal="center" vertical="top"/>
    </xf>
    <xf numFmtId="172" fontId="48" fillId="2" borderId="12" xfId="69" applyFont="1" applyFill="1" applyBorder="1"/>
    <xf numFmtId="172" fontId="48" fillId="2" borderId="12" xfId="69" applyFont="1" applyFill="1" applyBorder="1" applyAlignment="1">
      <alignment horizontal="center"/>
    </xf>
    <xf numFmtId="172" fontId="48" fillId="2" borderId="11" xfId="69" applyFont="1" applyFill="1" applyBorder="1"/>
    <xf numFmtId="172" fontId="43" fillId="2" borderId="0" xfId="69" applyFont="1" applyFill="1" applyAlignment="1">
      <alignment horizontal="right"/>
    </xf>
    <xf numFmtId="172" fontId="43" fillId="2" borderId="0" xfId="70" applyFont="1" applyFill="1" applyAlignment="1">
      <alignment horizontal="right" vertical="top" wrapText="1"/>
    </xf>
    <xf numFmtId="172" fontId="41" fillId="2" borderId="0" xfId="70" applyFont="1" applyFill="1" applyAlignment="1">
      <alignment horizontal="right" vertical="top" wrapText="1"/>
    </xf>
    <xf numFmtId="172" fontId="49" fillId="2" borderId="0" xfId="69" applyFont="1" applyFill="1" applyAlignment="1">
      <alignment horizontal="left"/>
    </xf>
    <xf numFmtId="172" fontId="49" fillId="2" borderId="0" xfId="69" applyFont="1" applyFill="1" applyAlignment="1">
      <alignment horizontal="center"/>
    </xf>
    <xf numFmtId="172" fontId="49" fillId="2" borderId="0" xfId="71" applyFont="1" applyFill="1" applyAlignment="1">
      <alignment horizontal="right" vertical="top" wrapText="1"/>
    </xf>
    <xf numFmtId="172" fontId="41" fillId="2" borderId="0" xfId="70" applyFont="1" applyFill="1" applyAlignment="1">
      <alignment horizontal="right" vertical="top"/>
    </xf>
    <xf numFmtId="172" fontId="69" fillId="2" borderId="0" xfId="70" applyFont="1" applyFill="1" applyAlignment="1">
      <alignment horizontal="right" vertical="top" wrapText="1"/>
    </xf>
    <xf numFmtId="172" fontId="49" fillId="2" borderId="0" xfId="70" applyFont="1" applyFill="1" applyAlignment="1">
      <alignment horizontal="right" vertical="top"/>
    </xf>
    <xf numFmtId="172" fontId="49" fillId="2" borderId="0" xfId="70" applyFont="1" applyFill="1" applyAlignment="1">
      <alignment horizontal="right" vertical="top" wrapText="1"/>
    </xf>
    <xf numFmtId="172" fontId="49" fillId="2" borderId="0" xfId="69" applyFont="1" applyFill="1" applyAlignment="1">
      <alignment horizontal="right"/>
    </xf>
    <xf numFmtId="172" fontId="48" fillId="2" borderId="1" xfId="69" applyFont="1" applyFill="1" applyBorder="1"/>
    <xf numFmtId="172" fontId="37" fillId="2" borderId="1" xfId="69" applyFont="1" applyFill="1" applyBorder="1"/>
    <xf numFmtId="172" fontId="37" fillId="2" borderId="1" xfId="69" applyFont="1" applyFill="1" applyBorder="1" applyAlignment="1">
      <alignment horizontal="center"/>
    </xf>
    <xf numFmtId="172" fontId="49" fillId="2" borderId="1" xfId="71" applyFont="1" applyFill="1" applyBorder="1" applyAlignment="1">
      <alignment horizontal="right" vertical="top" wrapText="1"/>
    </xf>
    <xf numFmtId="167" fontId="41" fillId="2" borderId="0" xfId="59" applyNumberFormat="1" applyFont="1" applyFill="1" applyBorder="1" applyAlignment="1" applyProtection="1"/>
    <xf numFmtId="176" fontId="48" fillId="2" borderId="8" xfId="69" applyNumberFormat="1" applyFont="1" applyFill="1" applyBorder="1"/>
    <xf numFmtId="176" fontId="48" fillId="2" borderId="8" xfId="69" applyNumberFormat="1" applyFont="1" applyFill="1" applyBorder="1" applyAlignment="1">
      <alignment horizontal="center"/>
    </xf>
    <xf numFmtId="3" fontId="44" fillId="2" borderId="8" xfId="24" applyNumberFormat="1" applyFont="1" applyFill="1" applyBorder="1" applyAlignment="1">
      <alignment horizontal="right"/>
    </xf>
    <xf numFmtId="3" fontId="44" fillId="2" borderId="8" xfId="23" applyNumberFormat="1" applyFont="1" applyFill="1" applyBorder="1" applyAlignment="1">
      <alignment horizontal="right"/>
    </xf>
    <xf numFmtId="172" fontId="57" fillId="2" borderId="0" xfId="69" applyFont="1" applyFill="1"/>
    <xf numFmtId="173" fontId="70" fillId="2" borderId="0" xfId="69" applyNumberFormat="1" applyFont="1" applyFill="1"/>
    <xf numFmtId="172" fontId="58" fillId="2" borderId="0" xfId="69" applyFont="1" applyFill="1"/>
    <xf numFmtId="172" fontId="58" fillId="2" borderId="0" xfId="69" applyFont="1" applyFill="1" applyAlignment="1">
      <alignment horizontal="center"/>
    </xf>
    <xf numFmtId="176" fontId="58" fillId="2" borderId="0" xfId="69" applyNumberFormat="1" applyFont="1" applyFill="1"/>
    <xf numFmtId="172" fontId="70" fillId="2" borderId="0" xfId="69" applyFont="1" applyFill="1"/>
    <xf numFmtId="172" fontId="64" fillId="2" borderId="0" xfId="71" applyFont="1" applyFill="1" applyAlignment="1">
      <alignment vertical="top"/>
    </xf>
    <xf numFmtId="173" fontId="65" fillId="2" borderId="0" xfId="71" applyNumberFormat="1" applyFont="1" applyFill="1" applyAlignment="1">
      <alignment vertical="top"/>
    </xf>
    <xf numFmtId="172" fontId="66" fillId="2" borderId="0" xfId="71" applyFont="1" applyFill="1" applyAlignment="1">
      <alignment vertical="top"/>
    </xf>
    <xf numFmtId="172" fontId="66" fillId="2" borderId="0" xfId="71" applyFont="1" applyFill="1" applyAlignment="1">
      <alignment horizontal="center" vertical="top"/>
    </xf>
    <xf numFmtId="3" fontId="67" fillId="2" borderId="0" xfId="24" applyNumberFormat="1" applyFont="1" applyFill="1" applyAlignment="1">
      <alignment horizontal="center" vertical="top"/>
    </xf>
    <xf numFmtId="166" fontId="41" fillId="2" borderId="0" xfId="73" applyNumberFormat="1" applyFont="1" applyFill="1" applyAlignment="1">
      <alignment horizontal="left"/>
    </xf>
    <xf numFmtId="3" fontId="44" fillId="0" borderId="0" xfId="73" quotePrefix="1" applyNumberFormat="1" applyFont="1" applyFill="1" applyAlignment="1">
      <alignment horizontal="right"/>
    </xf>
    <xf numFmtId="3" fontId="44" fillId="0" borderId="0" xfId="73" applyNumberFormat="1" applyFont="1" applyFill="1" applyAlignment="1">
      <alignment horizontal="right"/>
    </xf>
    <xf numFmtId="0" fontId="41" fillId="2" borderId="0" xfId="94" applyFont="1" applyFill="1" applyAlignment="1">
      <alignment horizontal="center"/>
    </xf>
    <xf numFmtId="0" fontId="44" fillId="2" borderId="0" xfId="94" applyFont="1" applyFill="1" applyAlignment="1">
      <alignment horizontal="center"/>
    </xf>
    <xf numFmtId="178" fontId="43" fillId="0" borderId="0" xfId="99" applyNumberFormat="1" applyFont="1" applyFill="1"/>
    <xf numFmtId="168" fontId="44" fillId="2" borderId="0" xfId="100" applyNumberFormat="1" applyFont="1" applyFill="1" applyBorder="1" applyAlignment="1">
      <alignment horizontal="right"/>
    </xf>
    <xf numFmtId="166" fontId="56" fillId="2" borderId="0" xfId="78" applyFont="1" applyFill="1" applyAlignment="1">
      <alignment horizontal="right"/>
    </xf>
    <xf numFmtId="166" fontId="56" fillId="2" borderId="0" xfId="78" applyFont="1" applyFill="1" applyAlignment="1">
      <alignment horizontal="right" vertical="center"/>
    </xf>
    <xf numFmtId="168" fontId="56" fillId="0" borderId="0" xfId="74" applyFont="1" applyAlignment="1">
      <alignment horizontal="center" vertical="center"/>
    </xf>
    <xf numFmtId="168" fontId="44" fillId="2" borderId="0" xfId="74" applyFont="1" applyFill="1" applyAlignment="1">
      <alignment vertical="center"/>
    </xf>
    <xf numFmtId="166" fontId="41" fillId="2" borderId="0" xfId="78" applyFont="1" applyFill="1" applyAlignment="1">
      <alignment horizontal="right" vertical="center"/>
    </xf>
    <xf numFmtId="166" fontId="41" fillId="2" borderId="0" xfId="78" applyFont="1" applyFill="1" applyAlignment="1">
      <alignment horizontal="right" vertical="top"/>
    </xf>
    <xf numFmtId="168" fontId="44" fillId="2" borderId="12" xfId="74" applyFont="1" applyFill="1" applyBorder="1"/>
    <xf numFmtId="168" fontId="44" fillId="2" borderId="12" xfId="74" applyFont="1" applyFill="1" applyBorder="1" applyAlignment="1">
      <alignment vertical="center"/>
    </xf>
    <xf numFmtId="168" fontId="44" fillId="0" borderId="12" xfId="74" applyFont="1" applyBorder="1" applyAlignment="1">
      <alignment horizontal="center" vertical="center"/>
    </xf>
    <xf numFmtId="168" fontId="41" fillId="2" borderId="0" xfId="74" applyFont="1" applyFill="1" applyAlignment="1">
      <alignment horizontal="left" vertical="top" wrapText="1"/>
    </xf>
    <xf numFmtId="168" fontId="41" fillId="2" borderId="0" xfId="74" applyFont="1" applyFill="1" applyAlignment="1">
      <alignment horizontal="left" vertical="center" wrapText="1"/>
    </xf>
    <xf numFmtId="168" fontId="41" fillId="0" borderId="0" xfId="74" applyFont="1" applyAlignment="1">
      <alignment horizontal="center" vertical="center" wrapText="1"/>
    </xf>
    <xf numFmtId="168" fontId="41" fillId="2" borderId="0" xfId="74" applyFont="1" applyFill="1" applyAlignment="1">
      <alignment horizontal="right" vertical="center" wrapText="1"/>
    </xf>
    <xf numFmtId="166" fontId="41" fillId="3" borderId="0" xfId="78" applyFont="1" applyFill="1" applyAlignment="1">
      <alignment horizontal="right" vertical="center" wrapText="1"/>
    </xf>
    <xf numFmtId="168" fontId="44" fillId="0" borderId="0" xfId="74" applyFont="1" applyAlignment="1">
      <alignment horizontal="center" vertical="center"/>
    </xf>
    <xf numFmtId="168" fontId="44" fillId="2" borderId="0" xfId="74" applyFont="1" applyFill="1" applyAlignment="1">
      <alignment horizontal="right" vertical="center"/>
    </xf>
    <xf numFmtId="0" fontId="44" fillId="2" borderId="0" xfId="77" applyNumberFormat="1" applyFont="1" applyFill="1" applyAlignment="1">
      <alignment horizontal="right" vertical="center"/>
    </xf>
    <xf numFmtId="0" fontId="56" fillId="2" borderId="0" xfId="77" applyNumberFormat="1" applyFont="1" applyFill="1" applyAlignment="1">
      <alignment horizontal="right" vertical="center"/>
    </xf>
    <xf numFmtId="168" fontId="56" fillId="2" borderId="0" xfId="74" applyFont="1" applyFill="1" applyAlignment="1">
      <alignment horizontal="right" vertical="center" wrapText="1"/>
    </xf>
    <xf numFmtId="0" fontId="41" fillId="2" borderId="0" xfId="77" applyNumberFormat="1" applyFont="1" applyFill="1" applyAlignment="1">
      <alignment horizontal="right" vertical="center"/>
    </xf>
    <xf numFmtId="168" fontId="44" fillId="2" borderId="1" xfId="74" applyFont="1" applyFill="1" applyBorder="1"/>
    <xf numFmtId="168" fontId="44" fillId="0" borderId="1" xfId="74" applyFont="1" applyBorder="1" applyAlignment="1">
      <alignment horizontal="center"/>
    </xf>
    <xf numFmtId="168" fontId="41" fillId="2" borderId="1" xfId="74" applyFont="1" applyFill="1" applyBorder="1" applyAlignment="1">
      <alignment horizontal="right" vertical="top" wrapText="1"/>
    </xf>
    <xf numFmtId="0" fontId="44" fillId="2" borderId="1" xfId="77" applyNumberFormat="1" applyFont="1" applyFill="1" applyBorder="1" applyAlignment="1">
      <alignment vertical="top"/>
    </xf>
    <xf numFmtId="0" fontId="41" fillId="2" borderId="1" xfId="77" applyNumberFormat="1" applyFont="1" applyFill="1" applyBorder="1" applyAlignment="1">
      <alignment horizontal="right"/>
    </xf>
    <xf numFmtId="168" fontId="44" fillId="0" borderId="0" xfId="74" applyFont="1" applyAlignment="1">
      <alignment horizontal="center"/>
    </xf>
    <xf numFmtId="0" fontId="56" fillId="2" borderId="0" xfId="77" applyNumberFormat="1" applyFont="1" applyFill="1" applyAlignment="1">
      <alignment horizontal="right" vertical="top"/>
    </xf>
    <xf numFmtId="0" fontId="41" fillId="2" borderId="0" xfId="101" applyFont="1" applyFill="1" applyAlignment="1">
      <alignment vertical="center"/>
    </xf>
    <xf numFmtId="168" fontId="43" fillId="2" borderId="0" xfId="91" applyNumberFormat="1" applyFont="1" applyFill="1" applyBorder="1" applyAlignment="1">
      <alignment horizontal="right" vertical="center"/>
    </xf>
    <xf numFmtId="0" fontId="41" fillId="2" borderId="0" xfId="101" applyFont="1" applyFill="1"/>
    <xf numFmtId="0" fontId="44" fillId="2" borderId="0" xfId="103" applyFont="1" applyFill="1" applyAlignment="1">
      <alignment horizontal="center"/>
    </xf>
    <xf numFmtId="168" fontId="37" fillId="2" borderId="0" xfId="91" applyNumberFormat="1" applyFont="1" applyFill="1" applyBorder="1" applyAlignment="1">
      <alignment horizontal="right" vertical="center"/>
    </xf>
    <xf numFmtId="0" fontId="44" fillId="2" borderId="0" xfId="94" applyFont="1" applyFill="1" applyAlignment="1">
      <alignment horizontal="left" indent="1"/>
    </xf>
    <xf numFmtId="0" fontId="44" fillId="2" borderId="0" xfId="94" applyFont="1" applyFill="1"/>
    <xf numFmtId="0" fontId="44" fillId="2" borderId="0" xfId="94" applyFont="1" applyFill="1" applyAlignment="1">
      <alignment horizontal="left" vertical="top" indent="1"/>
    </xf>
    <xf numFmtId="0" fontId="44" fillId="2" borderId="0" xfId="94" applyFont="1" applyFill="1" applyAlignment="1">
      <alignment vertical="top"/>
    </xf>
    <xf numFmtId="166" fontId="44" fillId="2" borderId="14" xfId="78" applyFont="1" applyFill="1" applyBorder="1"/>
    <xf numFmtId="166" fontId="41" fillId="2" borderId="14" xfId="78" applyFont="1" applyFill="1" applyBorder="1" applyAlignment="1">
      <alignment vertical="top"/>
    </xf>
    <xf numFmtId="166" fontId="44" fillId="2" borderId="14" xfId="78" applyFont="1" applyFill="1" applyBorder="1" applyAlignment="1">
      <alignment vertical="top"/>
    </xf>
    <xf numFmtId="166" fontId="44" fillId="2" borderId="14" xfId="78" applyFont="1" applyFill="1" applyBorder="1" applyAlignment="1">
      <alignment horizontal="center" vertical="top"/>
    </xf>
    <xf numFmtId="166" fontId="44" fillId="2" borderId="14" xfId="78" applyFont="1" applyFill="1" applyBorder="1" applyAlignment="1">
      <alignment horizontal="right" vertical="top"/>
    </xf>
    <xf numFmtId="166" fontId="41" fillId="2" borderId="14" xfId="78" applyFont="1" applyFill="1" applyBorder="1" applyAlignment="1">
      <alignment horizontal="right" vertical="top"/>
    </xf>
    <xf numFmtId="172" fontId="43" fillId="2" borderId="0" xfId="71" applyFont="1" applyFill="1" applyAlignment="1">
      <alignment horizontal="left" vertical="top" wrapText="1"/>
    </xf>
    <xf numFmtId="172" fontId="43" fillId="2" borderId="0" xfId="71" applyFont="1" applyFill="1" applyAlignment="1">
      <alignment horizontal="left" vertical="center" wrapText="1"/>
    </xf>
    <xf numFmtId="172" fontId="43" fillId="2" borderId="0" xfId="71" applyFont="1" applyFill="1" applyAlignment="1">
      <alignment horizontal="center" vertical="center" wrapText="1"/>
    </xf>
    <xf numFmtId="172" fontId="43" fillId="2" borderId="0" xfId="71" applyFont="1" applyFill="1" applyAlignment="1">
      <alignment horizontal="right" vertical="center" wrapText="1"/>
    </xf>
    <xf numFmtId="172" fontId="49" fillId="2" borderId="0" xfId="71" applyFont="1" applyFill="1" applyAlignment="1">
      <alignment horizontal="left" vertical="center" wrapText="1"/>
    </xf>
    <xf numFmtId="172" fontId="49" fillId="2" borderId="0" xfId="71" applyFont="1" applyFill="1" applyAlignment="1">
      <alignment horizontal="center" vertical="center" wrapText="1"/>
    </xf>
    <xf numFmtId="172" fontId="49" fillId="2" borderId="0" xfId="71" applyFont="1" applyFill="1" applyAlignment="1">
      <alignment horizontal="right" vertical="center" wrapText="1"/>
    </xf>
    <xf numFmtId="172" fontId="43" fillId="2" borderId="0" xfId="71" applyFont="1" applyFill="1" applyAlignment="1">
      <alignment horizontal="center" vertical="top" wrapText="1"/>
    </xf>
    <xf numFmtId="172" fontId="43" fillId="2" borderId="0" xfId="71" applyFont="1" applyFill="1" applyAlignment="1">
      <alignment horizontal="right" vertical="top" wrapText="1"/>
    </xf>
    <xf numFmtId="166" fontId="44" fillId="4" borderId="2" xfId="78" applyFont="1" applyFill="1" applyBorder="1"/>
    <xf numFmtId="166" fontId="44" fillId="4" borderId="2" xfId="78" applyFont="1" applyFill="1" applyBorder="1" applyAlignment="1">
      <alignment horizontal="center"/>
    </xf>
    <xf numFmtId="166" fontId="44" fillId="4" borderId="2" xfId="78" applyFont="1" applyFill="1" applyBorder="1" applyAlignment="1">
      <alignment horizontal="right"/>
    </xf>
    <xf numFmtId="166" fontId="44" fillId="4" borderId="0" xfId="78" applyFont="1" applyFill="1"/>
    <xf numFmtId="166" fontId="41" fillId="4" borderId="0" xfId="78" applyFont="1" applyFill="1" applyAlignment="1">
      <alignment horizontal="left"/>
    </xf>
    <xf numFmtId="168" fontId="41" fillId="2" borderId="0" xfId="91" applyNumberFormat="1" applyFont="1" applyFill="1" applyBorder="1" applyAlignment="1" applyProtection="1">
      <alignment horizontal="right"/>
    </xf>
    <xf numFmtId="179" fontId="41" fillId="3" borderId="0" xfId="78" applyNumberFormat="1" applyFont="1" applyFill="1"/>
    <xf numFmtId="0" fontId="44" fillId="0" borderId="0" xfId="104" applyFont="1"/>
    <xf numFmtId="168" fontId="44" fillId="2" borderId="0" xfId="91" applyNumberFormat="1" applyFont="1" applyFill="1" applyBorder="1" applyAlignment="1" applyProtection="1">
      <alignment horizontal="right"/>
    </xf>
    <xf numFmtId="166" fontId="44" fillId="2" borderId="0" xfId="78" applyFont="1" applyFill="1" applyAlignment="1">
      <alignment horizontal="left"/>
    </xf>
    <xf numFmtId="179" fontId="44" fillId="2" borderId="0" xfId="78" applyNumberFormat="1" applyFont="1" applyFill="1"/>
    <xf numFmtId="168" fontId="37" fillId="2" borderId="0" xfId="93" applyNumberFormat="1" applyFont="1" applyFill="1"/>
    <xf numFmtId="168" fontId="44" fillId="2" borderId="0" xfId="91" applyNumberFormat="1" applyFont="1" applyFill="1" applyBorder="1" applyAlignment="1" applyProtection="1">
      <alignment horizontal="right" indent="1"/>
    </xf>
    <xf numFmtId="166" fontId="44" fillId="2" borderId="8" xfId="78" applyFont="1" applyFill="1" applyBorder="1"/>
    <xf numFmtId="166" fontId="44" fillId="2" borderId="8" xfId="32" applyFont="1" applyFill="1" applyBorder="1" applyAlignment="1">
      <alignment horizontal="center"/>
    </xf>
    <xf numFmtId="178" fontId="44" fillId="2" borderId="8" xfId="102" applyNumberFormat="1" applyFont="1" applyFill="1" applyBorder="1" applyAlignment="1" applyProtection="1">
      <alignment horizontal="right"/>
    </xf>
    <xf numFmtId="166" fontId="44" fillId="2" borderId="14" xfId="78" applyFont="1" applyFill="1" applyBorder="1" applyAlignment="1">
      <alignment vertical="center"/>
    </xf>
    <xf numFmtId="166" fontId="41" fillId="2" borderId="14" xfId="78" applyFont="1" applyFill="1" applyBorder="1" applyAlignment="1">
      <alignment vertical="center"/>
    </xf>
    <xf numFmtId="166" fontId="44" fillId="2" borderId="14" xfId="78" applyFont="1" applyFill="1" applyBorder="1" applyAlignment="1">
      <alignment horizontal="center" vertical="center"/>
    </xf>
    <xf numFmtId="166" fontId="44" fillId="2" borderId="14" xfId="78" applyFont="1" applyFill="1" applyBorder="1" applyAlignment="1">
      <alignment horizontal="right" vertical="center"/>
    </xf>
    <xf numFmtId="166" fontId="41" fillId="2" borderId="14" xfId="78" applyFont="1" applyFill="1" applyBorder="1" applyAlignment="1">
      <alignment horizontal="right" vertical="center"/>
    </xf>
    <xf numFmtId="0" fontId="37" fillId="2" borderId="0" xfId="105" applyFont="1" applyFill="1" applyAlignment="1">
      <alignment vertical="center"/>
    </xf>
    <xf numFmtId="0" fontId="37" fillId="2" borderId="0" xfId="105" applyFont="1" applyFill="1"/>
    <xf numFmtId="166" fontId="44" fillId="3" borderId="0" xfId="78" applyFont="1" applyFill="1"/>
    <xf numFmtId="168" fontId="41" fillId="3" borderId="0" xfId="91" applyNumberFormat="1" applyFont="1" applyFill="1" applyBorder="1" applyAlignment="1" applyProtection="1">
      <alignment horizontal="right"/>
    </xf>
    <xf numFmtId="177" fontId="41" fillId="3" borderId="0" xfId="78" applyNumberFormat="1" applyFont="1" applyFill="1"/>
    <xf numFmtId="166" fontId="41" fillId="2" borderId="0" xfId="78" applyFont="1" applyFill="1"/>
    <xf numFmtId="0" fontId="44" fillId="0" borderId="0" xfId="106" applyFont="1"/>
    <xf numFmtId="168" fontId="37" fillId="2" borderId="0" xfId="97" applyNumberFormat="1" applyFont="1" applyFill="1"/>
    <xf numFmtId="168" fontId="44" fillId="3" borderId="0" xfId="91" applyNumberFormat="1" applyFont="1" applyFill="1" applyBorder="1" applyAlignment="1" applyProtection="1">
      <alignment horizontal="right"/>
    </xf>
    <xf numFmtId="168" fontId="44" fillId="3" borderId="0" xfId="91" applyNumberFormat="1" applyFont="1" applyFill="1" applyBorder="1" applyAlignment="1" applyProtection="1">
      <alignment horizontal="right" wrapText="1"/>
    </xf>
    <xf numFmtId="166" fontId="44" fillId="2" borderId="8" xfId="78" applyFont="1" applyFill="1" applyBorder="1" applyAlignment="1">
      <alignment horizontal="right"/>
    </xf>
    <xf numFmtId="168" fontId="56" fillId="2" borderId="0" xfId="74" applyFont="1" applyFill="1" applyAlignment="1">
      <alignment horizontal="left"/>
    </xf>
    <xf numFmtId="168" fontId="56" fillId="2" borderId="0" xfId="74" applyFont="1" applyFill="1" applyAlignment="1">
      <alignment horizontal="center"/>
    </xf>
    <xf numFmtId="168" fontId="44" fillId="2" borderId="0" xfId="74" applyFont="1" applyFill="1" applyAlignment="1">
      <alignment horizontal="right"/>
    </xf>
    <xf numFmtId="166" fontId="41" fillId="2" borderId="0" xfId="78" applyFont="1" applyFill="1" applyAlignment="1">
      <alignment horizontal="right"/>
    </xf>
    <xf numFmtId="0" fontId="37" fillId="2" borderId="0" xfId="101" applyFont="1" applyFill="1"/>
    <xf numFmtId="168" fontId="41" fillId="2" borderId="0" xfId="74" applyFont="1" applyFill="1" applyAlignment="1">
      <alignment horizontal="right" vertical="top"/>
    </xf>
    <xf numFmtId="168" fontId="44" fillId="2" borderId="12" xfId="74" applyFont="1" applyFill="1" applyBorder="1" applyAlignment="1">
      <alignment horizontal="center"/>
    </xf>
    <xf numFmtId="168" fontId="44" fillId="2" borderId="12" xfId="74" applyFont="1" applyFill="1" applyBorder="1" applyAlignment="1">
      <alignment horizontal="right"/>
    </xf>
    <xf numFmtId="168" fontId="41" fillId="2" borderId="0" xfId="74" applyFont="1" applyFill="1" applyAlignment="1">
      <alignment horizontal="left" vertical="top"/>
    </xf>
    <xf numFmtId="168" fontId="41" fillId="2" borderId="0" xfId="74" applyFont="1" applyFill="1" applyAlignment="1">
      <alignment horizontal="left" vertical="center"/>
    </xf>
    <xf numFmtId="168" fontId="41" fillId="2" borderId="0" xfId="74" applyFont="1" applyFill="1" applyAlignment="1">
      <alignment horizontal="center" vertical="center"/>
    </xf>
    <xf numFmtId="168" fontId="41" fillId="2" borderId="0" xfId="74" applyFont="1" applyFill="1" applyAlignment="1">
      <alignment horizontal="right" vertical="center"/>
    </xf>
    <xf numFmtId="0" fontId="43" fillId="2" borderId="0" xfId="101" applyFont="1" applyFill="1" applyAlignment="1">
      <alignment horizontal="right" vertical="center" wrapText="1"/>
    </xf>
    <xf numFmtId="0" fontId="43" fillId="2" borderId="0" xfId="101" applyFont="1" applyFill="1" applyAlignment="1">
      <alignment horizontal="right" vertical="center"/>
    </xf>
    <xf numFmtId="168" fontId="56" fillId="2" borderId="0" xfId="74" applyFont="1" applyFill="1" applyAlignment="1">
      <alignment horizontal="left" vertical="center"/>
    </xf>
    <xf numFmtId="168" fontId="56" fillId="2" borderId="0" xfId="74" applyFont="1" applyFill="1" applyAlignment="1">
      <alignment horizontal="center" vertical="center"/>
    </xf>
    <xf numFmtId="168" fontId="56" fillId="2" borderId="0" xfId="74" applyFont="1" applyFill="1" applyAlignment="1">
      <alignment horizontal="right" vertical="center"/>
    </xf>
    <xf numFmtId="0" fontId="49" fillId="2" borderId="0" xfId="101" applyFont="1" applyFill="1" applyAlignment="1">
      <alignment horizontal="right" vertical="center"/>
    </xf>
    <xf numFmtId="168" fontId="44" fillId="2" borderId="1" xfId="74" applyFont="1" applyFill="1" applyBorder="1" applyAlignment="1">
      <alignment horizontal="center"/>
    </xf>
    <xf numFmtId="168" fontId="44" fillId="2" borderId="1" xfId="74" applyFont="1" applyFill="1" applyBorder="1" applyAlignment="1">
      <alignment horizontal="right"/>
    </xf>
    <xf numFmtId="0" fontId="44" fillId="2" borderId="1" xfId="77" applyNumberFormat="1" applyFont="1" applyFill="1" applyBorder="1" applyAlignment="1">
      <alignment horizontal="right" vertical="top"/>
    </xf>
    <xf numFmtId="0" fontId="43" fillId="2" borderId="1" xfId="101" applyFont="1" applyFill="1" applyBorder="1" applyAlignment="1">
      <alignment vertical="top"/>
    </xf>
    <xf numFmtId="168" fontId="44" fillId="2" borderId="0" xfId="74" applyFont="1" applyFill="1" applyAlignment="1">
      <alignment horizontal="center"/>
    </xf>
    <xf numFmtId="0" fontId="41" fillId="2" borderId="0" xfId="93" applyFont="1" applyFill="1" applyAlignment="1">
      <alignment vertical="center"/>
    </xf>
    <xf numFmtId="168" fontId="41" fillId="2" borderId="0" xfId="92" applyNumberFormat="1" applyFont="1" applyFill="1" applyBorder="1" applyAlignment="1">
      <alignment horizontal="right"/>
    </xf>
    <xf numFmtId="0" fontId="41" fillId="2" borderId="0" xfId="93" applyFont="1" applyFill="1"/>
    <xf numFmtId="168" fontId="44" fillId="2" borderId="0" xfId="92" applyNumberFormat="1" applyFont="1" applyFill="1" applyBorder="1" applyAlignment="1">
      <alignment horizontal="right"/>
    </xf>
    <xf numFmtId="0" fontId="44" fillId="2" borderId="8" xfId="94" applyFont="1" applyFill="1" applyBorder="1" applyAlignment="1">
      <alignment vertical="top"/>
    </xf>
    <xf numFmtId="168" fontId="44" fillId="2" borderId="8" xfId="74" applyFont="1" applyFill="1" applyBorder="1" applyAlignment="1">
      <alignment horizontal="center"/>
    </xf>
    <xf numFmtId="168" fontId="44" fillId="2" borderId="8" xfId="74" applyFont="1" applyFill="1" applyBorder="1" applyAlignment="1">
      <alignment horizontal="right"/>
    </xf>
    <xf numFmtId="0" fontId="37" fillId="2" borderId="8" xfId="101" applyFont="1" applyFill="1" applyBorder="1"/>
    <xf numFmtId="168" fontId="44" fillId="2" borderId="8" xfId="74" applyFont="1" applyFill="1" applyBorder="1"/>
    <xf numFmtId="168" fontId="44" fillId="2" borderId="12" xfId="74" applyFont="1" applyFill="1" applyBorder="1" applyAlignment="1">
      <alignment horizontal="left"/>
    </xf>
    <xf numFmtId="168" fontId="41" fillId="2" borderId="0" xfId="74" applyFont="1" applyFill="1" applyAlignment="1">
      <alignment horizontal="center" vertical="center" wrapText="1"/>
    </xf>
    <xf numFmtId="0" fontId="43" fillId="2" borderId="0" xfId="107" applyFont="1" applyFill="1" applyAlignment="1">
      <alignment horizontal="right" vertical="center"/>
    </xf>
    <xf numFmtId="0" fontId="41" fillId="2" borderId="0" xfId="107" applyFont="1" applyFill="1" applyAlignment="1">
      <alignment horizontal="right" vertical="center"/>
    </xf>
    <xf numFmtId="168" fontId="56" fillId="2" borderId="0" xfId="74" applyFont="1" applyFill="1" applyAlignment="1">
      <alignment horizontal="left" vertical="center" wrapText="1"/>
    </xf>
    <xf numFmtId="168" fontId="56" fillId="2" borderId="0" xfId="74" applyFont="1" applyFill="1" applyAlignment="1">
      <alignment horizontal="center" vertical="center" wrapText="1"/>
    </xf>
    <xf numFmtId="0" fontId="49" fillId="2" borderId="0" xfId="107" applyFont="1" applyFill="1" applyAlignment="1">
      <alignment horizontal="right" vertical="center"/>
    </xf>
    <xf numFmtId="168" fontId="56" fillId="2" borderId="0" xfId="74" applyFont="1" applyFill="1" applyAlignment="1">
      <alignment horizontal="left" vertical="top" wrapText="1"/>
    </xf>
    <xf numFmtId="0" fontId="56" fillId="2" borderId="0" xfId="107" applyFont="1" applyFill="1" applyAlignment="1">
      <alignment horizontal="right" vertical="center"/>
    </xf>
    <xf numFmtId="168" fontId="44" fillId="2" borderId="1" xfId="74" applyFont="1" applyFill="1" applyBorder="1" applyAlignment="1">
      <alignment horizontal="left"/>
    </xf>
    <xf numFmtId="0" fontId="43" fillId="2" borderId="1" xfId="107" applyFont="1" applyFill="1" applyBorder="1" applyAlignment="1">
      <alignment horizontal="right" vertical="top" wrapText="1"/>
    </xf>
    <xf numFmtId="0" fontId="43" fillId="2" borderId="1" xfId="107" applyFont="1" applyFill="1" applyBorder="1" applyAlignment="1">
      <alignment horizontal="right" vertical="top" wrapText="1" indent="1"/>
    </xf>
    <xf numFmtId="168" fontId="44" fillId="2" borderId="0" xfId="74" applyFont="1" applyFill="1" applyAlignment="1">
      <alignment horizontal="right" indent="1"/>
    </xf>
    <xf numFmtId="0" fontId="41" fillId="2" borderId="0" xfId="77" applyNumberFormat="1" applyFont="1" applyFill="1" applyAlignment="1">
      <alignment horizontal="right" vertical="center" wrapText="1" indent="1"/>
    </xf>
    <xf numFmtId="0" fontId="41" fillId="2" borderId="0" xfId="107" applyFont="1" applyFill="1" applyAlignment="1">
      <alignment horizontal="left" vertical="center"/>
    </xf>
    <xf numFmtId="168" fontId="41" fillId="2" borderId="0" xfId="94" applyNumberFormat="1" applyFont="1" applyFill="1" applyAlignment="1">
      <alignment horizontal="right"/>
    </xf>
    <xf numFmtId="0" fontId="41" fillId="2" borderId="0" xfId="107" applyFont="1" applyFill="1" applyAlignment="1">
      <alignment horizontal="left"/>
    </xf>
    <xf numFmtId="168" fontId="44" fillId="2" borderId="0" xfId="94" applyNumberFormat="1" applyFont="1" applyFill="1" applyAlignment="1">
      <alignment horizontal="right"/>
    </xf>
    <xf numFmtId="0" fontId="44" fillId="2" borderId="0" xfId="107" applyFont="1" applyFill="1" applyAlignment="1">
      <alignment horizontal="left" vertical="center"/>
    </xf>
    <xf numFmtId="0" fontId="44" fillId="0" borderId="0" xfId="107" applyFont="1" applyAlignment="1">
      <alignment horizontal="left" vertical="center"/>
    </xf>
    <xf numFmtId="0" fontId="44" fillId="2" borderId="0" xfId="94" applyFont="1" applyFill="1" applyAlignment="1">
      <alignment horizontal="left" vertical="top"/>
    </xf>
    <xf numFmtId="0" fontId="44" fillId="2" borderId="0" xfId="94" applyFont="1" applyFill="1" applyAlignment="1">
      <alignment horizontal="left"/>
    </xf>
    <xf numFmtId="168" fontId="37" fillId="2" borderId="0" xfId="95" applyNumberFormat="1" applyFont="1" applyFill="1"/>
    <xf numFmtId="168" fontId="44" fillId="2" borderId="0" xfId="94" applyNumberFormat="1" applyFont="1" applyFill="1" applyAlignment="1">
      <alignment horizontal="right" indent="1"/>
    </xf>
    <xf numFmtId="168" fontId="44" fillId="2" borderId="8" xfId="74" applyFont="1" applyFill="1" applyBorder="1" applyAlignment="1">
      <alignment horizontal="left"/>
    </xf>
    <xf numFmtId="180" fontId="44" fillId="2" borderId="8" xfId="108" applyNumberFormat="1" applyFont="1" applyFill="1" applyBorder="1" applyAlignment="1">
      <alignment horizontal="right" indent="1"/>
    </xf>
    <xf numFmtId="180" fontId="44" fillId="2" borderId="8" xfId="108" applyNumberFormat="1" applyFont="1" applyFill="1" applyBorder="1" applyAlignment="1">
      <alignment horizontal="right"/>
    </xf>
    <xf numFmtId="180" fontId="44" fillId="2" borderId="8" xfId="108" applyNumberFormat="1" applyFont="1" applyFill="1" applyBorder="1"/>
    <xf numFmtId="0" fontId="37" fillId="2" borderId="0" xfId="107" applyFont="1" applyFill="1" applyAlignment="1">
      <alignment vertical="top"/>
    </xf>
    <xf numFmtId="37" fontId="41" fillId="2" borderId="0" xfId="17" applyFont="1" applyFill="1" applyAlignment="1">
      <alignment horizontal="left" vertical="top"/>
    </xf>
    <xf numFmtId="166" fontId="44" fillId="2" borderId="0" xfId="32" applyFont="1" applyFill="1" applyAlignment="1">
      <alignment vertical="top"/>
    </xf>
    <xf numFmtId="0" fontId="37" fillId="2" borderId="14" xfId="107" applyFont="1" applyFill="1" applyBorder="1" applyAlignment="1">
      <alignment vertical="top"/>
    </xf>
    <xf numFmtId="166" fontId="44" fillId="2" borderId="15" xfId="32" applyFont="1" applyFill="1" applyBorder="1"/>
    <xf numFmtId="166" fontId="44" fillId="2" borderId="15" xfId="32" applyFont="1" applyFill="1" applyBorder="1" applyAlignment="1">
      <alignment vertical="center"/>
    </xf>
    <xf numFmtId="0" fontId="37" fillId="2" borderId="0" xfId="107" applyFont="1" applyFill="1"/>
    <xf numFmtId="166" fontId="44" fillId="2" borderId="0" xfId="32" applyFont="1" applyFill="1"/>
    <xf numFmtId="166" fontId="41" fillId="2" borderId="0" xfId="76" applyFont="1" applyFill="1" applyAlignment="1">
      <alignment horizontal="left" vertical="center"/>
    </xf>
    <xf numFmtId="166" fontId="41" fillId="2" borderId="0" xfId="32" applyFont="1" applyFill="1" applyAlignment="1">
      <alignment vertical="center"/>
    </xf>
    <xf numFmtId="166" fontId="41" fillId="2" borderId="0" xfId="32" applyFont="1" applyFill="1" applyAlignment="1">
      <alignment horizontal="center" vertical="center"/>
    </xf>
    <xf numFmtId="166" fontId="41" fillId="2" borderId="0" xfId="76" applyFont="1" applyFill="1" applyAlignment="1">
      <alignment horizontal="right" vertical="center" wrapText="1"/>
    </xf>
    <xf numFmtId="0" fontId="41" fillId="2" borderId="0" xfId="108" applyNumberFormat="1" applyFont="1" applyFill="1" applyBorder="1" applyAlignment="1" applyProtection="1">
      <alignment horizontal="right" vertical="center" wrapText="1"/>
    </xf>
    <xf numFmtId="166" fontId="56" fillId="2" borderId="0" xfId="76" applyFont="1" applyFill="1" applyAlignment="1">
      <alignment horizontal="left" vertical="center"/>
    </xf>
    <xf numFmtId="166" fontId="44" fillId="2" borderId="0" xfId="32" applyFont="1" applyFill="1" applyAlignment="1">
      <alignment vertical="center"/>
    </xf>
    <xf numFmtId="166" fontId="56" fillId="2" borderId="0" xfId="32" applyFont="1" applyFill="1" applyAlignment="1">
      <alignment horizontal="center" vertical="center"/>
    </xf>
    <xf numFmtId="166" fontId="56" fillId="2" borderId="0" xfId="76" applyFont="1" applyFill="1" applyAlignment="1">
      <alignment horizontal="right" vertical="center" wrapText="1"/>
    </xf>
    <xf numFmtId="166" fontId="44" fillId="2" borderId="0" xfId="76" applyFont="1" applyFill="1" applyAlignment="1">
      <alignment vertical="center"/>
    </xf>
    <xf numFmtId="166" fontId="44" fillId="2" borderId="0" xfId="32" applyFont="1" applyFill="1" applyAlignment="1">
      <alignment horizontal="center" vertical="center"/>
    </xf>
    <xf numFmtId="0" fontId="56" fillId="2" borderId="0" xfId="108" applyNumberFormat="1" applyFont="1" applyFill="1" applyBorder="1" applyAlignment="1" applyProtection="1">
      <alignment horizontal="right" vertical="center" wrapText="1"/>
    </xf>
    <xf numFmtId="166" fontId="44" fillId="2" borderId="1" xfId="32" applyFont="1" applyFill="1" applyBorder="1"/>
    <xf numFmtId="166" fontId="44" fillId="2" borderId="1" xfId="76" applyFont="1" applyFill="1" applyBorder="1"/>
    <xf numFmtId="166" fontId="56" fillId="2" borderId="1" xfId="76" applyFont="1" applyFill="1" applyBorder="1"/>
    <xf numFmtId="166" fontId="56" fillId="2" borderId="1" xfId="76" applyFont="1" applyFill="1" applyBorder="1" applyAlignment="1">
      <alignment horizontal="right"/>
    </xf>
    <xf numFmtId="0" fontId="37" fillId="2" borderId="1" xfId="107" applyFont="1" applyFill="1" applyBorder="1"/>
    <xf numFmtId="166" fontId="44" fillId="2" borderId="0" xfId="76" applyFont="1" applyFill="1"/>
    <xf numFmtId="166" fontId="56" fillId="2" borderId="0" xfId="76" applyFont="1" applyFill="1"/>
    <xf numFmtId="166" fontId="44" fillId="2" borderId="0" xfId="76" applyFont="1" applyFill="1" applyAlignment="1">
      <alignment horizontal="right"/>
    </xf>
    <xf numFmtId="166" fontId="41" fillId="2" borderId="0" xfId="76" applyFont="1" applyFill="1" applyAlignment="1">
      <alignment horizontal="left"/>
    </xf>
    <xf numFmtId="168" fontId="41" fillId="2" borderId="0" xfId="96" applyNumberFormat="1" applyFont="1" applyFill="1" applyBorder="1" applyAlignment="1"/>
    <xf numFmtId="168" fontId="43" fillId="2" borderId="0" xfId="96" applyNumberFormat="1" applyFont="1" applyFill="1" applyBorder="1" applyAlignment="1"/>
    <xf numFmtId="168" fontId="44" fillId="2" borderId="0" xfId="96" applyNumberFormat="1" applyFont="1" applyFill="1" applyBorder="1" applyAlignment="1"/>
    <xf numFmtId="168" fontId="37" fillId="2" borderId="0" xfId="96" applyNumberFormat="1" applyFont="1" applyFill="1" applyBorder="1" applyAlignment="1"/>
    <xf numFmtId="166" fontId="44" fillId="2" borderId="8" xfId="32" applyFont="1" applyFill="1" applyBorder="1"/>
    <xf numFmtId="166" fontId="82" fillId="2" borderId="8" xfId="32" applyFont="1" applyFill="1" applyBorder="1"/>
    <xf numFmtId="179" fontId="44" fillId="2" borderId="8" xfId="32" applyNumberFormat="1" applyFont="1" applyFill="1" applyBorder="1"/>
    <xf numFmtId="0" fontId="37" fillId="2" borderId="8" xfId="107" applyFont="1" applyFill="1" applyBorder="1"/>
    <xf numFmtId="166" fontId="41" fillId="2" borderId="0" xfId="76" applyFont="1" applyFill="1" applyAlignment="1">
      <alignment horizontal="right" vertical="top" wrapText="1"/>
    </xf>
    <xf numFmtId="166" fontId="44" fillId="2" borderId="0" xfId="32" applyFont="1" applyFill="1" applyAlignment="1">
      <alignment horizontal="center" vertical="top"/>
    </xf>
    <xf numFmtId="166" fontId="44" fillId="2" borderId="15" xfId="32" applyFont="1" applyFill="1" applyBorder="1" applyAlignment="1">
      <alignment horizontal="center" vertical="center"/>
    </xf>
    <xf numFmtId="166" fontId="44" fillId="2" borderId="12" xfId="32" applyFont="1" applyFill="1" applyBorder="1" applyAlignment="1">
      <alignment vertical="center"/>
    </xf>
    <xf numFmtId="166" fontId="44" fillId="2" borderId="12" xfId="32" applyFont="1" applyFill="1" applyBorder="1"/>
    <xf numFmtId="0" fontId="41" fillId="2" borderId="0" xfId="109" applyNumberFormat="1" applyFont="1" applyFill="1" applyBorder="1" applyAlignment="1" applyProtection="1">
      <alignment horizontal="right" vertical="center"/>
    </xf>
    <xf numFmtId="0" fontId="41" fillId="2" borderId="0" xfId="109" applyNumberFormat="1" applyFont="1" applyFill="1" applyBorder="1" applyAlignment="1" applyProtection="1">
      <alignment horizontal="right" vertical="center" wrapText="1"/>
    </xf>
    <xf numFmtId="0" fontId="56" fillId="2" borderId="0" xfId="109" applyNumberFormat="1" applyFont="1" applyFill="1" applyBorder="1" applyAlignment="1" applyProtection="1">
      <alignment horizontal="right" vertical="center"/>
    </xf>
    <xf numFmtId="0" fontId="56" fillId="2" borderId="0" xfId="109" applyNumberFormat="1" applyFont="1" applyFill="1" applyBorder="1" applyAlignment="1" applyProtection="1">
      <alignment horizontal="right" vertical="center" wrapText="1"/>
    </xf>
    <xf numFmtId="166" fontId="56" fillId="2" borderId="0" xfId="76" applyFont="1" applyFill="1" applyAlignment="1">
      <alignment horizontal="right" vertical="center"/>
    </xf>
    <xf numFmtId="166" fontId="44" fillId="2" borderId="1" xfId="32" applyFont="1" applyFill="1" applyBorder="1" applyAlignment="1">
      <alignment horizontal="center"/>
    </xf>
    <xf numFmtId="177" fontId="56" fillId="2" borderId="1" xfId="76" applyNumberFormat="1" applyFont="1" applyFill="1" applyBorder="1" applyAlignment="1">
      <alignment horizontal="right"/>
    </xf>
    <xf numFmtId="166" fontId="44" fillId="2" borderId="2" xfId="32" applyFont="1" applyFill="1" applyBorder="1"/>
    <xf numFmtId="166" fontId="44" fillId="2" borderId="2" xfId="76" applyFont="1" applyFill="1" applyBorder="1"/>
    <xf numFmtId="166" fontId="44" fillId="2" borderId="2" xfId="32" applyFont="1" applyFill="1" applyBorder="1" applyAlignment="1">
      <alignment horizontal="center"/>
    </xf>
    <xf numFmtId="177" fontId="56" fillId="2" borderId="2" xfId="76" applyNumberFormat="1" applyFont="1" applyFill="1" applyBorder="1" applyAlignment="1">
      <alignment horizontal="right"/>
    </xf>
    <xf numFmtId="166" fontId="56" fillId="2" borderId="2" xfId="76" applyFont="1" applyFill="1" applyBorder="1" applyAlignment="1">
      <alignment horizontal="right"/>
    </xf>
    <xf numFmtId="166" fontId="44" fillId="2" borderId="0" xfId="32" applyFont="1" applyFill="1" applyAlignment="1">
      <alignment horizontal="center"/>
    </xf>
    <xf numFmtId="168" fontId="41" fillId="2" borderId="0" xfId="96" applyNumberFormat="1" applyFont="1" applyFill="1" applyBorder="1" applyAlignment="1" applyProtection="1"/>
    <xf numFmtId="168" fontId="44" fillId="2" borderId="0" xfId="96" applyNumberFormat="1" applyFont="1" applyFill="1" applyBorder="1" applyAlignment="1" applyProtection="1"/>
    <xf numFmtId="168" fontId="37" fillId="2" borderId="0" xfId="95" quotePrefix="1" applyNumberFormat="1" applyFont="1" applyFill="1" applyAlignment="1">
      <alignment horizontal="right" indent="1"/>
    </xf>
    <xf numFmtId="168" fontId="37" fillId="2" borderId="0" xfId="95" applyNumberFormat="1" applyFont="1" applyFill="1" applyAlignment="1">
      <alignment horizontal="right"/>
    </xf>
    <xf numFmtId="177" fontId="44" fillId="2" borderId="8" xfId="32" applyNumberFormat="1" applyFont="1" applyFill="1" applyBorder="1"/>
    <xf numFmtId="177" fontId="44" fillId="2" borderId="8" xfId="32" applyNumberFormat="1" applyFont="1" applyFill="1" applyBorder="1" applyAlignment="1">
      <alignment horizontal="center"/>
    </xf>
    <xf numFmtId="166" fontId="44" fillId="2" borderId="1" xfId="76" applyFont="1" applyFill="1" applyBorder="1" applyAlignment="1">
      <alignment horizontal="right"/>
    </xf>
    <xf numFmtId="168" fontId="41" fillId="2" borderId="0" xfId="91" applyNumberFormat="1" applyFont="1" applyFill="1" applyBorder="1" applyAlignment="1" applyProtection="1"/>
    <xf numFmtId="166" fontId="43" fillId="2" borderId="0" xfId="110" applyNumberFormat="1" applyFont="1" applyFill="1"/>
    <xf numFmtId="166" fontId="43" fillId="0" borderId="0" xfId="110" applyNumberFormat="1" applyFont="1" applyAlignment="1">
      <alignment horizontal="center"/>
    </xf>
    <xf numFmtId="166" fontId="44" fillId="2" borderId="0" xfId="110" applyNumberFormat="1" applyFont="1" applyFill="1" applyAlignment="1">
      <alignment horizontal="center"/>
    </xf>
    <xf numFmtId="166" fontId="44" fillId="2" borderId="0" xfId="110" applyNumberFormat="1" applyFont="1" applyFill="1"/>
    <xf numFmtId="0" fontId="41" fillId="2" borderId="0" xfId="101" applyFont="1" applyFill="1" applyAlignment="1">
      <alignment horizontal="right"/>
    </xf>
    <xf numFmtId="166" fontId="37" fillId="0" borderId="0" xfId="110" applyNumberFormat="1" applyFont="1" applyAlignment="1">
      <alignment horizontal="center"/>
    </xf>
    <xf numFmtId="166" fontId="37" fillId="2" borderId="0" xfId="110" applyNumberFormat="1" applyFont="1" applyFill="1" applyAlignment="1">
      <alignment horizontal="center"/>
    </xf>
    <xf numFmtId="166" fontId="56" fillId="2" borderId="0" xfId="110" applyNumberFormat="1" applyFont="1" applyFill="1" applyAlignment="1">
      <alignment horizontal="right"/>
    </xf>
    <xf numFmtId="0" fontId="56" fillId="2" borderId="0" xfId="0" applyFont="1" applyFill="1" applyAlignment="1">
      <alignment horizontal="left" vertical="top" wrapText="1"/>
    </xf>
    <xf numFmtId="0" fontId="44" fillId="2" borderId="0" xfId="0" applyFont="1" applyFill="1"/>
    <xf numFmtId="0" fontId="56" fillId="2" borderId="0" xfId="0" applyFont="1" applyFill="1"/>
    <xf numFmtId="0" fontId="37" fillId="2" borderId="13" xfId="101" applyFont="1" applyFill="1" applyBorder="1"/>
    <xf numFmtId="166" fontId="44" fillId="2" borderId="0" xfId="78" applyFont="1" applyFill="1" applyAlignment="1">
      <alignment horizontal="center"/>
    </xf>
    <xf numFmtId="178" fontId="44" fillId="2" borderId="0" xfId="102" applyNumberFormat="1" applyFont="1" applyFill="1" applyBorder="1" applyAlignment="1" applyProtection="1">
      <alignment horizontal="right"/>
    </xf>
    <xf numFmtId="166" fontId="44" fillId="2" borderId="0" xfId="78" applyFont="1" applyFill="1" applyAlignment="1">
      <alignment horizontal="right"/>
    </xf>
    <xf numFmtId="37" fontId="37" fillId="2" borderId="0" xfId="38" applyFont="1" applyFill="1"/>
    <xf numFmtId="0" fontId="37" fillId="2" borderId="0" xfId="103" applyFont="1" applyFill="1"/>
    <xf numFmtId="0" fontId="37" fillId="2" borderId="0" xfId="93" applyFont="1" applyFill="1" applyAlignment="1">
      <alignment vertical="top"/>
    </xf>
    <xf numFmtId="0" fontId="44" fillId="2" borderId="0" xfId="0" applyFont="1" applyFill="1" applyAlignment="1">
      <alignment vertical="top"/>
    </xf>
    <xf numFmtId="0" fontId="37" fillId="2" borderId="0" xfId="97" applyFont="1" applyFill="1" applyAlignment="1">
      <alignment vertical="top"/>
    </xf>
    <xf numFmtId="0" fontId="56" fillId="2" borderId="0" xfId="0" applyFont="1" applyFill="1" applyAlignment="1">
      <alignment vertical="top"/>
    </xf>
    <xf numFmtId="0" fontId="37" fillId="2" borderId="13" xfId="105" applyFont="1" applyFill="1" applyBorder="1"/>
    <xf numFmtId="0" fontId="41" fillId="2" borderId="0" xfId="105" applyFont="1" applyFill="1" applyAlignment="1">
      <alignment horizontal="right"/>
    </xf>
    <xf numFmtId="166" fontId="37" fillId="2" borderId="0" xfId="110" applyNumberFormat="1" applyFont="1" applyFill="1"/>
    <xf numFmtId="0" fontId="41" fillId="2" borderId="0" xfId="111" applyFont="1" applyFill="1" applyAlignment="1">
      <alignment horizontal="right"/>
    </xf>
    <xf numFmtId="0" fontId="37" fillId="2" borderId="0" xfId="111" applyFont="1" applyFill="1"/>
    <xf numFmtId="166" fontId="44" fillId="2" borderId="0" xfId="110" applyNumberFormat="1" applyFont="1" applyFill="1" applyAlignment="1">
      <alignment horizontal="left" indent="3"/>
    </xf>
    <xf numFmtId="0" fontId="41" fillId="2" borderId="0" xfId="0" applyFont="1" applyFill="1" applyAlignment="1">
      <alignment horizontal="left" wrapText="1"/>
    </xf>
    <xf numFmtId="0" fontId="44" fillId="2" borderId="0" xfId="0" applyFont="1" applyFill="1" applyAlignment="1">
      <alignment horizontal="left" wrapText="1"/>
    </xf>
    <xf numFmtId="0" fontId="44" fillId="2" borderId="0" xfId="107" applyFont="1" applyFill="1" applyAlignment="1">
      <alignment vertical="center"/>
    </xf>
    <xf numFmtId="0" fontId="44" fillId="2" borderId="0" xfId="107" applyFont="1" applyFill="1" applyAlignment="1">
      <alignment horizontal="center" vertical="center"/>
    </xf>
    <xf numFmtId="180" fontId="44" fillId="2" borderId="0" xfId="59" applyNumberFormat="1" applyFont="1" applyFill="1" applyBorder="1" applyAlignment="1">
      <alignment vertical="center"/>
    </xf>
    <xf numFmtId="0" fontId="41" fillId="2" borderId="0" xfId="107" applyFont="1" applyFill="1" applyAlignment="1">
      <alignment horizontal="right"/>
    </xf>
    <xf numFmtId="0" fontId="37" fillId="2" borderId="0" xfId="107" applyFont="1" applyFill="1" applyAlignment="1">
      <alignment horizontal="center"/>
    </xf>
    <xf numFmtId="166" fontId="49" fillId="2" borderId="0" xfId="110" applyNumberFormat="1" applyFont="1" applyFill="1" applyAlignment="1">
      <alignment horizontal="left" indent="1"/>
    </xf>
    <xf numFmtId="0" fontId="41" fillId="2" borderId="13" xfId="107" applyFont="1" applyFill="1" applyBorder="1" applyAlignment="1">
      <alignment horizontal="right"/>
    </xf>
    <xf numFmtId="166" fontId="44" fillId="2" borderId="0" xfId="112" applyFont="1" applyFill="1"/>
    <xf numFmtId="166" fontId="44" fillId="2" borderId="0" xfId="112" applyFont="1" applyFill="1" applyAlignment="1">
      <alignment horizontal="center"/>
    </xf>
    <xf numFmtId="0" fontId="37" fillId="2" borderId="0" xfId="103" applyFont="1" applyFill="1" applyAlignment="1">
      <alignment horizontal="left" wrapText="1"/>
    </xf>
    <xf numFmtId="37" fontId="37" fillId="2" borderId="0" xfId="113" applyFont="1" applyFill="1"/>
    <xf numFmtId="0" fontId="44" fillId="2" borderId="0" xfId="107" applyFont="1" applyFill="1"/>
    <xf numFmtId="179" fontId="44" fillId="2" borderId="8" xfId="112" applyNumberFormat="1" applyFont="1" applyFill="1" applyBorder="1"/>
    <xf numFmtId="166" fontId="44" fillId="2" borderId="8" xfId="112" applyFont="1" applyFill="1" applyBorder="1" applyAlignment="1">
      <alignment horizontal="center"/>
    </xf>
    <xf numFmtId="166" fontId="44" fillId="2" borderId="8" xfId="112" applyFont="1" applyFill="1" applyBorder="1"/>
    <xf numFmtId="166" fontId="37" fillId="2" borderId="8" xfId="112" applyFont="1" applyFill="1" applyBorder="1"/>
    <xf numFmtId="166" fontId="37" fillId="2" borderId="0" xfId="112" applyFont="1" applyFill="1"/>
    <xf numFmtId="166" fontId="44" fillId="2" borderId="1" xfId="112" applyFont="1" applyFill="1" applyBorder="1"/>
    <xf numFmtId="166" fontId="44" fillId="2" borderId="1" xfId="112" applyFont="1" applyFill="1" applyBorder="1" applyAlignment="1">
      <alignment horizontal="center"/>
    </xf>
    <xf numFmtId="166" fontId="37" fillId="2" borderId="1" xfId="112" applyFont="1" applyFill="1" applyBorder="1"/>
    <xf numFmtId="166" fontId="44" fillId="2" borderId="0" xfId="112" applyFont="1" applyFill="1" applyAlignment="1">
      <alignment horizontal="center" vertical="center"/>
    </xf>
    <xf numFmtId="166" fontId="44" fillId="2" borderId="0" xfId="112" applyFont="1" applyFill="1" applyAlignment="1">
      <alignment vertical="center"/>
    </xf>
    <xf numFmtId="166" fontId="56" fillId="2" borderId="0" xfId="112" applyFont="1" applyFill="1" applyAlignment="1">
      <alignment horizontal="center" vertical="center"/>
    </xf>
    <xf numFmtId="166" fontId="41" fillId="2" borderId="0" xfId="112" applyFont="1" applyFill="1" applyAlignment="1">
      <alignment horizontal="center" vertical="center"/>
    </xf>
    <xf numFmtId="166" fontId="41" fillId="2" borderId="0" xfId="112" applyFont="1" applyFill="1" applyAlignment="1">
      <alignment vertical="center"/>
    </xf>
    <xf numFmtId="166" fontId="44" fillId="2" borderId="12" xfId="112" applyFont="1" applyFill="1" applyBorder="1"/>
    <xf numFmtId="166" fontId="44" fillId="2" borderId="12" xfId="112" applyFont="1" applyFill="1" applyBorder="1" applyAlignment="1">
      <alignment vertical="center"/>
    </xf>
    <xf numFmtId="166" fontId="44" fillId="2" borderId="12" xfId="112" applyFont="1" applyFill="1" applyBorder="1" applyAlignment="1">
      <alignment horizontal="center" vertical="center"/>
    </xf>
    <xf numFmtId="166" fontId="37" fillId="2" borderId="12" xfId="112" applyFont="1" applyFill="1" applyBorder="1"/>
    <xf numFmtId="166" fontId="44" fillId="2" borderId="0" xfId="112" applyFont="1" applyFill="1" applyAlignment="1">
      <alignment vertical="top"/>
    </xf>
    <xf numFmtId="166" fontId="44" fillId="2" borderId="0" xfId="112" applyFont="1" applyFill="1" applyAlignment="1">
      <alignment horizontal="center" vertical="top"/>
    </xf>
    <xf numFmtId="37" fontId="41" fillId="2" borderId="0" xfId="114" applyFont="1" applyFill="1" applyAlignment="1">
      <alignment horizontal="left" vertical="top"/>
    </xf>
    <xf numFmtId="166" fontId="27" fillId="0" borderId="0" xfId="76" applyNumberFormat="1" applyFont="1" applyFill="1" applyProtection="1"/>
    <xf numFmtId="177" fontId="27" fillId="0" borderId="0" xfId="76" applyNumberFormat="1" applyFont="1" applyFill="1" applyAlignment="1" applyProtection="1">
      <alignment horizontal="center"/>
    </xf>
    <xf numFmtId="166" fontId="27" fillId="0" borderId="0" xfId="76" applyFont="1" applyFill="1"/>
    <xf numFmtId="166" fontId="22" fillId="0" borderId="0" xfId="76" applyNumberFormat="1" applyFont="1" applyFill="1" applyAlignment="1" applyProtection="1">
      <alignment horizontal="left"/>
    </xf>
    <xf numFmtId="166" fontId="22" fillId="0" borderId="0" xfId="76" applyFont="1" applyFill="1" applyAlignment="1">
      <alignment horizontal="right"/>
    </xf>
    <xf numFmtId="166" fontId="21" fillId="0" borderId="0" xfId="76" applyNumberFormat="1" applyFont="1" applyFill="1" applyAlignment="1" applyProtection="1">
      <alignment horizontal="left"/>
    </xf>
    <xf numFmtId="166" fontId="21" fillId="0" borderId="0" xfId="76" applyFont="1" applyFill="1" applyAlignment="1">
      <alignment horizontal="right"/>
    </xf>
    <xf numFmtId="166" fontId="23" fillId="0" borderId="0" xfId="112" applyFont="1" applyFill="1"/>
    <xf numFmtId="174" fontId="56" fillId="2" borderId="0" xfId="115" applyNumberFormat="1" applyFont="1" applyFill="1" applyAlignment="1">
      <alignment horizontal="right"/>
    </xf>
    <xf numFmtId="166" fontId="44" fillId="2" borderId="0" xfId="116" applyFont="1" applyFill="1"/>
    <xf numFmtId="166" fontId="44" fillId="2" borderId="0" xfId="116" applyFont="1" applyFill="1" applyAlignment="1">
      <alignment horizontal="center"/>
    </xf>
    <xf numFmtId="0" fontId="56" fillId="2" borderId="0" xfId="114" applyNumberFormat="1" applyFont="1" applyFill="1" applyAlignment="1">
      <alignment horizontal="left" vertical="top"/>
    </xf>
    <xf numFmtId="0" fontId="41" fillId="2" borderId="0" xfId="114" applyNumberFormat="1" applyFont="1" applyFill="1" applyAlignment="1">
      <alignment horizontal="left"/>
    </xf>
    <xf numFmtId="179" fontId="44" fillId="2" borderId="0" xfId="116" applyNumberFormat="1" applyFont="1" applyFill="1"/>
    <xf numFmtId="179" fontId="44" fillId="2" borderId="0" xfId="116" applyNumberFormat="1" applyFont="1" applyFill="1" applyAlignment="1">
      <alignment horizontal="center"/>
    </xf>
    <xf numFmtId="166" fontId="82" fillId="2" borderId="0" xfId="116" applyFont="1" applyFill="1"/>
    <xf numFmtId="179" fontId="44" fillId="2" borderId="8" xfId="116" applyNumberFormat="1" applyFont="1" applyFill="1" applyBorder="1"/>
    <xf numFmtId="179" fontId="44" fillId="2" borderId="8" xfId="116" applyNumberFormat="1" applyFont="1" applyFill="1" applyBorder="1" applyAlignment="1">
      <alignment horizontal="center"/>
    </xf>
    <xf numFmtId="166" fontId="44" fillId="2" borderId="8" xfId="116" applyFont="1" applyFill="1" applyBorder="1" applyAlignment="1">
      <alignment horizontal="center"/>
    </xf>
    <xf numFmtId="166" fontId="44" fillId="2" borderId="8" xfId="116" applyFont="1" applyFill="1" applyBorder="1"/>
    <xf numFmtId="166" fontId="82" fillId="2" borderId="8" xfId="116" applyFont="1" applyFill="1" applyBorder="1"/>
    <xf numFmtId="168" fontId="44" fillId="2" borderId="0" xfId="91" applyNumberFormat="1" applyFont="1" applyFill="1" applyBorder="1" applyAlignment="1" applyProtection="1"/>
    <xf numFmtId="168" fontId="44" fillId="2" borderId="0" xfId="91" quotePrefix="1" applyNumberFormat="1" applyFont="1" applyFill="1" applyBorder="1" applyAlignment="1" applyProtection="1">
      <alignment horizontal="right"/>
    </xf>
    <xf numFmtId="168" fontId="44" fillId="2" borderId="0" xfId="91" quotePrefix="1" applyNumberFormat="1" applyFont="1" applyFill="1" applyBorder="1" applyAlignment="1" applyProtection="1"/>
    <xf numFmtId="166" fontId="44" fillId="2" borderId="2" xfId="116" applyFont="1" applyFill="1" applyBorder="1" applyAlignment="1">
      <alignment horizontal="center"/>
    </xf>
    <xf numFmtId="166" fontId="44" fillId="2" borderId="2" xfId="116" applyFont="1" applyFill="1" applyBorder="1"/>
    <xf numFmtId="166" fontId="44" fillId="2" borderId="1" xfId="116" applyFont="1" applyFill="1" applyBorder="1"/>
    <xf numFmtId="166" fontId="44" fillId="2" borderId="1" xfId="116" applyFont="1" applyFill="1" applyBorder="1" applyAlignment="1">
      <alignment horizontal="center"/>
    </xf>
    <xf numFmtId="0" fontId="41" fillId="2" borderId="0" xfId="102" applyNumberFormat="1" applyFont="1" applyFill="1" applyBorder="1" applyAlignment="1" applyProtection="1">
      <alignment horizontal="right" vertical="center" wrapText="1"/>
    </xf>
    <xf numFmtId="0" fontId="56" fillId="2" borderId="0" xfId="102" applyNumberFormat="1" applyFont="1" applyFill="1" applyBorder="1" applyAlignment="1" applyProtection="1">
      <alignment horizontal="right" vertical="center" wrapText="1"/>
    </xf>
    <xf numFmtId="166" fontId="44" fillId="2" borderId="0" xfId="116" applyFont="1" applyFill="1" applyAlignment="1">
      <alignment horizontal="center" vertical="center"/>
    </xf>
    <xf numFmtId="166" fontId="44" fillId="2" borderId="0" xfId="116" applyFont="1" applyFill="1" applyAlignment="1">
      <alignment vertical="center"/>
    </xf>
    <xf numFmtId="0" fontId="41" fillId="2" borderId="0" xfId="102" applyNumberFormat="1" applyFont="1" applyFill="1" applyBorder="1" applyAlignment="1" applyProtection="1">
      <alignment horizontal="right" vertical="center"/>
    </xf>
    <xf numFmtId="0" fontId="56" fillId="2" borderId="0" xfId="102" applyNumberFormat="1" applyFont="1" applyFill="1" applyBorder="1" applyAlignment="1" applyProtection="1">
      <alignment horizontal="right" vertical="center"/>
    </xf>
    <xf numFmtId="166" fontId="56" fillId="2" borderId="0" xfId="116" applyFont="1" applyFill="1" applyAlignment="1">
      <alignment horizontal="center" vertical="center"/>
    </xf>
    <xf numFmtId="166" fontId="41" fillId="2" borderId="0" xfId="116" applyFont="1" applyFill="1" applyAlignment="1">
      <alignment horizontal="center" vertical="center"/>
    </xf>
    <xf numFmtId="166" fontId="41" fillId="2" borderId="0" xfId="116" applyFont="1" applyFill="1" applyAlignment="1">
      <alignment vertical="center"/>
    </xf>
    <xf numFmtId="166" fontId="44" fillId="2" borderId="12" xfId="116" applyFont="1" applyFill="1" applyBorder="1"/>
    <xf numFmtId="166" fontId="44" fillId="2" borderId="12" xfId="116" applyFont="1" applyFill="1" applyBorder="1" applyAlignment="1">
      <alignment vertical="center"/>
    </xf>
    <xf numFmtId="166" fontId="44" fillId="2" borderId="15" xfId="116" applyFont="1" applyFill="1" applyBorder="1" applyAlignment="1">
      <alignment vertical="center"/>
    </xf>
    <xf numFmtId="166" fontId="44" fillId="2" borderId="15" xfId="116" applyFont="1" applyFill="1" applyBorder="1" applyAlignment="1">
      <alignment horizontal="center" vertical="center"/>
    </xf>
    <xf numFmtId="166" fontId="44" fillId="2" borderId="15" xfId="116" applyFont="1" applyFill="1" applyBorder="1"/>
    <xf numFmtId="166" fontId="44" fillId="2" borderId="0" xfId="116" applyFont="1" applyFill="1" applyAlignment="1">
      <alignment vertical="top"/>
    </xf>
    <xf numFmtId="166" fontId="44" fillId="2" borderId="0" xfId="116" applyFont="1" applyFill="1" applyAlignment="1">
      <alignment horizontal="center" vertical="top"/>
    </xf>
    <xf numFmtId="166" fontId="56" fillId="2" borderId="0" xfId="116" applyFont="1" applyFill="1" applyAlignment="1">
      <alignment horizontal="left" vertical="center"/>
    </xf>
    <xf numFmtId="0" fontId="37" fillId="2" borderId="0" xfId="101" applyFont="1" applyFill="1" applyAlignment="1">
      <alignment vertical="top"/>
    </xf>
    <xf numFmtId="166" fontId="44" fillId="2" borderId="0" xfId="76" applyFont="1" applyFill="1" applyAlignment="1">
      <alignment vertical="top"/>
    </xf>
    <xf numFmtId="177" fontId="44" fillId="2" borderId="0" xfId="76" applyNumberFormat="1" applyFont="1" applyFill="1" applyAlignment="1">
      <alignment horizontal="center" vertical="top"/>
    </xf>
    <xf numFmtId="166" fontId="56" fillId="2" borderId="0" xfId="76" applyFont="1" applyFill="1" applyAlignment="1">
      <alignment horizontal="center" vertical="top"/>
    </xf>
    <xf numFmtId="166" fontId="85" fillId="2" borderId="0" xfId="76" applyFont="1" applyFill="1" applyAlignment="1">
      <alignment horizontal="left" vertical="top"/>
    </xf>
    <xf numFmtId="166" fontId="85" fillId="2" borderId="0" xfId="76" applyFont="1" applyFill="1" applyAlignment="1">
      <alignment horizontal="right" vertical="top"/>
    </xf>
    <xf numFmtId="166" fontId="41" fillId="2" borderId="0" xfId="76" applyFont="1" applyFill="1" applyAlignment="1">
      <alignment horizontal="center" vertical="top"/>
    </xf>
    <xf numFmtId="166" fontId="68" fillId="2" borderId="0" xfId="76" applyFont="1" applyFill="1" applyAlignment="1">
      <alignment horizontal="left" vertical="top"/>
    </xf>
    <xf numFmtId="166" fontId="68" fillId="2" borderId="0" xfId="76" applyFont="1" applyFill="1" applyAlignment="1">
      <alignment horizontal="right" vertical="top"/>
    </xf>
    <xf numFmtId="166" fontId="44" fillId="2" borderId="0" xfId="76" applyFont="1" applyFill="1" applyAlignment="1">
      <alignment horizontal="center"/>
    </xf>
    <xf numFmtId="0" fontId="37" fillId="2" borderId="0" xfId="97" applyFont="1" applyFill="1"/>
    <xf numFmtId="166" fontId="56" fillId="2" borderId="0" xfId="76" applyFont="1" applyFill="1" applyAlignment="1">
      <alignment vertical="top"/>
    </xf>
    <xf numFmtId="166" fontId="41" fillId="2" borderId="0" xfId="76" applyFont="1" applyFill="1"/>
    <xf numFmtId="166" fontId="41" fillId="2" borderId="0" xfId="76" applyFont="1" applyFill="1" applyAlignment="1">
      <alignment horizontal="center"/>
    </xf>
    <xf numFmtId="179" fontId="44" fillId="2" borderId="0" xfId="76" applyNumberFormat="1" applyFont="1" applyFill="1"/>
    <xf numFmtId="37" fontId="44" fillId="2" borderId="0" xfId="76" applyNumberFormat="1" applyFont="1" applyFill="1"/>
    <xf numFmtId="168" fontId="44" fillId="2" borderId="0" xfId="76" applyNumberFormat="1" applyFont="1" applyFill="1"/>
    <xf numFmtId="0" fontId="41" fillId="2" borderId="13" xfId="105" applyFont="1" applyFill="1" applyBorder="1" applyAlignment="1">
      <alignment horizontal="right"/>
    </xf>
    <xf numFmtId="166" fontId="44" fillId="2" borderId="8" xfId="76" applyFont="1" applyFill="1" applyBorder="1"/>
    <xf numFmtId="37" fontId="44" fillId="2" borderId="8" xfId="76" applyNumberFormat="1" applyFont="1" applyFill="1" applyBorder="1"/>
    <xf numFmtId="168" fontId="44" fillId="2" borderId="8" xfId="76" applyNumberFormat="1" applyFont="1" applyFill="1" applyBorder="1"/>
    <xf numFmtId="166" fontId="44" fillId="2" borderId="8" xfId="76" applyFont="1" applyFill="1" applyBorder="1" applyAlignment="1">
      <alignment horizontal="center"/>
    </xf>
    <xf numFmtId="166" fontId="41" fillId="2" borderId="8" xfId="76" applyFont="1" applyFill="1" applyBorder="1"/>
    <xf numFmtId="168" fontId="44" fillId="2" borderId="0" xfId="91" applyNumberFormat="1" applyFont="1" applyFill="1" applyBorder="1" applyProtection="1"/>
    <xf numFmtId="180" fontId="44" fillId="2" borderId="0" xfId="59" applyNumberFormat="1" applyFont="1" applyFill="1" applyProtection="1"/>
    <xf numFmtId="180" fontId="44" fillId="2" borderId="0" xfId="59" applyNumberFormat="1" applyFont="1" applyFill="1" applyBorder="1" applyProtection="1"/>
    <xf numFmtId="180" fontId="44" fillId="2" borderId="0" xfId="59" applyNumberFormat="1" applyFont="1" applyFill="1" applyBorder="1"/>
    <xf numFmtId="180" fontId="44" fillId="2" borderId="0" xfId="59" applyNumberFormat="1" applyFont="1" applyFill="1" applyAlignment="1" applyProtection="1">
      <alignment vertical="center"/>
    </xf>
    <xf numFmtId="180" fontId="44" fillId="2" borderId="0" xfId="59" applyNumberFormat="1" applyFont="1" applyFill="1" applyBorder="1" applyAlignment="1" applyProtection="1">
      <alignment vertical="center"/>
    </xf>
    <xf numFmtId="168" fontId="41" fillId="2" borderId="0" xfId="91" applyNumberFormat="1" applyFont="1" applyFill="1" applyBorder="1" applyProtection="1"/>
    <xf numFmtId="166" fontId="41" fillId="2" borderId="0" xfId="76" applyFont="1" applyFill="1" applyAlignment="1">
      <alignment vertical="center"/>
    </xf>
    <xf numFmtId="166" fontId="44" fillId="2" borderId="2" xfId="76" applyFont="1" applyFill="1" applyBorder="1" applyAlignment="1">
      <alignment horizontal="center"/>
    </xf>
    <xf numFmtId="166" fontId="44" fillId="2" borderId="1" xfId="76" applyFont="1" applyFill="1" applyBorder="1" applyAlignment="1">
      <alignment horizontal="center"/>
    </xf>
    <xf numFmtId="172" fontId="49" fillId="2" borderId="0" xfId="71" applyFont="1" applyFill="1" applyAlignment="1">
      <alignment horizontal="right" vertical="top"/>
    </xf>
    <xf numFmtId="172" fontId="43" fillId="2" borderId="0" xfId="70" applyFont="1" applyFill="1" applyAlignment="1">
      <alignment horizontal="right" vertical="top"/>
    </xf>
    <xf numFmtId="172" fontId="56" fillId="2" borderId="0" xfId="70" applyFont="1" applyFill="1" applyAlignment="1">
      <alignment horizontal="right" vertical="top"/>
    </xf>
    <xf numFmtId="166" fontId="44" fillId="2" borderId="0" xfId="117" applyFont="1" applyFill="1"/>
    <xf numFmtId="166" fontId="56" fillId="2" borderId="0" xfId="117" applyFont="1" applyFill="1" applyAlignment="1">
      <alignment horizontal="right"/>
    </xf>
    <xf numFmtId="166" fontId="56" fillId="2" borderId="0" xfId="76" applyFont="1" applyFill="1" applyAlignment="1">
      <alignment horizontal="center"/>
    </xf>
    <xf numFmtId="166" fontId="41" fillId="2" borderId="0" xfId="117" applyFont="1" applyFill="1" applyAlignment="1">
      <alignment horizontal="right"/>
    </xf>
    <xf numFmtId="166" fontId="44" fillId="2" borderId="12" xfId="76" applyFont="1" applyFill="1" applyBorder="1"/>
    <xf numFmtId="166" fontId="44" fillId="2" borderId="12" xfId="76" applyFont="1" applyFill="1" applyBorder="1" applyAlignment="1">
      <alignment horizontal="center"/>
    </xf>
    <xf numFmtId="0" fontId="37" fillId="2" borderId="0" xfId="105" applyFont="1" applyFill="1" applyAlignment="1">
      <alignment vertical="top"/>
    </xf>
    <xf numFmtId="166" fontId="41" fillId="2" borderId="0" xfId="76" applyFont="1" applyFill="1" applyAlignment="1">
      <alignment horizontal="right" vertical="top"/>
    </xf>
    <xf numFmtId="166" fontId="44" fillId="2" borderId="0" xfId="76" applyFont="1" applyFill="1" applyAlignment="1">
      <alignment horizontal="center" vertical="top"/>
    </xf>
    <xf numFmtId="37" fontId="41" fillId="2" borderId="0" xfId="114" applyFont="1" applyFill="1" applyAlignment="1">
      <alignment vertical="top"/>
    </xf>
    <xf numFmtId="166" fontId="56" fillId="2" borderId="0" xfId="116" applyFont="1" applyFill="1" applyAlignment="1">
      <alignment horizontal="left"/>
    </xf>
    <xf numFmtId="166" fontId="20" fillId="0" borderId="0" xfId="117" applyNumberFormat="1" applyFont="1" applyFill="1" applyProtection="1"/>
    <xf numFmtId="166" fontId="20" fillId="0" borderId="0" xfId="117" applyNumberFormat="1" applyFont="1" applyFill="1" applyAlignment="1" applyProtection="1">
      <alignment horizontal="right"/>
    </xf>
    <xf numFmtId="166" fontId="22" fillId="0" borderId="0" xfId="112" applyNumberFormat="1" applyFont="1" applyFill="1" applyAlignment="1" applyProtection="1">
      <alignment horizontal="left"/>
    </xf>
    <xf numFmtId="166" fontId="22" fillId="0" borderId="0" xfId="117" applyFont="1" applyFill="1" applyAlignment="1">
      <alignment horizontal="right"/>
    </xf>
    <xf numFmtId="166" fontId="21" fillId="0" borderId="0" xfId="117" applyNumberFormat="1" applyFont="1" applyFill="1" applyProtection="1"/>
    <xf numFmtId="166" fontId="21" fillId="0" borderId="0" xfId="117" applyNumberFormat="1" applyFont="1" applyFill="1" applyAlignment="1" applyProtection="1">
      <alignment horizontal="right"/>
    </xf>
    <xf numFmtId="166" fontId="21" fillId="0" borderId="0" xfId="112" applyNumberFormat="1" applyFont="1" applyFill="1" applyAlignment="1" applyProtection="1">
      <alignment horizontal="left"/>
    </xf>
    <xf numFmtId="166" fontId="21" fillId="0" borderId="0" xfId="117" applyFont="1" applyFill="1" applyAlignment="1">
      <alignment horizontal="right"/>
    </xf>
    <xf numFmtId="166" fontId="20" fillId="0" borderId="0" xfId="117" applyFont="1" applyFill="1"/>
    <xf numFmtId="166" fontId="20" fillId="0" borderId="0" xfId="117" applyFont="1" applyFill="1" applyAlignment="1">
      <alignment horizontal="right"/>
    </xf>
    <xf numFmtId="168" fontId="22" fillId="0" borderId="0" xfId="118" applyNumberFormat="1" applyFont="1" applyFill="1" applyAlignment="1" applyProtection="1">
      <alignment horizontal="right"/>
    </xf>
    <xf numFmtId="168" fontId="21" fillId="0" borderId="0" xfId="118" applyNumberFormat="1" applyFont="1" applyFill="1" applyAlignment="1" applyProtection="1">
      <alignment horizontal="right"/>
    </xf>
    <xf numFmtId="0" fontId="37" fillId="2" borderId="0" xfId="105" applyFont="1" applyFill="1" applyAlignment="1">
      <alignment horizontal="center"/>
    </xf>
    <xf numFmtId="37" fontId="56" fillId="2" borderId="0" xfId="76" applyNumberFormat="1" applyFont="1" applyFill="1"/>
    <xf numFmtId="166" fontId="56" fillId="2" borderId="0" xfId="110" applyNumberFormat="1" applyFont="1" applyFill="1" applyBorder="1" applyAlignment="1">
      <alignment horizontal="right"/>
    </xf>
    <xf numFmtId="37" fontId="41" fillId="2" borderId="0" xfId="76" applyNumberFormat="1" applyFont="1" applyFill="1"/>
    <xf numFmtId="179" fontId="44" fillId="2" borderId="8" xfId="76" applyNumberFormat="1" applyFont="1" applyFill="1" applyBorder="1"/>
    <xf numFmtId="178" fontId="44" fillId="2" borderId="0" xfId="59" applyNumberFormat="1" applyFont="1" applyFill="1" applyBorder="1" applyProtection="1"/>
    <xf numFmtId="166" fontId="44" fillId="2" borderId="0" xfId="76" applyFont="1" applyFill="1" applyAlignment="1">
      <alignment horizontal="left"/>
    </xf>
    <xf numFmtId="178" fontId="44" fillId="2" borderId="0" xfId="76" applyNumberFormat="1" applyFont="1" applyFill="1"/>
    <xf numFmtId="178" fontId="41" fillId="2" borderId="0" xfId="76" applyNumberFormat="1" applyFont="1" applyFill="1"/>
    <xf numFmtId="177" fontId="41" fillId="2" borderId="0" xfId="76" applyNumberFormat="1" applyFont="1" applyFill="1"/>
    <xf numFmtId="3" fontId="49" fillId="2" borderId="0" xfId="71" applyNumberFormat="1" applyFont="1" applyFill="1" applyAlignment="1">
      <alignment horizontal="right" vertical="top"/>
    </xf>
    <xf numFmtId="3" fontId="49" fillId="2" borderId="0" xfId="70" applyNumberFormat="1" applyFont="1" applyFill="1" applyAlignment="1">
      <alignment horizontal="right" vertical="top"/>
    </xf>
    <xf numFmtId="3" fontId="43" fillId="2" borderId="0" xfId="70" applyNumberFormat="1" applyFont="1" applyFill="1" applyAlignment="1">
      <alignment horizontal="right" vertical="top"/>
    </xf>
    <xf numFmtId="166" fontId="56" fillId="2" borderId="0" xfId="76" applyFont="1" applyFill="1" applyAlignment="1">
      <alignment horizontal="left"/>
    </xf>
    <xf numFmtId="166" fontId="56" fillId="2" borderId="0" xfId="112" applyFont="1" applyFill="1" applyAlignment="1">
      <alignment horizontal="center"/>
    </xf>
    <xf numFmtId="166" fontId="85" fillId="2" borderId="0" xfId="112" applyFont="1" applyFill="1" applyAlignment="1">
      <alignment horizontal="left"/>
    </xf>
    <xf numFmtId="166" fontId="85" fillId="2" borderId="0" xfId="76" applyFont="1" applyFill="1" applyAlignment="1">
      <alignment horizontal="right"/>
    </xf>
    <xf numFmtId="166" fontId="41" fillId="2" borderId="0" xfId="112" applyFont="1" applyFill="1" applyAlignment="1">
      <alignment horizontal="center"/>
    </xf>
    <xf numFmtId="166" fontId="68" fillId="2" borderId="0" xfId="112" applyFont="1" applyFill="1" applyAlignment="1">
      <alignment horizontal="left"/>
    </xf>
    <xf numFmtId="166" fontId="68" fillId="2" borderId="0" xfId="76" applyFont="1" applyFill="1" applyAlignment="1">
      <alignment horizontal="right"/>
    </xf>
    <xf numFmtId="0" fontId="37" fillId="2" borderId="0" xfId="105" applyFont="1" applyFill="1" applyAlignment="1">
      <alignment horizontal="right"/>
    </xf>
    <xf numFmtId="166" fontId="41" fillId="2" borderId="0" xfId="76" applyFont="1" applyFill="1" applyAlignment="1">
      <alignment horizontal="right"/>
    </xf>
    <xf numFmtId="179" fontId="44" fillId="2" borderId="0" xfId="76" applyNumberFormat="1" applyFont="1" applyFill="1" applyAlignment="1">
      <alignment horizontal="right"/>
    </xf>
    <xf numFmtId="179" fontId="44" fillId="2" borderId="8" xfId="76" applyNumberFormat="1" applyFont="1" applyFill="1" applyBorder="1" applyAlignment="1">
      <alignment horizontal="right"/>
    </xf>
    <xf numFmtId="0" fontId="43" fillId="2" borderId="0" xfId="105" applyFont="1" applyFill="1"/>
    <xf numFmtId="172" fontId="49" fillId="2" borderId="0" xfId="71" applyFont="1" applyFill="1" applyAlignment="1">
      <alignment horizontal="right" wrapText="1"/>
    </xf>
    <xf numFmtId="172" fontId="43" fillId="2" borderId="0" xfId="70" applyFont="1" applyFill="1" applyAlignment="1">
      <alignment horizontal="right" wrapText="1"/>
    </xf>
    <xf numFmtId="172" fontId="49" fillId="2" borderId="0" xfId="70" applyFont="1" applyFill="1" applyAlignment="1">
      <alignment horizontal="right" wrapText="1"/>
    </xf>
    <xf numFmtId="3" fontId="49" fillId="2" borderId="0" xfId="105" applyNumberFormat="1" applyFont="1" applyFill="1" applyAlignment="1">
      <alignment horizontal="right" vertical="top"/>
    </xf>
    <xf numFmtId="172" fontId="69" fillId="2" borderId="0" xfId="70" applyFont="1" applyFill="1" applyAlignment="1">
      <alignment horizontal="right" wrapText="1"/>
    </xf>
    <xf numFmtId="172" fontId="41" fillId="2" borderId="0" xfId="70" applyFont="1" applyFill="1" applyAlignment="1">
      <alignment horizontal="right"/>
    </xf>
    <xf numFmtId="172" fontId="41" fillId="2" borderId="0" xfId="70" applyFont="1" applyFill="1" applyAlignment="1">
      <alignment horizontal="right" wrapText="1"/>
    </xf>
    <xf numFmtId="166" fontId="44" fillId="2" borderId="12" xfId="76" applyFont="1" applyFill="1" applyBorder="1" applyAlignment="1">
      <alignment horizontal="right"/>
    </xf>
    <xf numFmtId="0" fontId="37" fillId="2" borderId="0" xfId="105" applyFont="1" applyFill="1" applyAlignment="1">
      <alignment horizontal="right" vertical="top"/>
    </xf>
    <xf numFmtId="0" fontId="48" fillId="2" borderId="0" xfId="105" applyFont="1" applyFill="1"/>
    <xf numFmtId="166" fontId="47" fillId="2" borderId="0" xfId="76" applyFont="1" applyFill="1"/>
    <xf numFmtId="166" fontId="47" fillId="2" borderId="0" xfId="76" applyFont="1" applyFill="1" applyAlignment="1">
      <alignment horizontal="right"/>
    </xf>
    <xf numFmtId="178" fontId="44" fillId="2" borderId="0" xfId="102" quotePrefix="1" applyNumberFormat="1" applyFont="1" applyFill="1" applyBorder="1" applyAlignment="1" applyProtection="1">
      <alignment horizontal="right"/>
    </xf>
    <xf numFmtId="0" fontId="44" fillId="2" borderId="0" xfId="111" applyFont="1" applyFill="1" applyAlignment="1">
      <alignment horizontal="center"/>
    </xf>
    <xf numFmtId="166" fontId="41" fillId="2" borderId="0" xfId="76" applyFont="1" applyFill="1" applyAlignment="1">
      <alignment horizontal="right" vertical="center"/>
    </xf>
    <xf numFmtId="166" fontId="44" fillId="2" borderId="0" xfId="76" applyFont="1" applyFill="1" applyAlignment="1">
      <alignment horizontal="center" vertical="center"/>
    </xf>
    <xf numFmtId="37" fontId="41" fillId="2" borderId="0" xfId="114" applyFont="1" applyFill="1" applyAlignment="1">
      <alignment vertical="center"/>
    </xf>
    <xf numFmtId="166" fontId="20" fillId="0" borderId="0" xfId="76" applyNumberFormat="1" applyFont="1" applyFill="1" applyProtection="1"/>
    <xf numFmtId="166" fontId="20" fillId="0" borderId="0" xfId="76" applyFont="1" applyFill="1"/>
    <xf numFmtId="166" fontId="21" fillId="0" borderId="0" xfId="76" applyNumberFormat="1" applyFont="1" applyFill="1" applyProtection="1"/>
    <xf numFmtId="166" fontId="20" fillId="0" borderId="0" xfId="76" applyFont="1" applyFill="1" applyAlignment="1"/>
    <xf numFmtId="0" fontId="37" fillId="0" borderId="0" xfId="105" applyFont="1"/>
    <xf numFmtId="0" fontId="56" fillId="2" borderId="0" xfId="105" applyFont="1" applyFill="1" applyAlignment="1">
      <alignment vertical="top"/>
    </xf>
    <xf numFmtId="0" fontId="56" fillId="2" borderId="0" xfId="105" applyFont="1" applyFill="1" applyAlignment="1">
      <alignment horizontal="left" vertical="top" wrapText="1"/>
    </xf>
    <xf numFmtId="178" fontId="37" fillId="0" borderId="0" xfId="105" applyNumberFormat="1" applyFont="1"/>
    <xf numFmtId="178" fontId="44" fillId="0" borderId="8" xfId="59" applyNumberFormat="1" applyFont="1" applyFill="1" applyBorder="1" applyProtection="1"/>
    <xf numFmtId="0" fontId="37" fillId="0" borderId="8" xfId="105" applyFont="1" applyBorder="1"/>
    <xf numFmtId="0" fontId="37" fillId="2" borderId="8" xfId="105" applyFont="1" applyFill="1" applyBorder="1" applyAlignment="1">
      <alignment horizontal="center"/>
    </xf>
    <xf numFmtId="166" fontId="44" fillId="2" borderId="8" xfId="76" applyFont="1" applyFill="1" applyBorder="1" applyAlignment="1">
      <alignment horizontal="left"/>
    </xf>
    <xf numFmtId="168" fontId="37" fillId="0" borderId="0" xfId="97" applyNumberFormat="1" applyFont="1" applyBorder="1"/>
    <xf numFmtId="166" fontId="44" fillId="2" borderId="0" xfId="76" applyFont="1" applyFill="1" applyBorder="1" applyAlignment="1">
      <alignment horizontal="center" vertical="center"/>
    </xf>
    <xf numFmtId="0" fontId="44" fillId="2" borderId="0" xfId="94" applyFont="1" applyFill="1" applyBorder="1" applyAlignment="1">
      <alignment horizontal="center" vertical="center"/>
    </xf>
    <xf numFmtId="168" fontId="37" fillId="0" borderId="0" xfId="97" applyNumberFormat="1" applyFont="1"/>
    <xf numFmtId="0" fontId="44" fillId="2" borderId="0" xfId="94" applyFont="1" applyFill="1" applyAlignment="1">
      <alignment horizontal="center" vertical="center"/>
    </xf>
    <xf numFmtId="168" fontId="44" fillId="0" borderId="0" xfId="91" applyNumberFormat="1" applyFont="1" applyFill="1" applyBorder="1" applyProtection="1"/>
    <xf numFmtId="168" fontId="44" fillId="0" borderId="0" xfId="91" applyNumberFormat="1" applyFont="1" applyFill="1" applyBorder="1" applyAlignment="1" applyProtection="1">
      <alignment horizontal="right"/>
    </xf>
    <xf numFmtId="178" fontId="44" fillId="0" borderId="0" xfId="76" applyNumberFormat="1" applyFont="1"/>
    <xf numFmtId="178" fontId="41" fillId="0" borderId="0" xfId="76" applyNumberFormat="1" applyFont="1"/>
    <xf numFmtId="168" fontId="41" fillId="0" borderId="0" xfId="91" applyNumberFormat="1" applyFont="1" applyFill="1" applyBorder="1" applyProtection="1"/>
    <xf numFmtId="177" fontId="41" fillId="0" borderId="0" xfId="76" applyNumberFormat="1" applyFont="1"/>
    <xf numFmtId="37" fontId="41" fillId="2" borderId="0" xfId="114" applyFont="1" applyFill="1" applyAlignment="1">
      <alignment horizontal="left"/>
    </xf>
    <xf numFmtId="168" fontId="44" fillId="2" borderId="0" xfId="91" quotePrefix="1" applyNumberFormat="1" applyFont="1" applyFill="1" applyBorder="1" applyAlignment="1" applyProtection="1">
      <alignment horizontal="right" vertical="center" indent="1"/>
    </xf>
    <xf numFmtId="37" fontId="41" fillId="2" borderId="0" xfId="114" applyFont="1" applyFill="1" applyAlignment="1">
      <alignment horizontal="left" vertical="center"/>
    </xf>
    <xf numFmtId="0" fontId="37" fillId="2" borderId="8" xfId="105" applyFont="1" applyFill="1" applyBorder="1"/>
    <xf numFmtId="37" fontId="44" fillId="2" borderId="8" xfId="76" applyNumberFormat="1" applyFont="1" applyFill="1" applyBorder="1" applyAlignment="1">
      <alignment horizontal="center"/>
    </xf>
    <xf numFmtId="166" fontId="37" fillId="2" borderId="0" xfId="76" applyFont="1" applyFill="1"/>
    <xf numFmtId="178" fontId="41" fillId="2" borderId="0" xfId="102" applyNumberFormat="1" applyFont="1" applyFill="1" applyBorder="1" applyAlignment="1" applyProtection="1">
      <alignment horizontal="right"/>
    </xf>
    <xf numFmtId="166" fontId="37" fillId="2" borderId="2" xfId="76" applyFont="1" applyFill="1" applyBorder="1"/>
    <xf numFmtId="166" fontId="37" fillId="2" borderId="1" xfId="76" applyFont="1" applyFill="1" applyBorder="1"/>
    <xf numFmtId="166" fontId="37" fillId="2" borderId="12" xfId="76" applyFont="1" applyFill="1" applyBorder="1"/>
    <xf numFmtId="166" fontId="23" fillId="0" borderId="0" xfId="76" applyFont="1" applyFill="1"/>
    <xf numFmtId="166" fontId="44" fillId="2" borderId="0" xfId="76" applyFont="1" applyFill="1" applyBorder="1"/>
    <xf numFmtId="178" fontId="44" fillId="2" borderId="8" xfId="76" applyNumberFormat="1" applyFont="1" applyFill="1" applyBorder="1" applyAlignment="1">
      <alignment horizontal="right"/>
    </xf>
    <xf numFmtId="178" fontId="44" fillId="2" borderId="0" xfId="76" applyNumberFormat="1" applyFont="1" applyFill="1" applyAlignment="1">
      <alignment horizontal="right"/>
    </xf>
    <xf numFmtId="168" fontId="37" fillId="2" borderId="0" xfId="97" quotePrefix="1" applyNumberFormat="1" applyFont="1" applyFill="1" applyBorder="1" applyAlignment="1">
      <alignment horizontal="right"/>
    </xf>
    <xf numFmtId="168" fontId="37" fillId="2" borderId="0" xfId="97" applyNumberFormat="1" applyFont="1" applyFill="1" applyBorder="1" applyAlignment="1">
      <alignment horizontal="right"/>
    </xf>
    <xf numFmtId="0" fontId="44" fillId="2" borderId="0" xfId="94" applyFont="1" applyFill="1" applyBorder="1" applyAlignment="1">
      <alignment horizontal="center"/>
    </xf>
    <xf numFmtId="168" fontId="37" fillId="2" borderId="0" xfId="97" quotePrefix="1" applyNumberFormat="1" applyFont="1" applyFill="1" applyAlignment="1">
      <alignment horizontal="right"/>
    </xf>
    <xf numFmtId="168" fontId="37" fillId="2" borderId="0" xfId="97" applyNumberFormat="1" applyFont="1" applyFill="1" applyAlignment="1">
      <alignment horizontal="right"/>
    </xf>
    <xf numFmtId="166" fontId="56" fillId="2" borderId="0" xfId="112" applyFont="1" applyFill="1" applyAlignment="1">
      <alignment horizontal="left"/>
    </xf>
    <xf numFmtId="166" fontId="41" fillId="2" borderId="0" xfId="112" applyFont="1" applyFill="1" applyAlignment="1">
      <alignment horizontal="left"/>
    </xf>
    <xf numFmtId="168" fontId="44" fillId="2" borderId="0" xfId="91" quotePrefix="1" applyNumberFormat="1" applyFont="1" applyFill="1" applyBorder="1" applyAlignment="1" applyProtection="1">
      <alignment horizontal="right" vertical="center"/>
    </xf>
    <xf numFmtId="168" fontId="44" fillId="2" borderId="0" xfId="91" applyNumberFormat="1" applyFont="1" applyFill="1" applyBorder="1" applyAlignment="1" applyProtection="1">
      <alignment horizontal="right" vertical="center"/>
    </xf>
    <xf numFmtId="168" fontId="41" fillId="2" borderId="0" xfId="91" applyNumberFormat="1" applyFont="1" applyFill="1" applyBorder="1" applyAlignment="1" applyProtection="1">
      <alignment horizontal="right" vertical="center"/>
    </xf>
    <xf numFmtId="0" fontId="21" fillId="0" borderId="0" xfId="26" applyNumberFormat="1" applyFont="1" applyFill="1" applyBorder="1" applyAlignment="1">
      <alignment horizontal="center" wrapText="1"/>
    </xf>
    <xf numFmtId="0" fontId="22" fillId="0" borderId="0" xfId="26" applyNumberFormat="1" applyFont="1" applyFill="1" applyBorder="1" applyAlignment="1">
      <alignment horizontal="center" wrapText="1"/>
    </xf>
    <xf numFmtId="2" fontId="22" fillId="0" borderId="0" xfId="26" applyNumberFormat="1" applyFont="1" applyFill="1" applyBorder="1" applyAlignment="1">
      <alignment horizontal="center" vertical="top" wrapText="1"/>
    </xf>
    <xf numFmtId="0" fontId="22" fillId="0" borderId="0" xfId="26" applyNumberFormat="1" applyFont="1" applyFill="1" applyBorder="1" applyAlignment="1">
      <alignment horizontal="center" vertical="top" wrapText="1"/>
    </xf>
    <xf numFmtId="0" fontId="22" fillId="0" borderId="0" xfId="26" applyNumberFormat="1" applyFont="1" applyFill="1" applyBorder="1" applyAlignment="1">
      <alignment horizontal="center" vertical="top"/>
    </xf>
    <xf numFmtId="2" fontId="21" fillId="0" borderId="0" xfId="26" applyNumberFormat="1" applyFont="1" applyFill="1" applyBorder="1" applyAlignment="1">
      <alignment horizontal="center" wrapText="1"/>
    </xf>
    <xf numFmtId="2" fontId="22" fillId="0" borderId="0" xfId="26" applyNumberFormat="1" applyFont="1" applyFill="1" applyBorder="1" applyAlignment="1">
      <alignment horizontal="center" wrapText="1"/>
    </xf>
    <xf numFmtId="0" fontId="21" fillId="0" borderId="0" xfId="26" applyNumberFormat="1" applyFont="1" applyFill="1" applyBorder="1" applyAlignment="1">
      <alignment horizontal="center"/>
    </xf>
    <xf numFmtId="0" fontId="20" fillId="0" borderId="0" xfId="26" applyNumberFormat="1" applyFont="1" applyFill="1" applyBorder="1" applyAlignment="1">
      <alignment horizontal="center" vertical="top" wrapText="1"/>
    </xf>
    <xf numFmtId="2" fontId="20" fillId="0" borderId="0" xfId="26" applyNumberFormat="1" applyFont="1" applyFill="1" applyBorder="1" applyAlignment="1">
      <alignment horizontal="center" vertical="top" wrapText="1"/>
    </xf>
    <xf numFmtId="0" fontId="56" fillId="2" borderId="0" xfId="0" applyFont="1" applyFill="1" applyAlignment="1">
      <alignment horizontal="left" vertical="top" wrapText="1"/>
    </xf>
    <xf numFmtId="0" fontId="41" fillId="2" borderId="0" xfId="0" applyFont="1" applyFill="1" applyAlignment="1">
      <alignment horizontal="justify" vertical="justify" wrapText="1"/>
    </xf>
    <xf numFmtId="0" fontId="41" fillId="2" borderId="0" xfId="0" applyFont="1" applyFill="1" applyAlignment="1">
      <alignment horizontal="left" vertical="top"/>
    </xf>
    <xf numFmtId="0" fontId="41" fillId="2" borderId="0" xfId="0" applyFont="1" applyFill="1" applyAlignment="1">
      <alignment horizontal="left" vertical="top" wrapText="1"/>
    </xf>
    <xf numFmtId="172" fontId="43" fillId="2" borderId="0" xfId="81" applyNumberFormat="1" applyFont="1" applyFill="1" applyBorder="1" applyAlignment="1">
      <alignment horizontal="center"/>
    </xf>
    <xf numFmtId="172" fontId="49" fillId="2" borderId="6" xfId="81" applyNumberFormat="1" applyFont="1" applyFill="1" applyBorder="1" applyAlignment="1">
      <alignment horizontal="center"/>
    </xf>
    <xf numFmtId="0" fontId="37" fillId="2" borderId="0" xfId="98" applyFont="1" applyFill="1"/>
    <xf numFmtId="0" fontId="8" fillId="2" borderId="0" xfId="98" applyFill="1"/>
    <xf numFmtId="0" fontId="40" fillId="2" borderId="0" xfId="119" applyFont="1" applyFill="1"/>
    <xf numFmtId="0" fontId="88" fillId="2" borderId="0" xfId="119" applyFont="1" applyFill="1"/>
    <xf numFmtId="0" fontId="60" fillId="2" borderId="0" xfId="98" applyFont="1" applyFill="1"/>
    <xf numFmtId="0" fontId="39" fillId="2" borderId="0" xfId="119" applyFont="1" applyFill="1"/>
    <xf numFmtId="0" fontId="91" fillId="2" borderId="0" xfId="98" applyFont="1" applyFill="1" applyAlignment="1">
      <alignment horizontal="left" indent="3"/>
    </xf>
    <xf numFmtId="0" fontId="91" fillId="2" borderId="0" xfId="98" applyFont="1" applyFill="1" applyAlignment="1">
      <alignment horizontal="center" vertical="center"/>
    </xf>
    <xf numFmtId="0" fontId="91" fillId="2" borderId="0" xfId="98" applyFont="1" applyFill="1" applyAlignment="1">
      <alignment horizontal="left" vertical="top"/>
    </xf>
    <xf numFmtId="0" fontId="70" fillId="2" borderId="0" xfId="98" applyFont="1" applyFill="1" applyAlignment="1">
      <alignment horizontal="left" vertical="top" indent="2"/>
    </xf>
    <xf numFmtId="0" fontId="70" fillId="2" borderId="0" xfId="98" applyFont="1" applyFill="1" applyAlignment="1">
      <alignment horizontal="left"/>
    </xf>
    <xf numFmtId="0" fontId="70" fillId="2" borderId="0" xfId="98" applyFont="1" applyFill="1" applyAlignment="1">
      <alignment horizontal="center" vertical="center"/>
    </xf>
    <xf numFmtId="0" fontId="70" fillId="2" borderId="0" xfId="98" applyFont="1" applyFill="1"/>
    <xf numFmtId="168" fontId="39" fillId="2" borderId="0" xfId="74" applyFont="1" applyFill="1" applyAlignment="1">
      <alignment horizontal="left"/>
    </xf>
    <xf numFmtId="166" fontId="61" fillId="2" borderId="0" xfId="110" applyNumberFormat="1" applyFont="1" applyFill="1" applyAlignment="1">
      <alignment horizontal="right" vertical="top"/>
    </xf>
    <xf numFmtId="0" fontId="92" fillId="2" borderId="0" xfId="98" applyFont="1" applyFill="1"/>
    <xf numFmtId="0" fontId="70" fillId="2" borderId="0" xfId="98" applyFont="1" applyFill="1" applyAlignment="1">
      <alignment horizontal="right"/>
    </xf>
    <xf numFmtId="166" fontId="47" fillId="2" borderId="0" xfId="78" applyFont="1" applyFill="1" applyAlignment="1">
      <alignment horizontal="right"/>
    </xf>
    <xf numFmtId="0" fontId="43" fillId="2" borderId="0" xfId="98" applyFont="1" applyFill="1"/>
    <xf numFmtId="0" fontId="37" fillId="2" borderId="8" xfId="98" applyFont="1" applyFill="1" applyBorder="1"/>
    <xf numFmtId="166" fontId="47" fillId="2" borderId="8" xfId="78" applyFont="1" applyFill="1" applyBorder="1" applyAlignment="1">
      <alignment horizontal="right"/>
    </xf>
    <xf numFmtId="0" fontId="92" fillId="2" borderId="8" xfId="98" applyFont="1" applyFill="1" applyBorder="1"/>
    <xf numFmtId="0" fontId="43" fillId="2" borderId="8" xfId="98" applyFont="1" applyFill="1" applyBorder="1"/>
    <xf numFmtId="0" fontId="43" fillId="2" borderId="8" xfId="98" applyFont="1" applyFill="1" applyBorder="1" applyAlignment="1">
      <alignment horizontal="center" vertical="center"/>
    </xf>
    <xf numFmtId="0" fontId="45" fillId="2" borderId="8" xfId="98" applyFont="1" applyFill="1" applyBorder="1" applyAlignment="1">
      <alignment horizontal="left" indent="1"/>
    </xf>
    <xf numFmtId="3" fontId="37" fillId="2" borderId="0" xfId="59" applyNumberFormat="1" applyFont="1" applyFill="1" applyBorder="1" applyAlignment="1">
      <alignment horizontal="right"/>
    </xf>
    <xf numFmtId="178" fontId="37" fillId="2" borderId="0" xfId="59" applyNumberFormat="1" applyFont="1" applyFill="1" applyBorder="1" applyAlignment="1">
      <alignment horizontal="right"/>
    </xf>
    <xf numFmtId="0" fontId="46" fillId="2" borderId="0" xfId="98" applyFont="1" applyFill="1" applyAlignment="1">
      <alignment horizontal="left" wrapText="1" indent="1"/>
    </xf>
    <xf numFmtId="0" fontId="46" fillId="2" borderId="0" xfId="98" applyFont="1" applyFill="1" applyAlignment="1">
      <alignment horizontal="left" indent="1"/>
    </xf>
    <xf numFmtId="0" fontId="45" fillId="2" borderId="0" xfId="98" applyFont="1" applyFill="1" applyAlignment="1">
      <alignment horizontal="left" wrapText="1" indent="1"/>
    </xf>
    <xf numFmtId="0" fontId="46" fillId="2" borderId="0" xfId="98" applyFont="1" applyFill="1" applyAlignment="1">
      <alignment horizontal="right" wrapText="1"/>
    </xf>
    <xf numFmtId="3" fontId="43" fillId="2" borderId="0" xfId="59" applyNumberFormat="1" applyFont="1" applyFill="1" applyBorder="1" applyAlignment="1">
      <alignment horizontal="right"/>
    </xf>
    <xf numFmtId="178" fontId="43" fillId="2" borderId="0" xfId="59" applyNumberFormat="1" applyFont="1" applyFill="1" applyBorder="1" applyAlignment="1">
      <alignment horizontal="right"/>
    </xf>
    <xf numFmtId="0" fontId="45" fillId="2" borderId="0" xfId="98" applyFont="1" applyFill="1" applyAlignment="1">
      <alignment horizontal="right" wrapText="1"/>
    </xf>
    <xf numFmtId="0" fontId="45" fillId="2" borderId="0" xfId="98" applyFont="1" applyFill="1" applyAlignment="1">
      <alignment horizontal="right" vertical="top" wrapText="1"/>
    </xf>
    <xf numFmtId="0" fontId="45" fillId="2" borderId="0" xfId="98" applyFont="1" applyFill="1" applyAlignment="1">
      <alignment horizontal="right" vertical="center" wrapText="1"/>
    </xf>
    <xf numFmtId="0" fontId="45" fillId="2" borderId="0" xfId="98" applyFont="1" applyFill="1" applyAlignment="1">
      <alignment horizontal="center" vertical="center" wrapText="1"/>
    </xf>
    <xf numFmtId="0" fontId="37" fillId="2" borderId="0" xfId="98" applyFont="1" applyFill="1" applyAlignment="1">
      <alignment vertical="center" wrapText="1"/>
    </xf>
    <xf numFmtId="0" fontId="37" fillId="2" borderId="0" xfId="98" applyFont="1" applyFill="1" applyAlignment="1">
      <alignment horizontal="center" vertical="center" wrapText="1"/>
    </xf>
    <xf numFmtId="0" fontId="37" fillId="2" borderId="1" xfId="98" applyFont="1" applyFill="1" applyBorder="1"/>
    <xf numFmtId="0" fontId="45" fillId="2" borderId="1" xfId="98" applyFont="1" applyFill="1" applyBorder="1" applyAlignment="1">
      <alignment horizontal="right" vertical="center" wrapText="1"/>
    </xf>
    <xf numFmtId="0" fontId="45" fillId="2" borderId="1" xfId="98" applyFont="1" applyFill="1" applyBorder="1" applyAlignment="1">
      <alignment horizontal="center" vertical="center" wrapText="1"/>
    </xf>
    <xf numFmtId="0" fontId="37" fillId="2" borderId="1" xfId="98" applyFont="1" applyFill="1" applyBorder="1" applyAlignment="1">
      <alignment vertical="center" wrapText="1"/>
    </xf>
    <xf numFmtId="0" fontId="37" fillId="2" borderId="1" xfId="98" applyFont="1" applyFill="1" applyBorder="1" applyAlignment="1">
      <alignment horizontal="center" vertical="center" wrapText="1"/>
    </xf>
    <xf numFmtId="0" fontId="93" fillId="2" borderId="0" xfId="98" applyFont="1" applyFill="1" applyAlignment="1">
      <alignment horizontal="right" vertical="top"/>
    </xf>
    <xf numFmtId="0" fontId="49" fillId="2" borderId="0" xfId="98" applyFont="1" applyFill="1" applyAlignment="1">
      <alignment horizontal="right" vertical="top" wrapText="1"/>
    </xf>
    <xf numFmtId="0" fontId="45" fillId="2" borderId="0" xfId="98" applyFont="1" applyFill="1" applyAlignment="1">
      <alignment horizontal="center" vertical="top"/>
    </xf>
    <xf numFmtId="0" fontId="45" fillId="2" borderId="0" xfId="98" applyFont="1" applyFill="1" applyAlignment="1">
      <alignment vertical="center" wrapText="1"/>
    </xf>
    <xf numFmtId="0" fontId="45" fillId="2" borderId="0" xfId="98" applyFont="1" applyFill="1" applyAlignment="1">
      <alignment horizontal="center" vertical="top"/>
    </xf>
    <xf numFmtId="0" fontId="45" fillId="2" borderId="0" xfId="98" applyFont="1" applyFill="1" applyAlignment="1">
      <alignment horizontal="right"/>
    </xf>
    <xf numFmtId="0" fontId="43" fillId="2" borderId="0" xfId="98" applyFont="1" applyFill="1" applyAlignment="1">
      <alignment horizontal="right"/>
    </xf>
    <xf numFmtId="0" fontId="93" fillId="2" borderId="0" xfId="98" applyFont="1" applyFill="1" applyAlignment="1">
      <alignment horizontal="left"/>
    </xf>
    <xf numFmtId="0" fontId="93" fillId="2" borderId="0" xfId="98" applyFont="1" applyFill="1" applyAlignment="1">
      <alignment horizontal="center" vertical="center"/>
    </xf>
    <xf numFmtId="0" fontId="93" fillId="2" borderId="0" xfId="98" applyFont="1" applyFill="1" applyAlignment="1">
      <alignment horizontal="center"/>
    </xf>
    <xf numFmtId="0" fontId="93" fillId="2" borderId="0" xfId="98" applyFont="1" applyFill="1" applyAlignment="1">
      <alignment horizontal="right"/>
    </xf>
    <xf numFmtId="0" fontId="45" fillId="2" borderId="0" xfId="98" applyFont="1" applyFill="1" applyAlignment="1">
      <alignment horizontal="left"/>
    </xf>
    <xf numFmtId="0" fontId="93" fillId="2" borderId="1" xfId="98" applyFont="1" applyFill="1" applyBorder="1" applyAlignment="1">
      <alignment horizontal="center" vertical="top" wrapText="1"/>
    </xf>
    <xf numFmtId="0" fontId="93" fillId="2" borderId="0" xfId="98" applyFont="1" applyFill="1" applyAlignment="1">
      <alignment horizontal="center" vertical="top" wrapText="1"/>
    </xf>
    <xf numFmtId="0" fontId="45" fillId="2" borderId="0" xfId="98" applyFont="1" applyFill="1" applyAlignment="1">
      <alignment horizontal="center" vertical="center"/>
    </xf>
    <xf numFmtId="0" fontId="45" fillId="2" borderId="0" xfId="98" applyFont="1" applyFill="1" applyAlignment="1">
      <alignment horizontal="center" wrapText="1"/>
    </xf>
    <xf numFmtId="0" fontId="45" fillId="2" borderId="0" xfId="98" applyFont="1" applyFill="1" applyAlignment="1">
      <alignment horizontal="center" wrapText="1"/>
    </xf>
    <xf numFmtId="0" fontId="37" fillId="2" borderId="12" xfId="98" applyFont="1" applyFill="1" applyBorder="1"/>
    <xf numFmtId="0" fontId="45" fillId="2" borderId="12" xfId="98" applyFont="1" applyFill="1" applyBorder="1" applyAlignment="1">
      <alignment horizontal="center" wrapText="1"/>
    </xf>
    <xf numFmtId="0" fontId="45" fillId="2" borderId="12" xfId="98" applyFont="1" applyFill="1" applyBorder="1" applyAlignment="1">
      <alignment horizontal="center" wrapText="1"/>
    </xf>
    <xf numFmtId="0" fontId="45" fillId="2" borderId="12" xfId="98" applyFont="1" applyFill="1" applyBorder="1" applyAlignment="1">
      <alignment horizontal="left"/>
    </xf>
    <xf numFmtId="0" fontId="45" fillId="2" borderId="12" xfId="98" applyFont="1" applyFill="1" applyBorder="1" applyAlignment="1">
      <alignment horizontal="center" vertical="center"/>
    </xf>
    <xf numFmtId="0" fontId="37" fillId="2" borderId="0" xfId="98" applyFont="1" applyFill="1" applyAlignment="1">
      <alignment horizontal="right"/>
    </xf>
    <xf numFmtId="0" fontId="48" fillId="2" borderId="0" xfId="98" applyFont="1" applyFill="1"/>
    <xf numFmtId="0" fontId="94" fillId="2" borderId="0" xfId="98" applyFont="1" applyFill="1" applyAlignment="1">
      <alignment vertical="top"/>
    </xf>
    <xf numFmtId="0" fontId="94" fillId="2" borderId="0" xfId="98" applyFont="1" applyFill="1" applyAlignment="1">
      <alignment horizontal="center" vertical="center"/>
    </xf>
    <xf numFmtId="0" fontId="25" fillId="0" borderId="0" xfId="119" applyFont="1" applyFill="1" applyAlignment="1">
      <alignment vertical="top"/>
    </xf>
    <xf numFmtId="0" fontId="95" fillId="2" borderId="0" xfId="98" applyFont="1" applyFill="1"/>
    <xf numFmtId="0" fontId="95" fillId="2" borderId="0" xfId="98" applyFont="1" applyFill="1" applyAlignment="1">
      <alignment horizontal="center" vertical="center"/>
    </xf>
    <xf numFmtId="0" fontId="96" fillId="2" borderId="0" xfId="98" applyFont="1" applyFill="1"/>
    <xf numFmtId="0" fontId="24" fillId="0" borderId="0" xfId="119" applyFont="1" applyFill="1" applyAlignment="1"/>
    <xf numFmtId="0" fontId="87" fillId="2" borderId="0" xfId="119" applyFill="1"/>
    <xf numFmtId="0" fontId="70" fillId="2" borderId="0" xfId="119" applyFont="1" applyFill="1" applyAlignment="1">
      <alignment horizontal="left" vertical="center" indent="8"/>
    </xf>
    <xf numFmtId="0" fontId="70" fillId="2" borderId="0" xfId="119" applyFont="1" applyFill="1" applyAlignment="1">
      <alignment horizontal="left"/>
    </xf>
    <xf numFmtId="166" fontId="39" fillId="2" borderId="0" xfId="73" applyNumberFormat="1" applyFont="1" applyFill="1" applyAlignment="1">
      <alignment horizontal="left"/>
    </xf>
    <xf numFmtId="166" fontId="97" fillId="2" borderId="0" xfId="73" applyNumberFormat="1" applyFont="1" applyFill="1" applyAlignment="1">
      <alignment horizontal="right"/>
    </xf>
    <xf numFmtId="166" fontId="59" fillId="2" borderId="0" xfId="73" applyNumberFormat="1" applyFont="1" applyFill="1" applyAlignment="1">
      <alignment horizontal="right"/>
    </xf>
    <xf numFmtId="166" fontId="63" fillId="2" borderId="0" xfId="73" applyNumberFormat="1" applyFont="1" applyFill="1" applyAlignment="1">
      <alignment horizontal="right"/>
    </xf>
    <xf numFmtId="166" fontId="97" fillId="2" borderId="0" xfId="73" applyNumberFormat="1" applyFont="1" applyFill="1" applyAlignment="1">
      <alignment horizontal="center" vertical="center"/>
    </xf>
    <xf numFmtId="166" fontId="97" fillId="2" borderId="0" xfId="73" applyNumberFormat="1" applyFont="1" applyFill="1"/>
    <xf numFmtId="166" fontId="47" fillId="2" borderId="8" xfId="73" applyNumberFormat="1" applyFont="1" applyFill="1" applyBorder="1" applyAlignment="1">
      <alignment horizontal="right"/>
    </xf>
    <xf numFmtId="166" fontId="47" fillId="2" borderId="8" xfId="73" applyNumberFormat="1" applyFont="1" applyFill="1" applyBorder="1" applyAlignment="1">
      <alignment horizontal="center" vertical="center"/>
    </xf>
    <xf numFmtId="166" fontId="47" fillId="2" borderId="8" xfId="73" applyNumberFormat="1" applyFont="1" applyFill="1" applyBorder="1"/>
    <xf numFmtId="166" fontId="47" fillId="2" borderId="0" xfId="73" applyNumberFormat="1" applyFont="1" applyFill="1" applyAlignment="1">
      <alignment horizontal="right"/>
    </xf>
    <xf numFmtId="3" fontId="44" fillId="2" borderId="0" xfId="73" quotePrefix="1" applyNumberFormat="1" applyFont="1" applyFill="1" applyAlignment="1">
      <alignment horizontal="right"/>
    </xf>
    <xf numFmtId="0" fontId="87" fillId="0" borderId="0" xfId="119" applyFill="1"/>
    <xf numFmtId="166" fontId="44" fillId="2" borderId="0" xfId="73" applyNumberFormat="1" applyFont="1" applyFill="1"/>
    <xf numFmtId="0" fontId="56" fillId="2" borderId="0" xfId="62" applyFont="1" applyFill="1" applyAlignment="1">
      <alignment horizontal="left"/>
    </xf>
    <xf numFmtId="166" fontId="47" fillId="2" borderId="0" xfId="73" applyNumberFormat="1" applyFont="1" applyFill="1"/>
    <xf numFmtId="3" fontId="44" fillId="2" borderId="0" xfId="73" applyNumberFormat="1" applyFont="1" applyFill="1" applyAlignment="1">
      <alignment horizontal="right"/>
    </xf>
    <xf numFmtId="166" fontId="44" fillId="2" borderId="0" xfId="73" applyNumberFormat="1" applyFont="1" applyFill="1" applyAlignment="1">
      <alignment horizontal="left"/>
    </xf>
    <xf numFmtId="3" fontId="41" fillId="2" borderId="0" xfId="73" applyNumberFormat="1" applyFont="1" applyFill="1" applyAlignment="1">
      <alignment horizontal="right"/>
    </xf>
    <xf numFmtId="3" fontId="41" fillId="0" borderId="0" xfId="73" applyNumberFormat="1" applyFont="1" applyFill="1" applyAlignment="1">
      <alignment horizontal="right"/>
    </xf>
    <xf numFmtId="0" fontId="41" fillId="2" borderId="0" xfId="103" applyFont="1" applyFill="1" applyAlignment="1">
      <alignment horizontal="center"/>
    </xf>
    <xf numFmtId="3" fontId="80" fillId="2" borderId="0" xfId="73" applyNumberFormat="1" applyFont="1" applyFill="1" applyAlignment="1">
      <alignment horizontal="left"/>
    </xf>
    <xf numFmtId="166" fontId="47" fillId="2" borderId="2" xfId="73" applyNumberFormat="1" applyFont="1" applyFill="1" applyBorder="1" applyAlignment="1">
      <alignment horizontal="right"/>
    </xf>
    <xf numFmtId="166" fontId="41" fillId="2" borderId="2" xfId="73" applyNumberFormat="1" applyFont="1" applyFill="1" applyBorder="1" applyAlignment="1">
      <alignment horizontal="right"/>
    </xf>
    <xf numFmtId="167" fontId="44" fillId="2" borderId="2" xfId="59" applyNumberFormat="1" applyFont="1" applyFill="1" applyBorder="1"/>
    <xf numFmtId="166" fontId="44" fillId="2" borderId="2" xfId="73" applyNumberFormat="1" applyFont="1" applyFill="1" applyBorder="1" applyAlignment="1">
      <alignment horizontal="right"/>
    </xf>
    <xf numFmtId="166" fontId="44" fillId="2" borderId="2" xfId="73" applyNumberFormat="1" applyFont="1" applyFill="1" applyBorder="1" applyAlignment="1">
      <alignment horizontal="center" vertical="center"/>
    </xf>
    <xf numFmtId="166" fontId="44" fillId="2" borderId="2" xfId="73" applyNumberFormat="1" applyFont="1" applyFill="1" applyBorder="1"/>
    <xf numFmtId="166" fontId="47" fillId="2" borderId="2" xfId="73" applyNumberFormat="1" applyFont="1" applyFill="1" applyBorder="1"/>
    <xf numFmtId="166" fontId="47" fillId="2" borderId="1" xfId="73" applyNumberFormat="1" applyFont="1" applyFill="1" applyBorder="1" applyAlignment="1">
      <alignment horizontal="right"/>
    </xf>
    <xf numFmtId="166" fontId="56" fillId="2" borderId="1" xfId="73" applyNumberFormat="1" applyFont="1" applyFill="1" applyBorder="1" applyAlignment="1">
      <alignment horizontal="right"/>
    </xf>
    <xf numFmtId="167" fontId="44" fillId="2" borderId="1" xfId="59" applyNumberFormat="1" applyFont="1" applyFill="1" applyBorder="1"/>
    <xf numFmtId="166" fontId="56" fillId="2" borderId="1" xfId="73" applyNumberFormat="1" applyFont="1" applyFill="1" applyBorder="1" applyAlignment="1">
      <alignment horizontal="center" vertical="center"/>
    </xf>
    <xf numFmtId="166" fontId="56" fillId="2" borderId="1" xfId="73" applyNumberFormat="1" applyFont="1" applyFill="1" applyBorder="1" applyAlignment="1">
      <alignment horizontal="left"/>
    </xf>
    <xf numFmtId="166" fontId="44" fillId="2" borderId="1" xfId="73" applyNumberFormat="1" applyFont="1" applyFill="1" applyBorder="1"/>
    <xf numFmtId="166" fontId="47" fillId="2" borderId="1" xfId="73" applyNumberFormat="1" applyFont="1" applyFill="1" applyBorder="1"/>
    <xf numFmtId="166" fontId="44" fillId="2" borderId="0" xfId="73" applyNumberFormat="1" applyFont="1" applyFill="1" applyAlignment="1">
      <alignment horizontal="right"/>
    </xf>
    <xf numFmtId="166" fontId="56" fillId="2" borderId="0" xfId="73" applyNumberFormat="1" applyFont="1" applyFill="1" applyAlignment="1">
      <alignment horizontal="right"/>
    </xf>
    <xf numFmtId="167" fontId="56" fillId="2" borderId="0" xfId="59" applyNumberFormat="1" applyFont="1" applyFill="1" applyBorder="1" applyAlignment="1">
      <alignment horizontal="right" vertical="top"/>
    </xf>
    <xf numFmtId="166" fontId="56" fillId="2" borderId="0" xfId="73" applyNumberFormat="1" applyFont="1" applyFill="1" applyAlignment="1">
      <alignment horizontal="center" vertical="center"/>
    </xf>
    <xf numFmtId="166" fontId="56" fillId="2" borderId="0" xfId="73" applyNumberFormat="1" applyFont="1" applyFill="1" applyAlignment="1">
      <alignment horizontal="left"/>
    </xf>
    <xf numFmtId="166" fontId="56" fillId="2" borderId="0" xfId="73" applyNumberFormat="1" applyFont="1" applyFill="1" applyAlignment="1">
      <alignment horizontal="right" vertical="top"/>
    </xf>
    <xf numFmtId="166" fontId="41" fillId="2" borderId="0" xfId="73" applyNumberFormat="1" applyFont="1" applyFill="1" applyAlignment="1">
      <alignment horizontal="right"/>
    </xf>
    <xf numFmtId="167" fontId="41" fillId="2" borderId="0" xfId="59" applyNumberFormat="1" applyFont="1" applyFill="1" applyBorder="1" applyAlignment="1">
      <alignment horizontal="right"/>
    </xf>
    <xf numFmtId="166" fontId="56" fillId="2" borderId="0" xfId="73" quotePrefix="1" applyNumberFormat="1" applyFont="1" applyFill="1" applyAlignment="1">
      <alignment horizontal="right" vertical="center"/>
    </xf>
    <xf numFmtId="166" fontId="47" fillId="2" borderId="0" xfId="73" applyNumberFormat="1" applyFont="1" applyFill="1" applyAlignment="1">
      <alignment horizontal="right" vertical="top"/>
    </xf>
    <xf numFmtId="166" fontId="56" fillId="2" borderId="0" xfId="120" applyNumberFormat="1" applyFont="1" applyFill="1" applyAlignment="1">
      <alignment horizontal="right"/>
    </xf>
    <xf numFmtId="166" fontId="44" fillId="2" borderId="0" xfId="73" applyNumberFormat="1" applyFont="1" applyFill="1" applyAlignment="1">
      <alignment horizontal="right" vertical="top"/>
    </xf>
    <xf numFmtId="166" fontId="56" fillId="2" borderId="1" xfId="73" applyNumberFormat="1" applyFont="1" applyFill="1" applyBorder="1" applyAlignment="1">
      <alignment horizontal="center" vertical="top"/>
    </xf>
    <xf numFmtId="166" fontId="41" fillId="2" borderId="0" xfId="73" applyNumberFormat="1" applyFont="1" applyFill="1" applyAlignment="1">
      <alignment horizontal="right" vertical="top"/>
    </xf>
    <xf numFmtId="166" fontId="41" fillId="2" borderId="0" xfId="73" applyNumberFormat="1" applyFont="1" applyFill="1" applyAlignment="1">
      <alignment horizontal="right" vertical="center"/>
    </xf>
    <xf numFmtId="166" fontId="41" fillId="2" borderId="0" xfId="73" applyNumberFormat="1" applyFont="1" applyFill="1" applyAlignment="1">
      <alignment horizontal="left" vertical="top"/>
    </xf>
    <xf numFmtId="166" fontId="56" fillId="2" borderId="0" xfId="73" applyNumberFormat="1" applyFont="1" applyFill="1" applyAlignment="1">
      <alignment vertical="top"/>
    </xf>
    <xf numFmtId="166" fontId="47" fillId="2" borderId="0" xfId="73" applyNumberFormat="1" applyFont="1" applyFill="1" applyAlignment="1">
      <alignment vertical="top"/>
    </xf>
    <xf numFmtId="166" fontId="41" fillId="2" borderId="0" xfId="73" applyNumberFormat="1" applyFont="1" applyFill="1" applyAlignment="1">
      <alignment horizontal="center"/>
    </xf>
    <xf numFmtId="166" fontId="80" fillId="2" borderId="0" xfId="73" applyNumberFormat="1" applyFont="1" applyFill="1" applyAlignment="1">
      <alignment horizontal="right"/>
    </xf>
    <xf numFmtId="166" fontId="41" fillId="2" borderId="0" xfId="73" quotePrefix="1" applyNumberFormat="1" applyFont="1" applyFill="1" applyAlignment="1">
      <alignment horizontal="right"/>
    </xf>
    <xf numFmtId="166" fontId="41" fillId="2" borderId="0" xfId="73" applyNumberFormat="1" applyFont="1" applyFill="1" applyAlignment="1">
      <alignment horizontal="center" vertical="center"/>
    </xf>
    <xf numFmtId="166" fontId="41" fillId="2" borderId="0" xfId="73" applyNumberFormat="1" applyFont="1" applyFill="1"/>
    <xf numFmtId="166" fontId="47" fillId="2" borderId="12" xfId="73" applyNumberFormat="1" applyFont="1" applyFill="1" applyBorder="1" applyAlignment="1">
      <alignment horizontal="right"/>
    </xf>
    <xf numFmtId="166" fontId="47" fillId="2" borderId="12" xfId="73" applyNumberFormat="1" applyFont="1" applyFill="1" applyBorder="1" applyAlignment="1">
      <alignment horizontal="center" vertical="center"/>
    </xf>
    <xf numFmtId="166" fontId="47" fillId="2" borderId="12" xfId="73" applyNumberFormat="1" applyFont="1" applyFill="1" applyBorder="1"/>
    <xf numFmtId="166" fontId="47" fillId="2" borderId="0" xfId="73" applyNumberFormat="1" applyFont="1" applyFill="1" applyAlignment="1">
      <alignment horizontal="center" vertical="center"/>
    </xf>
    <xf numFmtId="166" fontId="85" fillId="2" borderId="0" xfId="73" applyNumberFormat="1" applyFont="1" applyFill="1" applyAlignment="1">
      <alignment horizontal="left"/>
    </xf>
    <xf numFmtId="166" fontId="85" fillId="2" borderId="0" xfId="73" applyNumberFormat="1" applyFont="1" applyFill="1" applyAlignment="1">
      <alignment horizontal="center" vertical="center"/>
    </xf>
    <xf numFmtId="166" fontId="85" fillId="2" borderId="0" xfId="73" applyNumberFormat="1" applyFont="1" applyFill="1"/>
    <xf numFmtId="166" fontId="22" fillId="0" borderId="0" xfId="73" applyNumberFormat="1" applyFont="1" applyFill="1" applyAlignment="1">
      <alignment horizontal="right"/>
    </xf>
    <xf numFmtId="166" fontId="68" fillId="2" borderId="0" xfId="73" applyNumberFormat="1" applyFont="1" applyFill="1" applyAlignment="1">
      <alignment horizontal="center" vertical="center"/>
    </xf>
    <xf numFmtId="166" fontId="68" fillId="2" borderId="0" xfId="73" applyNumberFormat="1" applyFont="1" applyFill="1" applyAlignment="1">
      <alignment horizontal="left"/>
    </xf>
    <xf numFmtId="166" fontId="68" fillId="2" borderId="0" xfId="73" applyNumberFormat="1" applyFont="1" applyFill="1" applyAlignment="1">
      <alignment horizontal="right"/>
    </xf>
    <xf numFmtId="166" fontId="21" fillId="0" borderId="0" xfId="73" applyNumberFormat="1" applyFont="1" applyFill="1" applyAlignment="1">
      <alignment horizontal="right"/>
    </xf>
    <xf numFmtId="166" fontId="85" fillId="2" borderId="0" xfId="73" applyNumberFormat="1" applyFont="1" applyFill="1" applyAlignment="1">
      <alignment horizontal="right"/>
    </xf>
    <xf numFmtId="168" fontId="85" fillId="2" borderId="0" xfId="121" applyNumberFormat="1" applyFont="1" applyFill="1" applyAlignment="1" applyProtection="1">
      <alignment horizontal="right"/>
    </xf>
    <xf numFmtId="0" fontId="60" fillId="2" borderId="0" xfId="119" applyFont="1" applyFill="1"/>
    <xf numFmtId="172" fontId="55" fillId="2" borderId="8" xfId="69" applyFont="1" applyFill="1" applyBorder="1"/>
    <xf numFmtId="0" fontId="44" fillId="2" borderId="0" xfId="119" applyFont="1" applyFill="1" applyAlignment="1">
      <alignment horizontal="center"/>
    </xf>
    <xf numFmtId="172" fontId="49" fillId="2" borderId="0" xfId="80" applyNumberFormat="1" applyFont="1" applyFill="1" applyAlignment="1">
      <alignment horizontal="left"/>
    </xf>
    <xf numFmtId="172" fontId="43" fillId="2" borderId="0" xfId="80" applyNumberFormat="1" applyFont="1" applyFill="1" applyAlignment="1">
      <alignment horizontal="left"/>
    </xf>
    <xf numFmtId="3" fontId="43" fillId="2" borderId="0" xfId="80" applyNumberFormat="1" applyFont="1" applyFill="1" applyAlignment="1">
      <alignment horizontal="right"/>
    </xf>
    <xf numFmtId="0" fontId="37" fillId="2" borderId="0" xfId="119" applyFont="1" applyFill="1"/>
    <xf numFmtId="172" fontId="48" fillId="2" borderId="2" xfId="69" applyFont="1" applyFill="1" applyBorder="1"/>
    <xf numFmtId="172" fontId="37" fillId="2" borderId="2" xfId="69" applyFont="1" applyFill="1" applyBorder="1"/>
    <xf numFmtId="172" fontId="37" fillId="2" borderId="2" xfId="69" applyFont="1" applyFill="1" applyBorder="1" applyAlignment="1">
      <alignment horizontal="center"/>
    </xf>
    <xf numFmtId="172" fontId="55" fillId="2" borderId="2" xfId="69" applyFont="1" applyFill="1" applyBorder="1"/>
    <xf numFmtId="172" fontId="43" fillId="2" borderId="0" xfId="69" applyFont="1" applyFill="1"/>
    <xf numFmtId="172" fontId="48" fillId="2" borderId="11" xfId="69" applyFont="1" applyFill="1" applyBorder="1" applyAlignment="1">
      <alignment horizontal="center"/>
    </xf>
    <xf numFmtId="172" fontId="55" fillId="2" borderId="11" xfId="69" applyFont="1" applyFill="1" applyBorder="1"/>
    <xf numFmtId="172" fontId="48" fillId="2" borderId="0" xfId="69" applyFont="1" applyFill="1" applyAlignment="1">
      <alignment horizontal="center"/>
    </xf>
    <xf numFmtId="172" fontId="54" fillId="2" borderId="0" xfId="69" applyFont="1" applyFill="1" applyAlignment="1">
      <alignment horizontal="center"/>
    </xf>
    <xf numFmtId="172" fontId="54" fillId="2" borderId="0" xfId="69" applyFont="1" applyFill="1" applyAlignment="1">
      <alignment horizontal="left"/>
    </xf>
    <xf numFmtId="0" fontId="54" fillId="0" borderId="0" xfId="119" applyFont="1" applyFill="1" applyAlignment="1">
      <alignment horizontal="right"/>
    </xf>
    <xf numFmtId="172" fontId="50" fillId="2" borderId="0" xfId="69" applyFont="1" applyFill="1"/>
    <xf numFmtId="172" fontId="50" fillId="2" borderId="0" xfId="69" applyFont="1" applyFill="1" applyAlignment="1">
      <alignment horizontal="center"/>
    </xf>
    <xf numFmtId="172" fontId="50" fillId="2" borderId="0" xfId="69" applyFont="1" applyFill="1" applyAlignment="1">
      <alignment horizontal="left"/>
    </xf>
    <xf numFmtId="0" fontId="50" fillId="0" borderId="0" xfId="119" applyFont="1" applyFill="1" applyAlignment="1">
      <alignment horizontal="right"/>
    </xf>
    <xf numFmtId="174" fontId="22" fillId="0" borderId="0" xfId="115" applyNumberFormat="1" applyFont="1" applyFill="1" applyBorder="1" applyAlignment="1" applyProtection="1">
      <alignment horizontal="right"/>
    </xf>
    <xf numFmtId="0" fontId="23" fillId="0" borderId="0" xfId="119" applyFont="1" applyFill="1"/>
    <xf numFmtId="174" fontId="21" fillId="0" borderId="0" xfId="115" applyNumberFormat="1" applyFont="1" applyFill="1" applyBorder="1" applyAlignment="1" applyProtection="1">
      <alignment horizontal="right"/>
    </xf>
    <xf numFmtId="0" fontId="58" fillId="2" borderId="0" xfId="119" applyFont="1" applyFill="1"/>
    <xf numFmtId="3" fontId="37" fillId="2" borderId="0" xfId="119" applyNumberFormat="1" applyFont="1" applyFill="1"/>
    <xf numFmtId="172" fontId="54" fillId="2" borderId="0" xfId="69" applyFont="1" applyFill="1" applyAlignment="1">
      <alignment horizontal="right"/>
    </xf>
    <xf numFmtId="3" fontId="49" fillId="2" borderId="0" xfId="119" applyNumberFormat="1" applyFont="1" applyFill="1" applyAlignment="1">
      <alignment horizontal="right" vertical="top"/>
    </xf>
    <xf numFmtId="172" fontId="50" fillId="2" borderId="0" xfId="69" applyFont="1" applyFill="1" applyAlignment="1">
      <alignment horizontal="right"/>
    </xf>
    <xf numFmtId="0" fontId="54" fillId="2" borderId="0" xfId="119" applyFont="1" applyFill="1" applyAlignment="1">
      <alignment horizontal="right"/>
    </xf>
    <xf numFmtId="0" fontId="50" fillId="2" borderId="0" xfId="119" applyFont="1" applyFill="1" applyAlignment="1">
      <alignment horizontal="right"/>
    </xf>
    <xf numFmtId="181" fontId="44" fillId="0" borderId="0" xfId="63" applyNumberFormat="1" applyFont="1" applyFill="1" applyBorder="1" applyAlignment="1">
      <alignment horizontal="right"/>
    </xf>
    <xf numFmtId="0" fontId="44" fillId="2" borderId="8" xfId="119" applyFont="1" applyFill="1" applyBorder="1" applyAlignment="1">
      <alignment horizontal="center"/>
    </xf>
    <xf numFmtId="172" fontId="37" fillId="0" borderId="0" xfId="69" applyFont="1" applyFill="1" applyAlignment="1">
      <alignment horizontal="center"/>
    </xf>
    <xf numFmtId="3" fontId="37" fillId="2" borderId="0" xfId="119" applyNumberFormat="1" applyFont="1" applyFill="1" applyAlignment="1">
      <alignment horizontal="right"/>
    </xf>
    <xf numFmtId="172" fontId="43" fillId="0" borderId="0" xfId="69" applyFont="1" applyFill="1" applyAlignment="1">
      <alignment horizontal="center"/>
    </xf>
    <xf numFmtId="0" fontId="41" fillId="2" borderId="0" xfId="119" applyFont="1" applyFill="1"/>
    <xf numFmtId="0" fontId="41" fillId="2" borderId="0" xfId="119" applyFont="1" applyFill="1" applyAlignment="1">
      <alignment vertical="center"/>
    </xf>
    <xf numFmtId="0" fontId="41" fillId="2" borderId="0" xfId="77" applyNumberFormat="1" applyFont="1" applyFill="1" applyAlignment="1">
      <alignment horizontal="left" vertical="center" wrapText="1"/>
    </xf>
    <xf numFmtId="172" fontId="43" fillId="2" borderId="1" xfId="70" applyFont="1" applyFill="1" applyBorder="1" applyAlignment="1">
      <alignment horizontal="left" vertical="top" wrapText="1"/>
    </xf>
    <xf numFmtId="172" fontId="49" fillId="2" borderId="1" xfId="70" applyFont="1" applyFill="1" applyBorder="1" applyAlignment="1">
      <alignment horizontal="right" vertical="top" wrapText="1"/>
    </xf>
    <xf numFmtId="172" fontId="49" fillId="2" borderId="1" xfId="70" applyFont="1" applyFill="1" applyBorder="1" applyAlignment="1">
      <alignment horizontal="right" vertical="top"/>
    </xf>
    <xf numFmtId="172" fontId="37" fillId="2" borderId="1" xfId="71" applyFont="1" applyFill="1" applyBorder="1" applyAlignment="1">
      <alignment horizontal="right" vertical="top"/>
    </xf>
    <xf numFmtId="172" fontId="49" fillId="2" borderId="1" xfId="71" applyFont="1" applyFill="1" applyBorder="1" applyAlignment="1">
      <alignment horizontal="center" vertical="top"/>
    </xf>
    <xf numFmtId="172" fontId="49" fillId="2" borderId="1" xfId="71" applyFont="1" applyFill="1" applyBorder="1" applyAlignment="1">
      <alignment horizontal="left" vertical="top"/>
    </xf>
    <xf numFmtId="172" fontId="49" fillId="2" borderId="0" xfId="71" applyFont="1" applyFill="1" applyAlignment="1">
      <alignment horizontal="left" vertical="top" wrapText="1"/>
    </xf>
    <xf numFmtId="172" fontId="43" fillId="2" borderId="0" xfId="71" applyFont="1" applyFill="1" applyAlignment="1">
      <alignment horizontal="center" vertical="top"/>
    </xf>
    <xf numFmtId="172" fontId="49" fillId="2" borderId="0" xfId="71" applyFont="1" applyFill="1" applyAlignment="1">
      <alignment horizontal="left" vertical="top"/>
    </xf>
    <xf numFmtId="172" fontId="37" fillId="2" borderId="0" xfId="71" applyFont="1" applyFill="1" applyAlignment="1">
      <alignment horizontal="right" vertical="top"/>
    </xf>
    <xf numFmtId="172" fontId="49" fillId="2" borderId="0" xfId="71" applyFont="1" applyFill="1" applyAlignment="1">
      <alignment horizontal="center" vertical="top"/>
    </xf>
    <xf numFmtId="172" fontId="43" fillId="2" borderId="0" xfId="70" applyFont="1" applyFill="1" applyAlignment="1">
      <alignment horizontal="left" vertical="top" wrapText="1"/>
    </xf>
    <xf numFmtId="172" fontId="43" fillId="2" borderId="0" xfId="71" applyFont="1" applyFill="1" applyAlignment="1">
      <alignment horizontal="right" vertical="top"/>
    </xf>
    <xf numFmtId="172" fontId="43" fillId="2" borderId="0" xfId="71" applyFont="1" applyFill="1" applyAlignment="1">
      <alignment horizontal="left" vertical="top"/>
    </xf>
    <xf numFmtId="172" fontId="44" fillId="2" borderId="12" xfId="71" applyFont="1" applyFill="1" applyBorder="1" applyAlignment="1">
      <alignment horizontal="left" vertical="top"/>
    </xf>
    <xf numFmtId="172" fontId="44" fillId="2" borderId="12" xfId="71" applyFont="1" applyFill="1" applyBorder="1" applyAlignment="1">
      <alignment horizontal="right" vertical="top"/>
    </xf>
    <xf numFmtId="172" fontId="41" fillId="2" borderId="12" xfId="71" applyFont="1" applyFill="1" applyBorder="1" applyAlignment="1">
      <alignment horizontal="right" vertical="top"/>
    </xf>
    <xf numFmtId="172" fontId="56" fillId="2" borderId="12" xfId="71" applyFont="1" applyFill="1" applyBorder="1" applyAlignment="1">
      <alignment horizontal="center" vertical="top"/>
    </xf>
    <xf numFmtId="172" fontId="56" fillId="2" borderId="12" xfId="71" applyFont="1" applyFill="1" applyBorder="1" applyAlignment="1">
      <alignment horizontal="left" vertical="top"/>
    </xf>
    <xf numFmtId="0" fontId="37" fillId="2" borderId="0" xfId="119" applyFont="1" applyFill="1" applyAlignment="1">
      <alignment horizontal="right"/>
    </xf>
    <xf numFmtId="0" fontId="49" fillId="2" borderId="0" xfId="119" applyFont="1" applyFill="1" applyAlignment="1">
      <alignment horizontal="center"/>
    </xf>
    <xf numFmtId="0" fontId="49" fillId="2" borderId="0" xfId="119" applyFont="1" applyFill="1" applyAlignment="1">
      <alignment horizontal="right"/>
    </xf>
    <xf numFmtId="0" fontId="87" fillId="2" borderId="0" xfId="119" applyFill="1" applyAlignment="1">
      <alignment vertical="top"/>
    </xf>
    <xf numFmtId="0" fontId="48" fillId="2" borderId="0" xfId="119" applyFont="1" applyFill="1" applyAlignment="1">
      <alignment horizontal="right" vertical="top"/>
    </xf>
    <xf numFmtId="0" fontId="48" fillId="2" borderId="0" xfId="119" applyFont="1" applyFill="1" applyAlignment="1">
      <alignment horizontal="center" vertical="top"/>
    </xf>
    <xf numFmtId="0" fontId="54" fillId="2" borderId="0" xfId="119" applyFont="1" applyFill="1" applyAlignment="1">
      <alignment vertical="top"/>
    </xf>
    <xf numFmtId="0" fontId="54" fillId="0" borderId="0" xfId="122" applyFont="1" applyFill="1" applyBorder="1" applyAlignment="1">
      <alignment horizontal="right"/>
    </xf>
    <xf numFmtId="0" fontId="54" fillId="2" borderId="0" xfId="119" applyFont="1" applyFill="1" applyAlignment="1">
      <alignment horizontal="right" vertical="top"/>
    </xf>
    <xf numFmtId="0" fontId="87" fillId="2" borderId="0" xfId="119" applyFill="1" applyAlignment="1">
      <alignment vertical="center"/>
    </xf>
    <xf numFmtId="0" fontId="48" fillId="2" borderId="0" xfId="119" applyFont="1" applyFill="1" applyAlignment="1">
      <alignment horizontal="right" vertical="center"/>
    </xf>
    <xf numFmtId="0" fontId="48" fillId="2" borderId="0" xfId="119" applyFont="1" applyFill="1" applyAlignment="1">
      <alignment horizontal="center" vertical="center"/>
    </xf>
    <xf numFmtId="0" fontId="50" fillId="2" borderId="0" xfId="119" applyFont="1" applyFill="1" applyAlignment="1">
      <alignment vertical="center"/>
    </xf>
    <xf numFmtId="3" fontId="68" fillId="2" borderId="0" xfId="75" applyNumberFormat="1" applyFont="1" applyFill="1" applyAlignment="1">
      <alignment horizontal="right" vertical="center"/>
    </xf>
    <xf numFmtId="3" fontId="58" fillId="2" borderId="0" xfId="119" applyNumberFormat="1" applyFont="1" applyFill="1" applyAlignment="1">
      <alignment horizontal="right"/>
    </xf>
    <xf numFmtId="168" fontId="40" fillId="2" borderId="0" xfId="74" applyFont="1" applyFill="1" applyAlignment="1">
      <alignment horizontal="right"/>
    </xf>
    <xf numFmtId="0" fontId="58" fillId="2" borderId="0" xfId="119" applyFont="1" applyFill="1" applyAlignment="1">
      <alignment horizontal="center"/>
    </xf>
    <xf numFmtId="0" fontId="88" fillId="2" borderId="0" xfId="62" applyFont="1" applyFill="1" applyAlignment="1">
      <alignment vertical="top"/>
    </xf>
    <xf numFmtId="167" fontId="40" fillId="2" borderId="0" xfId="2" applyNumberFormat="1" applyFont="1" applyFill="1" applyBorder="1" applyAlignment="1">
      <alignment horizontal="right"/>
    </xf>
    <xf numFmtId="166" fontId="70" fillId="2" borderId="0" xfId="79" applyNumberFormat="1" applyFont="1" applyFill="1" applyAlignment="1">
      <alignment vertical="top"/>
    </xf>
    <xf numFmtId="0" fontId="48" fillId="2" borderId="8" xfId="119" applyFont="1" applyFill="1" applyBorder="1"/>
    <xf numFmtId="3" fontId="48" fillId="2" borderId="8" xfId="119" applyNumberFormat="1" applyFont="1" applyFill="1" applyBorder="1" applyAlignment="1">
      <alignment horizontal="right"/>
    </xf>
    <xf numFmtId="0" fontId="48" fillId="2" borderId="8" xfId="119" applyFont="1" applyFill="1" applyBorder="1" applyAlignment="1">
      <alignment horizontal="center"/>
    </xf>
    <xf numFmtId="3" fontId="48" fillId="2" borderId="0" xfId="119" applyNumberFormat="1" applyFont="1" applyFill="1"/>
    <xf numFmtId="0" fontId="48" fillId="2" borderId="2" xfId="119" applyFont="1" applyFill="1" applyBorder="1"/>
    <xf numFmtId="3" fontId="48" fillId="2" borderId="2" xfId="119" applyNumberFormat="1" applyFont="1" applyFill="1" applyBorder="1" applyAlignment="1">
      <alignment horizontal="right"/>
    </xf>
    <xf numFmtId="0" fontId="48" fillId="2" borderId="2" xfId="119" applyFont="1" applyFill="1" applyBorder="1" applyAlignment="1">
      <alignment horizontal="center"/>
    </xf>
    <xf numFmtId="3" fontId="49" fillId="2" borderId="0" xfId="71" applyNumberFormat="1" applyFont="1" applyFill="1" applyAlignment="1">
      <alignment horizontal="right" vertical="top" wrapText="1"/>
    </xf>
    <xf numFmtId="172" fontId="43" fillId="2" borderId="1" xfId="70" applyFont="1" applyFill="1" applyBorder="1" applyAlignment="1">
      <alignment horizontal="right" vertical="top" wrapText="1"/>
    </xf>
    <xf numFmtId="172" fontId="37" fillId="2" borderId="0" xfId="71" applyFont="1" applyFill="1" applyAlignment="1">
      <alignment horizontal="center" vertical="top"/>
    </xf>
    <xf numFmtId="3" fontId="37" fillId="2" borderId="12" xfId="71" applyNumberFormat="1" applyFont="1" applyFill="1" applyBorder="1" applyAlignment="1">
      <alignment horizontal="right" vertical="top"/>
    </xf>
    <xf numFmtId="172" fontId="41" fillId="2" borderId="12" xfId="71" applyFont="1" applyFill="1" applyBorder="1" applyAlignment="1">
      <alignment horizontal="center" vertical="top"/>
    </xf>
    <xf numFmtId="3" fontId="48" fillId="2" borderId="0" xfId="119" applyNumberFormat="1" applyFont="1" applyFill="1" applyAlignment="1">
      <alignment horizontal="right" vertical="top"/>
    </xf>
    <xf numFmtId="3" fontId="68" fillId="2" borderId="0" xfId="75" applyNumberFormat="1" applyFont="1" applyFill="1" applyAlignment="1">
      <alignment horizontal="right"/>
    </xf>
    <xf numFmtId="3" fontId="48" fillId="2" borderId="0" xfId="119" applyNumberFormat="1" applyFont="1" applyFill="1" applyAlignment="1">
      <alignment horizontal="right"/>
    </xf>
    <xf numFmtId="0" fontId="48" fillId="2" borderId="0" xfId="119" applyFont="1" applyFill="1" applyAlignment="1">
      <alignment horizontal="right"/>
    </xf>
    <xf numFmtId="0" fontId="50" fillId="2" borderId="0" xfId="119" applyFont="1" applyFill="1"/>
    <xf numFmtId="0" fontId="60" fillId="2" borderId="0" xfId="119" applyFont="1" applyFill="1" applyAlignment="1">
      <alignment horizontal="right"/>
    </xf>
    <xf numFmtId="0" fontId="60" fillId="2" borderId="0" xfId="119" applyFont="1" applyFill="1" applyAlignment="1">
      <alignment horizontal="center"/>
    </xf>
    <xf numFmtId="3" fontId="58" fillId="2" borderId="0" xfId="119" applyNumberFormat="1" applyFont="1" applyFill="1" applyAlignment="1">
      <alignment horizontal="right" vertical="top"/>
    </xf>
    <xf numFmtId="3" fontId="58" fillId="2" borderId="13" xfId="119" applyNumberFormat="1" applyFont="1" applyFill="1" applyBorder="1" applyAlignment="1">
      <alignment horizontal="right"/>
    </xf>
    <xf numFmtId="0" fontId="87" fillId="2" borderId="8" xfId="119" applyFill="1" applyBorder="1"/>
    <xf numFmtId="0" fontId="87" fillId="2" borderId="8" xfId="119" applyFill="1" applyBorder="1" applyAlignment="1">
      <alignment horizontal="right"/>
    </xf>
    <xf numFmtId="0" fontId="87" fillId="2" borderId="8" xfId="119" applyFill="1" applyBorder="1" applyAlignment="1">
      <alignment horizontal="center"/>
    </xf>
    <xf numFmtId="3" fontId="87" fillId="2" borderId="0" xfId="119" applyNumberFormat="1" applyFill="1"/>
    <xf numFmtId="172" fontId="49" fillId="2" borderId="2" xfId="71" applyFont="1" applyFill="1" applyBorder="1" applyAlignment="1">
      <alignment horizontal="left" vertical="top"/>
    </xf>
    <xf numFmtId="172" fontId="56" fillId="2" borderId="0" xfId="71" applyFont="1" applyFill="1" applyAlignment="1">
      <alignment horizontal="left" vertical="top"/>
    </xf>
    <xf numFmtId="172" fontId="41" fillId="2" borderId="0" xfId="71" applyFont="1" applyFill="1" applyAlignment="1">
      <alignment horizontal="center" vertical="top"/>
    </xf>
    <xf numFmtId="0" fontId="49" fillId="2" borderId="14" xfId="119" applyFont="1" applyFill="1" applyBorder="1" applyAlignment="1">
      <alignment horizontal="right"/>
    </xf>
    <xf numFmtId="0" fontId="37" fillId="2" borderId="14" xfId="119" applyFont="1" applyFill="1" applyBorder="1" applyAlignment="1">
      <alignment horizontal="right"/>
    </xf>
    <xf numFmtId="0" fontId="49" fillId="2" borderId="14" xfId="119" applyFont="1" applyFill="1" applyBorder="1" applyAlignment="1">
      <alignment horizontal="center"/>
    </xf>
    <xf numFmtId="0" fontId="76" fillId="2" borderId="0" xfId="119" applyFont="1" applyFill="1" applyAlignment="1">
      <alignment horizontal="right" vertical="top"/>
    </xf>
    <xf numFmtId="3" fontId="75" fillId="2" borderId="0" xfId="119" applyNumberFormat="1" applyFont="1" applyFill="1" applyAlignment="1">
      <alignment horizontal="right" vertical="top"/>
    </xf>
    <xf numFmtId="0" fontId="74" fillId="2" borderId="0" xfId="119" applyFont="1" applyFill="1" applyAlignment="1">
      <alignment horizontal="center" vertical="top"/>
    </xf>
    <xf numFmtId="3" fontId="73" fillId="2" borderId="0" xfId="75" applyNumberFormat="1" applyFont="1" applyFill="1" applyAlignment="1">
      <alignment horizontal="right" vertical="center"/>
    </xf>
    <xf numFmtId="3" fontId="75" fillId="2" borderId="0" xfId="119" applyNumberFormat="1" applyFont="1" applyFill="1" applyAlignment="1">
      <alignment horizontal="right" vertical="center"/>
    </xf>
    <xf numFmtId="0" fontId="74" fillId="2" borderId="0" xfId="119" applyFont="1" applyFill="1" applyAlignment="1">
      <alignment horizontal="center" vertical="center"/>
    </xf>
    <xf numFmtId="0" fontId="87" fillId="2" borderId="0" xfId="119" applyFill="1" applyAlignment="1">
      <alignment horizontal="right"/>
    </xf>
    <xf numFmtId="0" fontId="87" fillId="2" borderId="0" xfId="119" applyFill="1" applyAlignment="1">
      <alignment horizontal="center"/>
    </xf>
    <xf numFmtId="0" fontId="58" fillId="2" borderId="0" xfId="119" applyFont="1" applyFill="1" applyAlignment="1">
      <alignment horizontal="right"/>
    </xf>
    <xf numFmtId="0" fontId="87" fillId="2" borderId="14" xfId="119" applyFill="1" applyBorder="1" applyAlignment="1">
      <alignment horizontal="right"/>
    </xf>
    <xf numFmtId="3" fontId="74" fillId="2" borderId="0" xfId="119" applyNumberFormat="1" applyFont="1" applyFill="1" applyAlignment="1">
      <alignment horizontal="right" vertical="top"/>
    </xf>
    <xf numFmtId="0" fontId="54" fillId="0" borderId="0" xfId="122" applyFont="1" applyFill="1" applyBorder="1" applyAlignment="1">
      <alignment horizontal="right" vertical="center"/>
    </xf>
    <xf numFmtId="3" fontId="74" fillId="2" borderId="0" xfId="119" applyNumberFormat="1" applyFont="1" applyFill="1" applyAlignment="1">
      <alignment horizontal="right" vertical="center"/>
    </xf>
    <xf numFmtId="0" fontId="61" fillId="2" borderId="0" xfId="119" applyFont="1" applyFill="1"/>
    <xf numFmtId="166" fontId="56" fillId="2" borderId="0" xfId="76" applyFont="1" applyFill="1" applyAlignment="1">
      <alignment horizontal="right" vertical="top" wrapText="1"/>
    </xf>
    <xf numFmtId="0" fontId="56" fillId="2" borderId="0" xfId="2" applyNumberFormat="1" applyFont="1" applyFill="1" applyBorder="1" applyAlignment="1" applyProtection="1">
      <alignment horizontal="right" vertical="top" wrapText="1"/>
    </xf>
    <xf numFmtId="168" fontId="41" fillId="2" borderId="0" xfId="74" applyFont="1" applyFill="1" applyAlignment="1">
      <alignment horizontal="right" vertical="top" wrapText="1"/>
    </xf>
    <xf numFmtId="168" fontId="41" fillId="2" borderId="0" xfId="74" applyFont="1" applyFill="1" applyAlignment="1">
      <alignment horizontal="center" vertical="top" wrapText="1"/>
    </xf>
    <xf numFmtId="0" fontId="41" fillId="2" borderId="0" xfId="2" applyNumberFormat="1" applyFont="1" applyFill="1" applyBorder="1" applyAlignment="1" applyProtection="1">
      <alignment horizontal="right" vertical="top" wrapText="1"/>
    </xf>
    <xf numFmtId="168" fontId="56" fillId="2" borderId="0" xfId="74" applyFont="1" applyFill="1" applyAlignment="1">
      <alignment horizontal="right" vertical="top" wrapText="1"/>
    </xf>
    <xf numFmtId="168" fontId="56" fillId="2" borderId="0" xfId="74" applyFont="1" applyFill="1" applyAlignment="1">
      <alignment horizontal="center" vertical="top" wrapText="1"/>
    </xf>
    <xf numFmtId="0" fontId="49" fillId="2" borderId="0" xfId="119" applyFont="1" applyFill="1" applyAlignment="1">
      <alignment horizontal="left"/>
    </xf>
    <xf numFmtId="3" fontId="58" fillId="2" borderId="0" xfId="119" applyNumberFormat="1" applyFont="1" applyFill="1"/>
    <xf numFmtId="3" fontId="48" fillId="2" borderId="8" xfId="119" applyNumberFormat="1" applyFont="1" applyFill="1" applyBorder="1"/>
    <xf numFmtId="3" fontId="41" fillId="2" borderId="1" xfId="77" applyNumberFormat="1" applyFont="1" applyFill="1" applyBorder="1" applyAlignment="1">
      <alignment horizontal="right"/>
    </xf>
    <xf numFmtId="3" fontId="41" fillId="2" borderId="0" xfId="76" applyNumberFormat="1" applyFont="1" applyFill="1" applyAlignment="1">
      <alignment horizontal="right" vertical="top" wrapText="1"/>
    </xf>
    <xf numFmtId="0" fontId="41" fillId="2" borderId="0" xfId="2" applyNumberFormat="1" applyFont="1" applyFill="1" applyBorder="1" applyAlignment="1" applyProtection="1">
      <alignment horizontal="right" vertical="top"/>
    </xf>
    <xf numFmtId="0" fontId="56" fillId="2" borderId="0" xfId="2" applyNumberFormat="1" applyFont="1" applyFill="1" applyBorder="1" applyAlignment="1" applyProtection="1">
      <alignment horizontal="right" vertical="top"/>
    </xf>
    <xf numFmtId="166" fontId="56" fillId="2" borderId="0" xfId="76" applyFont="1" applyFill="1" applyAlignment="1">
      <alignment horizontal="right" vertical="top"/>
    </xf>
    <xf numFmtId="3" fontId="44" fillId="2" borderId="12" xfId="74" applyNumberFormat="1" applyFont="1" applyFill="1" applyBorder="1"/>
    <xf numFmtId="0" fontId="48" fillId="2" borderId="0" xfId="119" applyFont="1" applyFill="1" applyAlignment="1">
      <alignment vertical="top"/>
    </xf>
    <xf numFmtId="0" fontId="48" fillId="2" borderId="0" xfId="119" applyFont="1" applyFill="1"/>
  </cellXfs>
  <cellStyles count="123">
    <cellStyle name="Comma 10" xfId="58" xr:uid="{00000000-0005-0000-0000-000001000000}"/>
    <cellStyle name="Comma 10 8" xfId="63" xr:uid="{00000000-0005-0000-0000-000002000000}"/>
    <cellStyle name="Comma 10 8 2" xfId="100" xr:uid="{68F23F89-9689-420E-A908-1DFCF0FE4E4B}"/>
    <cellStyle name="Comma 2" xfId="1" xr:uid="{00000000-0005-0000-0000-000003000000}"/>
    <cellStyle name="Comma 2 2" xfId="2" xr:uid="{00000000-0005-0000-0000-000004000000}"/>
    <cellStyle name="Comma 2 2 10 3" xfId="56" xr:uid="{00000000-0005-0000-0000-000005000000}"/>
    <cellStyle name="Comma 2 2 10 3 2 2" xfId="92" xr:uid="{A90BFCBA-7CBD-48BE-AE4E-B4755688519D}"/>
    <cellStyle name="Comma 2 2 2" xfId="88" xr:uid="{00000000-0005-0000-0000-000002000000}"/>
    <cellStyle name="Comma 2 2 258" xfId="61" xr:uid="{00000000-0005-0000-0000-000006000000}"/>
    <cellStyle name="Comma 2 2 258 2 3" xfId="66" xr:uid="{00000000-0005-0000-0000-000007000000}"/>
    <cellStyle name="Comma 2 2 258 2 3 2" xfId="91" xr:uid="{F4A22498-9D23-49C6-A10C-AC5D5F60DD0C}"/>
    <cellStyle name="Comma 2 2 258 2 3 2 3" xfId="102" xr:uid="{26901A51-FA59-4228-8A02-DB087E306EF2}"/>
    <cellStyle name="Comma 2 2 258 4 2" xfId="96" xr:uid="{E773BEF3-4414-4F98-ABF8-81DABEFC5DB4}"/>
    <cellStyle name="Comma 2 2 258 4 2 3" xfId="109" xr:uid="{D4025322-4E5C-4019-9104-1CF6EF769E47}"/>
    <cellStyle name="Comma 2 3" xfId="87" xr:uid="{00000000-0005-0000-0000-000001000000}"/>
    <cellStyle name="Comma 3" xfId="3" xr:uid="{00000000-0005-0000-0000-000008000000}"/>
    <cellStyle name="Comma 3 2" xfId="90" xr:uid="{00000000-0005-0000-0000-000003000000}"/>
    <cellStyle name="Comma 3 200" xfId="59" xr:uid="{00000000-0005-0000-0000-000009000000}"/>
    <cellStyle name="Comma 4" xfId="86" xr:uid="{00000000-0005-0000-0000-000085000000}"/>
    <cellStyle name="Comma 5" xfId="4" xr:uid="{00000000-0005-0000-0000-00000A000000}"/>
    <cellStyle name="Comma 857" xfId="57" xr:uid="{00000000-0005-0000-0000-00000B000000}"/>
    <cellStyle name="Comma 857 2" xfId="65" xr:uid="{00000000-0005-0000-0000-00000C000000}"/>
    <cellStyle name="Comma 857 3 2 3" xfId="108" xr:uid="{FAFDC741-9AD4-4177-9B32-17C9168E522D}"/>
    <cellStyle name="Excel Built-in Comma" xfId="5" xr:uid="{00000000-0005-0000-0000-00000D000000}"/>
    <cellStyle name="Excel Built-in Comma 1" xfId="6" xr:uid="{00000000-0005-0000-0000-00000E000000}"/>
    <cellStyle name="Excel Built-in Comma 2" xfId="7" xr:uid="{00000000-0005-0000-0000-00000F000000}"/>
    <cellStyle name="Excel Built-in Comma 3" xfId="82" xr:uid="{00000000-0005-0000-0000-000010000000}"/>
    <cellStyle name="Excel Built-in Hyperlink" xfId="8" xr:uid="{00000000-0005-0000-0000-000011000000}"/>
    <cellStyle name="Excel Built-in Hyperlink 2" xfId="115" xr:uid="{7FD91B7C-A71B-4821-99BF-44120EAF2232}"/>
    <cellStyle name="Excel_BuiltIn_Comma" xfId="9" xr:uid="{00000000-0005-0000-0000-000012000000}"/>
    <cellStyle name="Heading" xfId="10" xr:uid="{00000000-0005-0000-0000-000013000000}"/>
    <cellStyle name="Heading1" xfId="11" xr:uid="{00000000-0005-0000-0000-000014000000}"/>
    <cellStyle name="Heading1 1" xfId="12" xr:uid="{00000000-0005-0000-0000-000015000000}"/>
    <cellStyle name="Hyperlink" xfId="13" builtinId="8"/>
    <cellStyle name="Hyperlink 2" xfId="14" xr:uid="{00000000-0005-0000-0000-000017000000}"/>
    <cellStyle name="Hyperlink 3" xfId="15" xr:uid="{00000000-0005-0000-0000-000018000000}"/>
    <cellStyle name="Hyperlink 4" xfId="16" xr:uid="{00000000-0005-0000-0000-000019000000}"/>
    <cellStyle name="Hyperlink 4 2" xfId="121" xr:uid="{C0955E5A-AB76-48F7-8AE3-A871A7D9348C}"/>
    <cellStyle name="Hyperlink 5" xfId="118" xr:uid="{0EADDB03-027B-4919-B06A-F21046C72CE3}"/>
    <cellStyle name="Normal" xfId="0" builtinId="0"/>
    <cellStyle name="Normal 10" xfId="17" xr:uid="{00000000-0005-0000-0000-00001B000000}"/>
    <cellStyle name="Normal 10 2" xfId="18" xr:uid="{00000000-0005-0000-0000-00001C000000}"/>
    <cellStyle name="Normal 10 2 2" xfId="69" xr:uid="{00000000-0005-0000-0000-00001D000000}"/>
    <cellStyle name="Normal 10 3" xfId="114" xr:uid="{4F92EB38-75D6-4F2A-9FF8-B18906E5EA7D}"/>
    <cellStyle name="Normal 11" xfId="19" xr:uid="{00000000-0005-0000-0000-00001E000000}"/>
    <cellStyle name="Normal 11 45 2 2 2" xfId="98" xr:uid="{BA0E345A-1D09-48D6-B028-23C9FB5F2A6C}"/>
    <cellStyle name="Normal 11 45 4 2" xfId="97" xr:uid="{F2290FE6-41D5-4D45-AB61-54F0E5A3D2DC}"/>
    <cellStyle name="Normal 11 45 4 2 3" xfId="105" xr:uid="{118254EB-029F-4DDA-8581-40812C95ACD8}"/>
    <cellStyle name="Normal 12" xfId="20" xr:uid="{00000000-0005-0000-0000-00001F000000}"/>
    <cellStyle name="Normal 13" xfId="21" xr:uid="{00000000-0005-0000-0000-000020000000}"/>
    <cellStyle name="Normal 14" xfId="22" xr:uid="{00000000-0005-0000-0000-000021000000}"/>
    <cellStyle name="Normal 15" xfId="23" xr:uid="{00000000-0005-0000-0000-000022000000}"/>
    <cellStyle name="Normal 15 2" xfId="24" xr:uid="{00000000-0005-0000-0000-000023000000}"/>
    <cellStyle name="Normal 16" xfId="25" xr:uid="{00000000-0005-0000-0000-000024000000}"/>
    <cellStyle name="Normal 17" xfId="68" xr:uid="{00000000-0005-0000-0000-000025000000}"/>
    <cellStyle name="Normal 17 2" xfId="122" xr:uid="{EF215F8B-CAB7-4707-82D9-689CA67247B8}"/>
    <cellStyle name="Normal 18" xfId="119" xr:uid="{488C8AAE-06A1-45F6-A4F7-3480B4DC81DF}"/>
    <cellStyle name="Normal 18 2" xfId="75" xr:uid="{00000000-0005-0000-0000-000026000000}"/>
    <cellStyle name="Normal 2" xfId="26" xr:uid="{00000000-0005-0000-0000-000027000000}"/>
    <cellStyle name="Normal 2 2" xfId="27" xr:uid="{00000000-0005-0000-0000-000028000000}"/>
    <cellStyle name="Normal 2 2 2" xfId="28" xr:uid="{00000000-0005-0000-0000-000029000000}"/>
    <cellStyle name="Normal 2 2 2 2" xfId="29" xr:uid="{00000000-0005-0000-0000-00002A000000}"/>
    <cellStyle name="Normal 2 2 2 2 6" xfId="71" xr:uid="{00000000-0005-0000-0000-00002B000000}"/>
    <cellStyle name="Normal 2 2 2 7" xfId="62" xr:uid="{00000000-0005-0000-0000-00002C000000}"/>
    <cellStyle name="Normal 2 2 2 7 2 2" xfId="94" xr:uid="{E350F5C6-3AAD-4106-B592-C30F0039528E}"/>
    <cellStyle name="Normal 2 2 3" xfId="76" xr:uid="{00000000-0005-0000-0000-00002D000000}"/>
    <cellStyle name="Normal 2 3" xfId="30" xr:uid="{00000000-0005-0000-0000-00002E000000}"/>
    <cellStyle name="Normal 2 3 2" xfId="83" xr:uid="{00000000-0005-0000-0000-00002F000000}"/>
    <cellStyle name="Normal 2 4" xfId="77" xr:uid="{00000000-0005-0000-0000-000030000000}"/>
    <cellStyle name="Normal 3" xfId="31" xr:uid="{00000000-0005-0000-0000-000031000000}"/>
    <cellStyle name="Normal 3 2" xfId="32" xr:uid="{00000000-0005-0000-0000-000032000000}"/>
    <cellStyle name="Normal 3 2 2" xfId="33" xr:uid="{00000000-0005-0000-0000-000033000000}"/>
    <cellStyle name="Normal 3 2 3" xfId="116" xr:uid="{A34294A4-2D83-417B-B333-8BAFCB4A0F6A}"/>
    <cellStyle name="Normal 3 3" xfId="34" xr:uid="{00000000-0005-0000-0000-000034000000}"/>
    <cellStyle name="Normal 3 3 2" xfId="84" xr:uid="{00000000-0005-0000-0000-000035000000}"/>
    <cellStyle name="Normal 3 4" xfId="73" xr:uid="{00000000-0005-0000-0000-000036000000}"/>
    <cellStyle name="Normal 3 5" xfId="89" xr:uid="{00000000-0005-0000-0000-000007000000}"/>
    <cellStyle name="Normal 4" xfId="35" xr:uid="{00000000-0005-0000-0000-000037000000}"/>
    <cellStyle name="Normal 4 2" xfId="36" xr:uid="{00000000-0005-0000-0000-000038000000}"/>
    <cellStyle name="Normal 4 2 2" xfId="112" xr:uid="{2B2CD613-0DFC-434C-8606-710CF0E245E3}"/>
    <cellStyle name="Normal 4 3" xfId="37" xr:uid="{00000000-0005-0000-0000-000039000000}"/>
    <cellStyle name="Normal 4 4" xfId="120" xr:uid="{E6E985E3-EC62-4B58-A655-71E9B6413712}"/>
    <cellStyle name="Normal 4 72" xfId="72" xr:uid="{00000000-0005-0000-0000-00003A000000}"/>
    <cellStyle name="Normal 5" xfId="38" xr:uid="{00000000-0005-0000-0000-00003B000000}"/>
    <cellStyle name="Normal 5 2" xfId="39" xr:uid="{00000000-0005-0000-0000-00003C000000}"/>
    <cellStyle name="Normal 5 2 2" xfId="40" xr:uid="{00000000-0005-0000-0000-00003D000000}"/>
    <cellStyle name="Normal 5 2 2 2" xfId="70" xr:uid="{00000000-0005-0000-0000-00003E000000}"/>
    <cellStyle name="Normal 5 2 3" xfId="117" xr:uid="{D8050449-2251-46DC-B606-BC5091B37584}"/>
    <cellStyle name="Normal 5 3" xfId="41" xr:uid="{00000000-0005-0000-0000-00003F000000}"/>
    <cellStyle name="Normal 5 4" xfId="113" xr:uid="{4AF43CDD-AC78-4C8E-B645-91DE6359AB99}"/>
    <cellStyle name="Normal 6" xfId="42" xr:uid="{00000000-0005-0000-0000-000040000000}"/>
    <cellStyle name="Normal 6 2" xfId="43" xr:uid="{00000000-0005-0000-0000-000041000000}"/>
    <cellStyle name="Normal 6 2 2" xfId="80" xr:uid="{00000000-0005-0000-0000-000042000000}"/>
    <cellStyle name="Normal 7" xfId="44" xr:uid="{00000000-0005-0000-0000-000043000000}"/>
    <cellStyle name="Normal 7 2" xfId="45" xr:uid="{00000000-0005-0000-0000-000044000000}"/>
    <cellStyle name="Normal 7 2 2" xfId="81" xr:uid="{00000000-0005-0000-0000-000045000000}"/>
    <cellStyle name="Normal 7 3" xfId="74" xr:uid="{00000000-0005-0000-0000-000046000000}"/>
    <cellStyle name="Normal 724" xfId="79" xr:uid="{00000000-0005-0000-0000-000047000000}"/>
    <cellStyle name="Normal 724 2 2" xfId="110" xr:uid="{0781BFFF-73DF-43E3-9329-8C5035DFB765}"/>
    <cellStyle name="Normal 725" xfId="60" xr:uid="{00000000-0005-0000-0000-000048000000}"/>
    <cellStyle name="Normal 725 2 3" xfId="67" xr:uid="{00000000-0005-0000-0000-000049000000}"/>
    <cellStyle name="Normal 725 2 3 2" xfId="93" xr:uid="{EC50DE8F-B63B-4DB6-8959-4A577206D385}"/>
    <cellStyle name="Normal 725 2 3 2 3" xfId="101" xr:uid="{7FCC97AA-C08A-4DE3-A9FE-D26AC75334D8}"/>
    <cellStyle name="Normal 725 3 2" xfId="103" xr:uid="{887AA021-D249-49EF-B840-BC81756F234B}"/>
    <cellStyle name="Normal 725 3 2 3" xfId="111" xr:uid="{48C3570F-5673-4958-9674-15B7EA8EBC98}"/>
    <cellStyle name="Normal 725 4 2" xfId="95" xr:uid="{1E7E87EF-23C1-4D58-B0FC-DC883C6A2C86}"/>
    <cellStyle name="Normal 725 4 2 3" xfId="107" xr:uid="{03BD2022-ECAB-4179-BE25-1E7515AE9207}"/>
    <cellStyle name="Normal 727 3" xfId="99" xr:uid="{CEFC9A9A-A5A0-4123-9B5E-9B66E96DB1DB}"/>
    <cellStyle name="Normal 8" xfId="46" xr:uid="{00000000-0005-0000-0000-00004A000000}"/>
    <cellStyle name="Normal 8 2" xfId="47" xr:uid="{00000000-0005-0000-0000-00004B000000}"/>
    <cellStyle name="Normal 8 2 2" xfId="85" xr:uid="{00000000-0005-0000-0000-00004C000000}"/>
    <cellStyle name="Normal 9" xfId="48" xr:uid="{00000000-0005-0000-0000-00004D000000}"/>
    <cellStyle name="Normal 9 2" xfId="49" xr:uid="{00000000-0005-0000-0000-00004E000000}"/>
    <cellStyle name="Normal_4.9 (2) 2" xfId="106" xr:uid="{FFC04C73-3550-460B-88C2-205D45B54A66}"/>
    <cellStyle name="Normal_4.9 2" xfId="104" xr:uid="{F35E10D1-60E9-4E9C-9BFC-5116A28248C0}"/>
    <cellStyle name="Normal_C1 2 2" xfId="64" xr:uid="{00000000-0005-0000-0000-00004F000000}"/>
    <cellStyle name="Normal_D1" xfId="50" xr:uid="{00000000-0005-0000-0000-000050000000}"/>
    <cellStyle name="Normal_Jad 8.4" xfId="51" xr:uid="{00000000-0005-0000-0000-000051000000}"/>
    <cellStyle name="Normal_Jad 8.4 2" xfId="78" xr:uid="{00000000-0005-0000-0000-000052000000}"/>
    <cellStyle name="Result" xfId="52" xr:uid="{00000000-0005-0000-0000-000053000000}"/>
    <cellStyle name="Result 1" xfId="53" xr:uid="{00000000-0005-0000-0000-000054000000}"/>
    <cellStyle name="Result2" xfId="54" xr:uid="{00000000-0005-0000-0000-000055000000}"/>
    <cellStyle name="Result2 1" xfId="55" xr:uid="{00000000-0005-0000-0000-000056000000}"/>
  </cellStyles>
  <dxfs count="5">
    <dxf>
      <numFmt numFmtId="182" formatCode="#,##0_);[Red]\(#,##0\)"/>
      <fill>
        <patternFill patternType="solid">
          <bgColor theme="3" tint="0.39985351115451523"/>
        </patternFill>
      </fill>
    </dxf>
    <dxf>
      <numFmt numFmtId="182" formatCode="#,##0_);[Red]\(#,##0\)"/>
      <fill>
        <patternFill patternType="solid">
          <bgColor theme="3" tint="0.39985351115451523"/>
        </patternFill>
      </fill>
    </dxf>
    <dxf>
      <numFmt numFmtId="182" formatCode="#,##0_);[Red]\(#,##0\)"/>
      <fill>
        <patternFill patternType="solid">
          <bgColor theme="3" tint="0.39985351115451523"/>
        </patternFill>
      </fill>
    </dxf>
    <dxf>
      <numFmt numFmtId="182" formatCode="#,##0_);[Red]\(#,##0\)"/>
      <fill>
        <patternFill patternType="solid">
          <bgColor theme="3" tint="0.39985351115451523"/>
        </patternFill>
      </fill>
    </dxf>
    <dxf>
      <numFmt numFmtId="182" formatCode="#,##0_);[Red]\(#,##0\)"/>
      <fill>
        <patternFill patternType="solid">
          <bgColor theme="3" tint="0.39985351115451523"/>
        </patternFill>
      </fill>
    </dxf>
  </dxfs>
  <tableStyles count="0" defaultTableStyle="TableStyleMedium9" defaultPivotStyle="PivotStyleLight16"/>
  <colors>
    <mruColors>
      <color rgb="FFFFB3D9"/>
      <color rgb="FF99CCFF"/>
      <color rgb="FFB3D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externalLink" Target="externalLinks/externalLink10.xml"/><Relationship Id="rId47" Type="http://schemas.openxmlformats.org/officeDocument/2006/relationships/externalLink" Target="externalLinks/externalLink15.xml"/><Relationship Id="rId50" Type="http://schemas.openxmlformats.org/officeDocument/2006/relationships/externalLink" Target="externalLinks/externalLink18.xml"/><Relationship Id="rId55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externalLink" Target="externalLinks/externalLink8.xml"/><Relationship Id="rId45" Type="http://schemas.openxmlformats.org/officeDocument/2006/relationships/externalLink" Target="externalLinks/externalLink13.xml"/><Relationship Id="rId53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externalLink" Target="externalLinks/externalLink12.xml"/><Relationship Id="rId52" Type="http://schemas.openxmlformats.org/officeDocument/2006/relationships/externalLink" Target="externalLinks/externalLink2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43" Type="http://schemas.openxmlformats.org/officeDocument/2006/relationships/externalLink" Target="externalLinks/externalLink11.xml"/><Relationship Id="rId48" Type="http://schemas.openxmlformats.org/officeDocument/2006/relationships/externalLink" Target="externalLinks/externalLink16.xml"/><Relationship Id="rId56" Type="http://schemas.openxmlformats.org/officeDocument/2006/relationships/calcChain" Target="calcChain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19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Relationship Id="rId46" Type="http://schemas.openxmlformats.org/officeDocument/2006/relationships/externalLink" Target="externalLinks/externalLink14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9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49" Type="http://schemas.openxmlformats.org/officeDocument/2006/relationships/externalLink" Target="externalLinks/externalLink17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hidayu.musa/Downloads/Bab%204%20_Guna%20tenaga_Msia%202024_new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diyana\AppData\Local\Microsoft\Windows\Temporary%20Internet%20Files\Content.Outlook\6TCJTEX0\2013\4-5%20kesihatan\Bab%204%20-%20Kesihatan%202013(TAB%204%201-4%2011)%20hantar%20DOSM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.ICU/AppData/Local/Temp/Rar$DI00.384/Mastercopy%20Penerbitan%20KDNK%20Negeri%202015/Mastercopy%20Publication%20KDNK%20Negeri%202010-2014/Table%20Publication%20of%20GDP%202013p_100914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orul.aziemah/Desktop/buku%20sas/Users/roziana/AppData/Local/Microsoft/Windows/Temporary%20Internet%20Files/Content.Outlook/OXSTD2JP/Jad.%205.10-5.11-new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Users/nurul.iman/Desktop/buku%20sas/Documents%20and%20Settings/nurdiyana/My%20Documents/BPS%202012/Tab4-1--4.18-new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nurul.iman/Desktop/buku%20sas/Mastercopy%20Penerbitan%20KDNK%20Negeri%202015/Mastercopy%20Publication%20KDNK%20Negeri%202010-2014/Table%20Publication%20of%20GDP%202013p_1009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JOHOR/compile/SAS%20State/compile/SAS%20State/compile/SAS%20State/Documents%20and%20Settings/nurdiyana/My%20Documents/BPS%202012/Tab4-1--4.18-new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Documents%20and%20Settings/jamilah.rahim/Local%20Settings/Temporary%20Internet%20Files/Content.Outlook/J5S9MX0N/Malaysia%20HES%202014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dministrator/Application%20Data/Microsoft/Excel/Documents%20and%20Settings/jamilah.rahim/Local%20Settings/Temporary%20Internet%20Files/Content.Outlook/J5S9MX0N/7.1%20&amp;%207.4_MSI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osnani/Local%20Settings/Temporary%20Internet%20Files/Content.Outlook/NRZDZE5N/Buletin%20Perangkaan%20Sosial,%20Malaysia%202013/Jadual/Jadual/Bab%207-%20Guna%20Tenaga%202013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Bab%204%20_Guna%20tenaga_Msia%202024_new(AutoRecovered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Users\nurul.iman\Desktop\buku%20sas\Documents%20and%20Settings\nurdiyana\My%20Documents\BPS%202012\Tab4-1--4.18-new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utk%20email\2013\4-5%20kesihatan\Bab%204%20-%20Kesihatan%202013(TAB%204%201-4%2011)%20hantar%20DOSM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nurul.iman\Desktop\buku%20sas\Mastercopy%20Penerbitan%20KDNK%20Negeri%202015\Mastercopy%20Publication%20KDNK%20Negeri%202010-2014\Table%20Publication%20of%20GDP%202013p_1009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Documents%20and%20Settings\rosnani\Local%20Settings\Temporary%20Internet%20Files\Content.Outlook\NRZDZE5N\Buletin%20Perangkaan%20Sosial,%20Malaysia%202013\Jadual\Jadual\Bab%207-%20Guna%20Tenaga%202013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JOHOR\compile\SAS%20State\compile\SAS%20State\compile\SAS%20State\Documents%20and%20Settings\nurdiyana\My%20Documents\BPS%202012\Tab4-1--4.18-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Application%20Data\Microsoft\Excel\Documents%20and%20Settings\jamilah.rahim\Local%20Settings\Temporary%20Internet%20Files\Content.Outlook\J5S9MX0N\Malaysia%20HES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Administrator\Application%20Data\Microsoft\Excel\Documents%20and%20Settings\jamilah.rahim\Local%20Settings\Temporary%20Internet%20Files\Content.Outlook\J5S9MX0N\7.1%20&amp;%207.4_MSI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VA_CONSTANT"/>
      <sheetName val="ref"/>
      <sheetName val="4.8"/>
      <sheetName val="Sheet1"/>
      <sheetName val="Sheet2"/>
      <sheetName val="4.3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2 (2)"/>
      <sheetName val="4.3 (3)"/>
      <sheetName val="4.3 (4)"/>
      <sheetName val="4.4 (5)"/>
      <sheetName val="4.4 (6)"/>
      <sheetName val="4.7"/>
      <sheetName val="4.8"/>
      <sheetName val="4.9"/>
      <sheetName val="4.9 (2)"/>
      <sheetName val="4.10 "/>
      <sheetName val="4.10 (1)"/>
      <sheetName val="4.10 (2)"/>
      <sheetName val="4.10 (3)"/>
      <sheetName val="5.9"/>
      <sheetName val="4.12"/>
      <sheetName val="4.13"/>
      <sheetName val="4.14"/>
      <sheetName val="4.14 (2)"/>
      <sheetName val="4.15 "/>
      <sheetName val="4.16 "/>
      <sheetName val="4.16 (2)"/>
      <sheetName val="4.17"/>
      <sheetName val="4.17 (2)"/>
      <sheetName val="4.17 (3)"/>
      <sheetName val="4.17 (4)"/>
      <sheetName val="4.18"/>
      <sheetName val="4.18 (2)"/>
      <sheetName val="4.18 (3)"/>
      <sheetName val="4.18 (4)"/>
      <sheetName val="4.19"/>
      <sheetName val="4.19 (2)"/>
      <sheetName val="4.19 (3)"/>
      <sheetName val="4.19 (4)"/>
      <sheetName val="4.20"/>
      <sheetName val="4.21 (n)"/>
      <sheetName val="4.21 (n) (2)"/>
      <sheetName val="4.22 n"/>
      <sheetName val="4.22 n (2)"/>
      <sheetName val="4.23"/>
      <sheetName val="4.24 n"/>
      <sheetName val="5.12"/>
      <sheetName val="5.12 (2)"/>
      <sheetName val="4.25 n (3)"/>
      <sheetName val="4.26"/>
      <sheetName val="4.26 (2)"/>
      <sheetName val="4.26 (3)"/>
      <sheetName val="4.26 (4)"/>
      <sheetName val="4.27 "/>
      <sheetName val="4.27 (2)"/>
      <sheetName val="4.27 (3)"/>
      <sheetName val="4.27 (4)"/>
      <sheetName val="4.28"/>
      <sheetName val="4.28 (2)"/>
      <sheetName val="4.29"/>
      <sheetName val="4.29 (2)"/>
      <sheetName val="4.29 (3)"/>
      <sheetName val="5.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4.9"/>
      <sheetName val="4.8"/>
    </sheetNames>
    <sheetDataSet>
      <sheetData sheetId="0"/>
      <sheetData sheetId="1"/>
      <sheetData sheetId="2"/>
      <sheetData sheetId="3">
        <row r="1">
          <cell r="C1" t="str">
            <v>agri</v>
          </cell>
        </row>
      </sheetData>
      <sheetData sheetId="4">
        <row r="3">
          <cell r="B3" t="str">
            <v>row</v>
          </cell>
          <cell r="C3" t="str">
            <v>2005f</v>
          </cell>
          <cell r="D3" t="str">
            <v>2006f</v>
          </cell>
          <cell r="E3" t="str">
            <v>2007f</v>
          </cell>
          <cell r="F3" t="str">
            <v>2008f</v>
          </cell>
          <cell r="G3" t="str">
            <v>2009f</v>
          </cell>
          <cell r="H3" t="str">
            <v>2010f</v>
          </cell>
          <cell r="I3" t="str">
            <v>2011f</v>
          </cell>
          <cell r="J3" t="str">
            <v>2012e</v>
          </cell>
          <cell r="K3" t="str">
            <v>2013p</v>
          </cell>
        </row>
        <row r="4">
          <cell r="B4" t="str">
            <v>Johor</v>
          </cell>
          <cell r="C4">
            <v>5</v>
          </cell>
          <cell r="D4">
            <v>27</v>
          </cell>
          <cell r="E4">
            <v>49</v>
          </cell>
          <cell r="F4">
            <v>71</v>
          </cell>
          <cell r="G4">
            <v>93</v>
          </cell>
          <cell r="H4">
            <v>115</v>
          </cell>
          <cell r="I4">
            <v>137</v>
          </cell>
          <cell r="J4">
            <v>159</v>
          </cell>
          <cell r="K4">
            <v>181</v>
          </cell>
        </row>
        <row r="5">
          <cell r="B5" t="str">
            <v>Kedah</v>
          </cell>
          <cell r="C5">
            <v>6</v>
          </cell>
          <cell r="D5">
            <v>28</v>
          </cell>
          <cell r="E5">
            <v>50</v>
          </cell>
          <cell r="F5">
            <v>72</v>
          </cell>
          <cell r="G5">
            <v>94</v>
          </cell>
          <cell r="H5">
            <v>116</v>
          </cell>
          <cell r="I5">
            <v>138</v>
          </cell>
          <cell r="J5">
            <v>160</v>
          </cell>
          <cell r="K5">
            <v>182</v>
          </cell>
        </row>
        <row r="6">
          <cell r="B6" t="str">
            <v>Kelantan</v>
          </cell>
          <cell r="C6">
            <v>7</v>
          </cell>
          <cell r="D6">
            <v>29</v>
          </cell>
          <cell r="E6">
            <v>51</v>
          </cell>
          <cell r="F6">
            <v>73</v>
          </cell>
          <cell r="G6">
            <v>95</v>
          </cell>
          <cell r="H6">
            <v>117</v>
          </cell>
          <cell r="I6">
            <v>139</v>
          </cell>
          <cell r="J6">
            <v>161</v>
          </cell>
          <cell r="K6">
            <v>183</v>
          </cell>
        </row>
        <row r="7">
          <cell r="B7" t="str">
            <v>Melaka</v>
          </cell>
          <cell r="C7">
            <v>8</v>
          </cell>
          <cell r="D7">
            <v>30</v>
          </cell>
          <cell r="E7">
            <v>52</v>
          </cell>
          <cell r="F7">
            <v>74</v>
          </cell>
          <cell r="G7">
            <v>96</v>
          </cell>
          <cell r="H7">
            <v>118</v>
          </cell>
          <cell r="I7">
            <v>140</v>
          </cell>
          <cell r="J7">
            <v>162</v>
          </cell>
          <cell r="K7">
            <v>184</v>
          </cell>
        </row>
        <row r="8">
          <cell r="B8" t="str">
            <v>Negeri Sembilan</v>
          </cell>
          <cell r="C8">
            <v>9</v>
          </cell>
          <cell r="D8">
            <v>31</v>
          </cell>
          <cell r="E8">
            <v>53</v>
          </cell>
          <cell r="F8">
            <v>75</v>
          </cell>
          <cell r="G8">
            <v>97</v>
          </cell>
          <cell r="H8">
            <v>119</v>
          </cell>
          <cell r="I8">
            <v>141</v>
          </cell>
          <cell r="J8">
            <v>163</v>
          </cell>
          <cell r="K8">
            <v>185</v>
          </cell>
        </row>
        <row r="9">
          <cell r="B9" t="str">
            <v>Pahang</v>
          </cell>
          <cell r="C9">
            <v>10</v>
          </cell>
          <cell r="D9">
            <v>32</v>
          </cell>
          <cell r="E9">
            <v>54</v>
          </cell>
          <cell r="F9">
            <v>76</v>
          </cell>
          <cell r="G9">
            <v>98</v>
          </cell>
          <cell r="H9">
            <v>120</v>
          </cell>
          <cell r="I9">
            <v>142</v>
          </cell>
          <cell r="J9">
            <v>164</v>
          </cell>
          <cell r="K9">
            <v>186</v>
          </cell>
        </row>
        <row r="10">
          <cell r="B10" t="str">
            <v>Pulau Pinang</v>
          </cell>
          <cell r="C10">
            <v>11</v>
          </cell>
          <cell r="D10">
            <v>33</v>
          </cell>
          <cell r="E10">
            <v>55</v>
          </cell>
          <cell r="F10">
            <v>77</v>
          </cell>
          <cell r="G10">
            <v>99</v>
          </cell>
          <cell r="H10">
            <v>121</v>
          </cell>
          <cell r="I10">
            <v>143</v>
          </cell>
          <cell r="J10">
            <v>165</v>
          </cell>
          <cell r="K10">
            <v>187</v>
          </cell>
        </row>
        <row r="11">
          <cell r="B11" t="str">
            <v>Perak</v>
          </cell>
          <cell r="C11">
            <v>12</v>
          </cell>
          <cell r="D11">
            <v>34</v>
          </cell>
          <cell r="E11">
            <v>56</v>
          </cell>
          <cell r="F11">
            <v>78</v>
          </cell>
          <cell r="G11">
            <v>100</v>
          </cell>
          <cell r="H11">
            <v>122</v>
          </cell>
          <cell r="I11">
            <v>144</v>
          </cell>
          <cell r="J11">
            <v>166</v>
          </cell>
          <cell r="K11">
            <v>188</v>
          </cell>
        </row>
        <row r="12">
          <cell r="B12" t="str">
            <v>Perlis</v>
          </cell>
          <cell r="C12">
            <v>13</v>
          </cell>
          <cell r="D12">
            <v>35</v>
          </cell>
          <cell r="E12">
            <v>57</v>
          </cell>
          <cell r="F12">
            <v>79</v>
          </cell>
          <cell r="G12">
            <v>101</v>
          </cell>
          <cell r="H12">
            <v>123</v>
          </cell>
          <cell r="I12">
            <v>145</v>
          </cell>
          <cell r="J12">
            <v>167</v>
          </cell>
          <cell r="K12">
            <v>189</v>
          </cell>
        </row>
        <row r="13">
          <cell r="B13" t="str">
            <v>Selangor</v>
          </cell>
          <cell r="C13">
            <v>14</v>
          </cell>
          <cell r="D13">
            <v>36</v>
          </cell>
          <cell r="E13">
            <v>58</v>
          </cell>
          <cell r="F13">
            <v>80</v>
          </cell>
          <cell r="G13">
            <v>102</v>
          </cell>
          <cell r="H13">
            <v>124</v>
          </cell>
          <cell r="I13">
            <v>146</v>
          </cell>
          <cell r="J13">
            <v>168</v>
          </cell>
          <cell r="K13">
            <v>190</v>
          </cell>
        </row>
        <row r="14">
          <cell r="B14" t="str">
            <v>Terengganu</v>
          </cell>
          <cell r="C14">
            <v>15</v>
          </cell>
          <cell r="D14">
            <v>37</v>
          </cell>
          <cell r="E14">
            <v>59</v>
          </cell>
          <cell r="F14">
            <v>81</v>
          </cell>
          <cell r="G14">
            <v>103</v>
          </cell>
          <cell r="H14">
            <v>125</v>
          </cell>
          <cell r="I14">
            <v>147</v>
          </cell>
          <cell r="J14">
            <v>169</v>
          </cell>
          <cell r="K14">
            <v>191</v>
          </cell>
        </row>
        <row r="15">
          <cell r="B15" t="str">
            <v>Sabah</v>
          </cell>
          <cell r="C15">
            <v>16</v>
          </cell>
          <cell r="D15">
            <v>38</v>
          </cell>
          <cell r="E15">
            <v>60</v>
          </cell>
          <cell r="F15">
            <v>82</v>
          </cell>
          <cell r="G15">
            <v>104</v>
          </cell>
          <cell r="H15">
            <v>126</v>
          </cell>
          <cell r="I15">
            <v>148</v>
          </cell>
          <cell r="J15">
            <v>170</v>
          </cell>
          <cell r="K15">
            <v>192</v>
          </cell>
        </row>
        <row r="16">
          <cell r="B16" t="str">
            <v>Sarawak</v>
          </cell>
          <cell r="C16">
            <v>17</v>
          </cell>
          <cell r="D16">
            <v>39</v>
          </cell>
          <cell r="E16">
            <v>61</v>
          </cell>
          <cell r="F16">
            <v>83</v>
          </cell>
          <cell r="G16">
            <v>105</v>
          </cell>
          <cell r="H16">
            <v>127</v>
          </cell>
          <cell r="I16">
            <v>149</v>
          </cell>
          <cell r="J16">
            <v>171</v>
          </cell>
          <cell r="K16">
            <v>193</v>
          </cell>
        </row>
        <row r="17">
          <cell r="B17" t="str">
            <v>WP Kuala Lumpur</v>
          </cell>
          <cell r="C17">
            <v>18</v>
          </cell>
          <cell r="D17">
            <v>40</v>
          </cell>
          <cell r="E17">
            <v>62</v>
          </cell>
          <cell r="F17">
            <v>84</v>
          </cell>
          <cell r="G17">
            <v>106</v>
          </cell>
          <cell r="H17">
            <v>128</v>
          </cell>
          <cell r="I17">
            <v>150</v>
          </cell>
          <cell r="J17">
            <v>172</v>
          </cell>
          <cell r="K17">
            <v>194</v>
          </cell>
        </row>
        <row r="18">
          <cell r="B18" t="str">
            <v>WP Labuan</v>
          </cell>
          <cell r="C18">
            <v>19</v>
          </cell>
          <cell r="D18">
            <v>41</v>
          </cell>
          <cell r="E18">
            <v>63</v>
          </cell>
          <cell r="F18">
            <v>85</v>
          </cell>
          <cell r="G18">
            <v>107</v>
          </cell>
          <cell r="H18">
            <v>129</v>
          </cell>
          <cell r="I18">
            <v>151</v>
          </cell>
          <cell r="J18">
            <v>173</v>
          </cell>
          <cell r="K18">
            <v>195</v>
          </cell>
        </row>
        <row r="19">
          <cell r="B19" t="str">
            <v>Supra</v>
          </cell>
          <cell r="C19">
            <v>20</v>
          </cell>
          <cell r="D19">
            <v>42</v>
          </cell>
          <cell r="E19">
            <v>64</v>
          </cell>
          <cell r="F19">
            <v>86</v>
          </cell>
          <cell r="G19">
            <v>108</v>
          </cell>
          <cell r="H19">
            <v>130</v>
          </cell>
          <cell r="I19">
            <v>152</v>
          </cell>
          <cell r="J19">
            <v>174</v>
          </cell>
          <cell r="K19">
            <v>196</v>
          </cell>
        </row>
        <row r="20">
          <cell r="B20" t="str">
            <v>Malaysia</v>
          </cell>
          <cell r="C20">
            <v>21</v>
          </cell>
          <cell r="D20">
            <v>43</v>
          </cell>
          <cell r="E20">
            <v>65</v>
          </cell>
          <cell r="F20">
            <v>87</v>
          </cell>
          <cell r="G20">
            <v>109</v>
          </cell>
          <cell r="H20">
            <v>131</v>
          </cell>
          <cell r="I20">
            <v>153</v>
          </cell>
          <cell r="J20">
            <v>175</v>
          </cell>
          <cell r="K20">
            <v>197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0Johor"/>
      <sheetName val="5.10Kedah"/>
      <sheetName val="5.10Kelantan"/>
      <sheetName val="5.10Melaka"/>
      <sheetName val="5.10N.s"/>
      <sheetName val="5.10Pahang"/>
      <sheetName val="5.10Perak"/>
      <sheetName val="5.10Perlis,P.P"/>
      <sheetName val="5.10Sabah"/>
      <sheetName val="5.10Sabah(samb)"/>
      <sheetName val="5.10Sarawak"/>
      <sheetName val="5.10Sarawak(samb)"/>
      <sheetName val="5.10Selangor"/>
      <sheetName val="5.10T'ganu"/>
      <sheetName val="5.11"/>
      <sheetName val="Sheet1"/>
      <sheetName val="4.9"/>
      <sheetName val="Sheet2"/>
      <sheetName val="4.8"/>
      <sheetName val="ref"/>
      <sheetName val="JAD_A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  <sheetName val="4.3"/>
      <sheetName val="4.8"/>
    </sheetNames>
    <sheetDataSet>
      <sheetData sheetId="0">
        <row r="1">
          <cell r="C1" t="str">
            <v>agri</v>
          </cell>
        </row>
      </sheetData>
      <sheetData sheetId="1">
        <row r="1">
          <cell r="C1" t="str">
            <v>agri</v>
          </cell>
        </row>
      </sheetData>
      <sheetData sheetId="2">
        <row r="3">
          <cell r="B3" t="str">
            <v>row</v>
          </cell>
        </row>
      </sheetData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VA_CONSTANT"/>
      <sheetName val="ref"/>
      <sheetName val="4.8"/>
      <sheetName val="Sheet1"/>
      <sheetName val="Sheet2"/>
      <sheetName val="4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2 (2)"/>
      <sheetName val="4.3 (3)"/>
      <sheetName val="4.3 (4)"/>
      <sheetName val="4.4 (5)"/>
      <sheetName val="4.4 (6)"/>
      <sheetName val="4.7"/>
      <sheetName val="4.8"/>
      <sheetName val="4.9"/>
      <sheetName val="4.9 (2)"/>
      <sheetName val="4.10 "/>
      <sheetName val="4.10 (1)"/>
      <sheetName val="4.10 (2)"/>
      <sheetName val="4.10 (3)"/>
      <sheetName val="4.12"/>
      <sheetName val="4.13"/>
      <sheetName val="4.15 "/>
      <sheetName val="4.16 "/>
      <sheetName val="4.16 (2)"/>
      <sheetName val="4.18"/>
      <sheetName val="4.18 (2)"/>
      <sheetName val="4.18 (3)"/>
      <sheetName val="4.18 (4)"/>
      <sheetName val="4.19"/>
      <sheetName val="4.19 (2)"/>
      <sheetName val="4.19 (3)"/>
      <sheetName val="4.19 (4)"/>
      <sheetName val="4.20"/>
      <sheetName val="4.21 (n)"/>
      <sheetName val="4.21 (n) (2)"/>
      <sheetName val="4.22 n"/>
      <sheetName val="4.22 n (2)"/>
      <sheetName val="4.23"/>
      <sheetName val="4.24 n"/>
      <sheetName val="4.26"/>
      <sheetName val="4.26 (2)"/>
      <sheetName val="4.26 (3)"/>
      <sheetName val="4.26 (4)"/>
      <sheetName val="4.27 "/>
      <sheetName val="4.27 (2)"/>
      <sheetName val="4.27 (3)"/>
      <sheetName val="4.27 (4)"/>
      <sheetName val="4.28"/>
      <sheetName val="4.28 (2)"/>
      <sheetName val="4.29"/>
      <sheetName val="4.29 (2)"/>
      <sheetName val="4.29 (3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Sheet1"/>
      <sheetName val="VA_CONSTANT"/>
      <sheetName val="ref"/>
      <sheetName val="4.8"/>
      <sheetName val="7.6"/>
      <sheetName val="5.1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3"/>
      <sheetName val="4.4"/>
      <sheetName val="4.5"/>
      <sheetName val="4.6"/>
      <sheetName val="4.7"/>
      <sheetName val="4.7 samb"/>
      <sheetName val="4.8"/>
      <sheetName val="4.10"/>
      <sheetName val="5.11"/>
      <sheetName val="4.9"/>
      <sheetName val="7.6"/>
      <sheetName val="VA_CONSTANT"/>
      <sheetName val="re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VA-curr"/>
      <sheetName val="VA-cons"/>
      <sheetName val="VA_CONSTANT"/>
      <sheetName val="ref"/>
      <sheetName val="Tbl1_Msia"/>
      <sheetName val="Tbl3_05"/>
      <sheetName val="Tbl5_06"/>
      <sheetName val="Tbl7_06"/>
      <sheetName val="Tbl8_07"/>
      <sheetName val="Tbl10_07"/>
      <sheetName val="Tbl11_08"/>
      <sheetName val="Tbl13_08"/>
      <sheetName val="Tbl14_09"/>
      <sheetName val="Tbl16_09"/>
      <sheetName val="Tbl17_10"/>
      <sheetName val="Tbl19_10"/>
      <sheetName val="Tbl20_11"/>
      <sheetName val="Tbl22_11"/>
      <sheetName val="Tbl23_12"/>
      <sheetName val="Tbl25_12"/>
      <sheetName val="Tbl26_13"/>
      <sheetName val="Tbl28_13"/>
      <sheetName val="Tbl29_Curr&amp;perCapita"/>
      <sheetName val="JHR"/>
      <sheetName val="KDH"/>
      <sheetName val="KLTN"/>
      <sheetName val="MLK"/>
      <sheetName val="N9"/>
      <sheetName val="PHG"/>
      <sheetName val="PP"/>
      <sheetName val="PRK"/>
      <sheetName val="PRLS"/>
      <sheetName val="SLGR"/>
      <sheetName val="TRGN"/>
      <sheetName val="SBH"/>
      <sheetName val="SRWK"/>
      <sheetName val="WPKL"/>
      <sheetName val="WPL"/>
      <sheetName val="Sheet2"/>
      <sheetName val="Sheet3"/>
      <sheetName val="Sheet6"/>
      <sheetName val="Sheet4"/>
      <sheetName val="Sheet4 (2)"/>
      <sheetName val="Sheet5"/>
      <sheetName val="Sheet7"/>
      <sheetName val="7.6"/>
      <sheetName val="4.9"/>
    </sheetNames>
    <sheetDataSet>
      <sheetData sheetId="0"/>
      <sheetData sheetId="1"/>
      <sheetData sheetId="2"/>
      <sheetData sheetId="3">
        <row r="1">
          <cell r="C1" t="str">
            <v>agri</v>
          </cell>
          <cell r="D1" t="str">
            <v>a1</v>
          </cell>
          <cell r="E1" t="str">
            <v>a2</v>
          </cell>
          <cell r="F1" t="str">
            <v>a3</v>
          </cell>
          <cell r="I1" t="str">
            <v>mq</v>
          </cell>
          <cell r="J1" t="str">
            <v>mfg</v>
          </cell>
          <cell r="R1" t="str">
            <v>c</v>
          </cell>
          <cell r="S1" t="str">
            <v>svs</v>
          </cell>
          <cell r="T1" t="str">
            <v>s1</v>
          </cell>
          <cell r="U1" t="str">
            <v>s2</v>
          </cell>
          <cell r="V1" t="str">
            <v>s3</v>
          </cell>
          <cell r="W1" t="str">
            <v>s4</v>
          </cell>
          <cell r="X1" t="str">
            <v>s5</v>
          </cell>
          <cell r="Y1" t="str">
            <v>di</v>
          </cell>
        </row>
        <row r="2">
          <cell r="A2" t="str">
            <v>CONSTANT</v>
          </cell>
          <cell r="B2" t="str">
            <v>Industry</v>
          </cell>
          <cell r="D2">
            <v>1</v>
          </cell>
          <cell r="E2">
            <v>2</v>
          </cell>
          <cell r="F2">
            <v>3</v>
          </cell>
          <cell r="I2">
            <v>4</v>
          </cell>
          <cell r="K2">
            <v>6</v>
          </cell>
          <cell r="L2">
            <v>7</v>
          </cell>
          <cell r="M2">
            <v>8</v>
          </cell>
          <cell r="N2">
            <v>9</v>
          </cell>
          <cell r="O2">
            <v>10</v>
          </cell>
          <cell r="P2">
            <v>11</v>
          </cell>
          <cell r="Q2">
            <v>12</v>
          </cell>
          <cell r="R2">
            <v>5</v>
          </cell>
          <cell r="T2">
            <v>13</v>
          </cell>
          <cell r="U2">
            <v>14</v>
          </cell>
          <cell r="V2">
            <v>15</v>
          </cell>
          <cell r="W2">
            <v>16</v>
          </cell>
        </row>
        <row r="3">
          <cell r="A3">
            <v>2005</v>
          </cell>
          <cell r="B3" t="str">
            <v>I</v>
          </cell>
          <cell r="C3" t="str">
            <v>Agriculture</v>
          </cell>
          <cell r="D3" t="str">
            <v>Tanaman</v>
          </cell>
          <cell r="E3" t="str">
            <v>Pembalakan</v>
          </cell>
          <cell r="F3" t="str">
            <v>Perikanan</v>
          </cell>
          <cell r="I3" t="str">
            <v>Mining andQuarrying</v>
          </cell>
          <cell r="J3" t="str">
            <v>Manufacturing</v>
          </cell>
          <cell r="K3" t="str">
            <v>Prosesan Makanan, Minuman dan Produk Tembakau</v>
          </cell>
          <cell r="L3" t="str">
            <v>Tekstil, Pakaian, Kulit dan Kasut</v>
          </cell>
          <cell r="M3" t="str">
            <v>Keluaran Kayu, Perabot, Produk Kertas, Percetakan dan Penerbitan</v>
          </cell>
          <cell r="N3" t="str">
            <v>Produk Petroleum, Bahan kimia, Getah dan Plastik</v>
          </cell>
          <cell r="O3" t="str">
            <v>Produk Mineral Bukan Logam, Logam Asli dan Produk Logam Yang Direka</v>
          </cell>
          <cell r="P3" t="str">
            <v>Elektrik dan Elektronik</v>
          </cell>
          <cell r="Q3" t="str">
            <v>Kelengkapan Pengangkutan dan Pembuatan Lain</v>
          </cell>
          <cell r="R3" t="str">
            <v>Construction</v>
          </cell>
          <cell r="S3" t="str">
            <v>Services</v>
          </cell>
          <cell r="T3" t="str">
            <v>Utiliti, Transport &amp; Communication</v>
          </cell>
          <cell r="U3" t="str">
            <v>WRT, Accomm &amp; Restaurant</v>
          </cell>
          <cell r="V3" t="str">
            <v>Finance &amp; Insurance, Real Estate &amp; Business Services</v>
          </cell>
          <cell r="W3" t="str">
            <v>Other Services</v>
          </cell>
          <cell r="X3" t="str">
            <v>Government Services</v>
          </cell>
          <cell r="Y3" t="str">
            <v>Plus :Import Duties</v>
          </cell>
          <cell r="Z3" t="str">
            <v>GDP atPurchasers' Prices</v>
          </cell>
        </row>
        <row r="4">
          <cell r="A4" t="str">
            <v>States</v>
          </cell>
          <cell r="B4" t="str">
            <v>Converter</v>
          </cell>
        </row>
        <row r="5">
          <cell r="A5" t="str">
            <v>Johor</v>
          </cell>
          <cell r="B5" t="str">
            <v>01</v>
          </cell>
          <cell r="C5">
            <v>6188.6869740789298</v>
          </cell>
          <cell r="D5">
            <v>5669.7259013497996</v>
          </cell>
          <cell r="E5">
            <v>45.404660919470203</v>
          </cell>
          <cell r="F5">
            <v>473.55641180965398</v>
          </cell>
          <cell r="I5">
            <v>50.620516345188399</v>
          </cell>
          <cell r="J5">
            <v>19313.560805921999</v>
          </cell>
          <cell r="K5">
            <v>1888.2624376276301</v>
          </cell>
          <cell r="L5">
            <v>1149.0903681325999</v>
          </cell>
          <cell r="M5">
            <v>1714.3932465764999</v>
          </cell>
          <cell r="N5">
            <v>2991.2672766727201</v>
          </cell>
          <cell r="O5">
            <v>2006.31809600568</v>
          </cell>
          <cell r="P5">
            <v>8059.1865180237201</v>
          </cell>
          <cell r="Q5">
            <v>1505.0428628831401</v>
          </cell>
          <cell r="R5">
            <v>1670.54664818574</v>
          </cell>
          <cell r="S5">
            <v>22105.495280909901</v>
          </cell>
          <cell r="T5">
            <v>5121.6287950521801</v>
          </cell>
          <cell r="U5">
            <v>4738.8112307610199</v>
          </cell>
          <cell r="V5">
            <v>6491.4735762118498</v>
          </cell>
          <cell r="W5">
            <v>2496.7540465810398</v>
          </cell>
          <cell r="X5">
            <v>3256.8276323038199</v>
          </cell>
          <cell r="Y5">
            <v>728.65346871345605</v>
          </cell>
          <cell r="Z5">
            <v>50057.5636941552</v>
          </cell>
        </row>
        <row r="6">
          <cell r="A6" t="str">
            <v>Kedah</v>
          </cell>
          <cell r="B6" t="str">
            <v>02</v>
          </cell>
          <cell r="C6">
            <v>2205.86141292909</v>
          </cell>
          <cell r="D6">
            <v>1914.1195857136699</v>
          </cell>
          <cell r="E6">
            <v>48.185576857368801</v>
          </cell>
          <cell r="F6">
            <v>243.55625035804999</v>
          </cell>
          <cell r="I6">
            <v>16.798627679947501</v>
          </cell>
          <cell r="J6">
            <v>6439.0935720568305</v>
          </cell>
          <cell r="K6">
            <v>281.20731449561799</v>
          </cell>
          <cell r="L6">
            <v>96.930988138971202</v>
          </cell>
          <cell r="M6">
            <v>440.53144658206003</v>
          </cell>
          <cell r="N6">
            <v>1243.63644861429</v>
          </cell>
          <cell r="O6">
            <v>1069.4520876377201</v>
          </cell>
          <cell r="P6">
            <v>2468.58309146803</v>
          </cell>
          <cell r="Q6">
            <v>838.75219512014905</v>
          </cell>
          <cell r="R6">
            <v>479.920265520209</v>
          </cell>
          <cell r="S6">
            <v>8577.0303768635804</v>
          </cell>
          <cell r="T6">
            <v>1286.23198685443</v>
          </cell>
          <cell r="U6">
            <v>2023.71962814313</v>
          </cell>
          <cell r="V6">
            <v>1562.0316095077601</v>
          </cell>
          <cell r="W6">
            <v>1614.1054910212999</v>
          </cell>
          <cell r="X6">
            <v>2090.9416613369599</v>
          </cell>
          <cell r="Y6">
            <v>109.9703374261</v>
          </cell>
          <cell r="Z6">
            <v>17828.6745924758</v>
          </cell>
        </row>
        <row r="7">
          <cell r="A7" t="str">
            <v>Kelantan</v>
          </cell>
          <cell r="B7" t="str">
            <v>03</v>
          </cell>
          <cell r="C7">
            <v>2344.5991933385599</v>
          </cell>
          <cell r="D7">
            <v>1883.75251168818</v>
          </cell>
          <cell r="E7">
            <v>292.99724383027001</v>
          </cell>
          <cell r="F7">
            <v>167.84943782010399</v>
          </cell>
          <cell r="I7">
            <v>16.786386316163199</v>
          </cell>
          <cell r="J7">
            <v>546.021104581906</v>
          </cell>
          <cell r="K7">
            <v>133.716111525911</v>
          </cell>
          <cell r="L7">
            <v>82.117642096891799</v>
          </cell>
          <cell r="M7">
            <v>99.548580440402105</v>
          </cell>
          <cell r="N7">
            <v>77.427332457531506</v>
          </cell>
          <cell r="O7">
            <v>34.503208304897598</v>
          </cell>
          <cell r="P7">
            <v>114.890064756613</v>
          </cell>
          <cell r="Q7">
            <v>3.8181649996589799</v>
          </cell>
          <cell r="R7">
            <v>177.04286407597399</v>
          </cell>
          <cell r="S7">
            <v>5935.6247485070598</v>
          </cell>
          <cell r="T7">
            <v>723.53971458984802</v>
          </cell>
          <cell r="U7">
            <v>1624.3435341894599</v>
          </cell>
          <cell r="V7">
            <v>647.72293706302503</v>
          </cell>
          <cell r="W7">
            <v>1141.9703719863901</v>
          </cell>
          <cell r="X7">
            <v>1798.04819067834</v>
          </cell>
          <cell r="Y7">
            <v>11.1525705205711</v>
          </cell>
          <cell r="Z7">
            <v>9031.2268673402305</v>
          </cell>
        </row>
        <row r="8">
          <cell r="A8" t="str">
            <v>Melaka</v>
          </cell>
          <cell r="B8" t="str">
            <v>04</v>
          </cell>
          <cell r="C8">
            <v>813.34341062993201</v>
          </cell>
          <cell r="D8">
            <v>799.24648329818001</v>
          </cell>
          <cell r="E8">
            <v>4.0672606939171997E-2</v>
          </cell>
          <cell r="F8">
            <v>14.0562547248129</v>
          </cell>
          <cell r="I8">
            <v>7.9443777633508503</v>
          </cell>
          <cell r="J8">
            <v>7593.5701683297902</v>
          </cell>
          <cell r="K8">
            <v>229.645071173025</v>
          </cell>
          <cell r="L8">
            <v>98.459729658165202</v>
          </cell>
          <cell r="M8">
            <v>411.14213293316999</v>
          </cell>
          <cell r="N8">
            <v>2862.92900939939</v>
          </cell>
          <cell r="O8">
            <v>611.91226312907202</v>
          </cell>
          <cell r="P8">
            <v>2167.05771523879</v>
          </cell>
          <cell r="Q8">
            <v>1212.4242467981801</v>
          </cell>
          <cell r="R8">
            <v>340.14170407848502</v>
          </cell>
          <cell r="S8">
            <v>6281.4052104497096</v>
          </cell>
          <cell r="T8">
            <v>1256.6868027578</v>
          </cell>
          <cell r="U8">
            <v>1861.2386838883499</v>
          </cell>
          <cell r="V8">
            <v>1276.8413914809501</v>
          </cell>
          <cell r="W8">
            <v>959.94229629765505</v>
          </cell>
          <cell r="X8">
            <v>926.69603602494703</v>
          </cell>
          <cell r="Y8">
            <v>12.647305123930799</v>
          </cell>
          <cell r="Z8">
            <v>15049.0521763752</v>
          </cell>
        </row>
        <row r="9">
          <cell r="A9" t="str">
            <v>Negeri Sembilan</v>
          </cell>
          <cell r="B9" t="str">
            <v>05</v>
          </cell>
          <cell r="C9">
            <v>1638.4824392743301</v>
          </cell>
          <cell r="D9">
            <v>1577.11907276651</v>
          </cell>
          <cell r="E9">
            <v>36.968810853014197</v>
          </cell>
          <cell r="F9">
            <v>24.394555654808499</v>
          </cell>
          <cell r="I9">
            <v>17.8073562157117</v>
          </cell>
          <cell r="J9">
            <v>10528.084675726601</v>
          </cell>
          <cell r="K9">
            <v>1056.1793738148799</v>
          </cell>
          <cell r="L9">
            <v>396.31895420225999</v>
          </cell>
          <cell r="M9">
            <v>371.14684069650701</v>
          </cell>
          <cell r="N9">
            <v>2262.04761504506</v>
          </cell>
          <cell r="O9">
            <v>723.17558514235202</v>
          </cell>
          <cell r="P9">
            <v>4681.3968444028596</v>
          </cell>
          <cell r="Q9">
            <v>1037.8194624227001</v>
          </cell>
          <cell r="R9">
            <v>411.71665288432098</v>
          </cell>
          <cell r="S9">
            <v>7045.2758865559599</v>
          </cell>
          <cell r="T9">
            <v>1564.2072475928301</v>
          </cell>
          <cell r="U9">
            <v>1685.5216305358299</v>
          </cell>
          <cell r="V9">
            <v>1465.2132277160799</v>
          </cell>
          <cell r="W9">
            <v>1045.59591398047</v>
          </cell>
          <cell r="X9">
            <v>1284.7378667307601</v>
          </cell>
          <cell r="Y9">
            <v>94.643394910766901</v>
          </cell>
          <cell r="Z9">
            <v>19736.0104055677</v>
          </cell>
        </row>
        <row r="10">
          <cell r="A10" t="str">
            <v>Pahang</v>
          </cell>
          <cell r="B10" t="str">
            <v>06</v>
          </cell>
          <cell r="C10">
            <v>5408.1524182366702</v>
          </cell>
          <cell r="D10">
            <v>4247.9775913840704</v>
          </cell>
          <cell r="E10">
            <v>700.02655418262998</v>
          </cell>
          <cell r="F10">
            <v>460.14827266996701</v>
          </cell>
          <cell r="I10">
            <v>100.97265852557599</v>
          </cell>
          <cell r="J10">
            <v>6422.5911004641202</v>
          </cell>
          <cell r="K10">
            <v>496.46787956383002</v>
          </cell>
          <cell r="L10">
            <v>17.898124393975099</v>
          </cell>
          <cell r="M10">
            <v>571.63532464968898</v>
          </cell>
          <cell r="N10">
            <v>3138.7165912176501</v>
          </cell>
          <cell r="O10">
            <v>579.36037098090799</v>
          </cell>
          <cell r="P10">
            <v>155.79759004910699</v>
          </cell>
          <cell r="Q10">
            <v>1462.7152196089601</v>
          </cell>
          <cell r="R10">
            <v>575.26311602041301</v>
          </cell>
          <cell r="S10">
            <v>10514.660589892301</v>
          </cell>
          <cell r="T10">
            <v>1182.4679888487699</v>
          </cell>
          <cell r="U10">
            <v>3212.7132296569698</v>
          </cell>
          <cell r="V10">
            <v>1370.6219651210999</v>
          </cell>
          <cell r="W10">
            <v>2811.54899205008</v>
          </cell>
          <cell r="X10">
            <v>1937.30841421541</v>
          </cell>
          <cell r="Y10">
            <v>39.701491019977198</v>
          </cell>
          <cell r="Z10">
            <v>23061.341374159099</v>
          </cell>
        </row>
        <row r="11">
          <cell r="A11" t="str">
            <v>Pulau Pinang</v>
          </cell>
          <cell r="B11" t="str">
            <v>07</v>
          </cell>
          <cell r="C11">
            <v>633.88290365591899</v>
          </cell>
          <cell r="D11">
            <v>486.018817116371</v>
          </cell>
          <cell r="E11">
            <v>0</v>
          </cell>
          <cell r="F11">
            <v>147.86408653954899</v>
          </cell>
          <cell r="I11">
            <v>17.481763989479099</v>
          </cell>
          <cell r="J11">
            <v>21249.074678795201</v>
          </cell>
          <cell r="K11">
            <v>593.55731447201003</v>
          </cell>
          <cell r="L11">
            <v>586.91874447794896</v>
          </cell>
          <cell r="M11">
            <v>620.24819278525695</v>
          </cell>
          <cell r="N11">
            <v>1660.50973175387</v>
          </cell>
          <cell r="O11">
            <v>1319.6283323750499</v>
          </cell>
          <cell r="P11">
            <v>15385.732970271099</v>
          </cell>
          <cell r="Q11">
            <v>1082.4793926599</v>
          </cell>
          <cell r="R11">
            <v>844.03512199132797</v>
          </cell>
          <cell r="S11">
            <v>16137.5740257668</v>
          </cell>
          <cell r="T11">
            <v>3422.52377358782</v>
          </cell>
          <cell r="U11">
            <v>4377.50240669906</v>
          </cell>
          <cell r="V11">
            <v>4705.9583963055902</v>
          </cell>
          <cell r="W11">
            <v>1743.76443271893</v>
          </cell>
          <cell r="X11">
            <v>1887.8250164554099</v>
          </cell>
          <cell r="Y11">
            <v>303.93796150801199</v>
          </cell>
          <cell r="Z11">
            <v>39185.986455706698</v>
          </cell>
        </row>
        <row r="12">
          <cell r="A12" t="str">
            <v>Perak</v>
          </cell>
          <cell r="B12" t="str">
            <v>08</v>
          </cell>
          <cell r="C12">
            <v>4685.9803496023796</v>
          </cell>
          <cell r="D12">
            <v>3298.0502540899201</v>
          </cell>
          <cell r="E12">
            <v>406.45567201757098</v>
          </cell>
          <cell r="F12">
            <v>981.47442349488597</v>
          </cell>
          <cell r="I12">
            <v>91.091266776845004</v>
          </cell>
          <cell r="J12">
            <v>5548.31659775966</v>
          </cell>
          <cell r="K12">
            <v>765.12245350003798</v>
          </cell>
          <cell r="L12">
            <v>265.726435190225</v>
          </cell>
          <cell r="M12">
            <v>338.617127108055</v>
          </cell>
          <cell r="N12">
            <v>1389.44580012133</v>
          </cell>
          <cell r="O12">
            <v>1099.7346644869101</v>
          </cell>
          <cell r="P12">
            <v>1503.72828676476</v>
          </cell>
          <cell r="Q12">
            <v>185.94183058834599</v>
          </cell>
          <cell r="R12">
            <v>703.66473522178899</v>
          </cell>
          <cell r="S12">
            <v>16636.6462646972</v>
          </cell>
          <cell r="T12">
            <v>5265.6380011209203</v>
          </cell>
          <cell r="U12">
            <v>3383.9586427775098</v>
          </cell>
          <cell r="V12">
            <v>2990.64760046632</v>
          </cell>
          <cell r="W12">
            <v>2275.7173696558698</v>
          </cell>
          <cell r="X12">
            <v>2720.6846506766201</v>
          </cell>
          <cell r="Y12">
            <v>67.206208322212206</v>
          </cell>
          <cell r="Z12">
            <v>27732.905422380099</v>
          </cell>
        </row>
        <row r="13">
          <cell r="A13" t="str">
            <v>Perlis</v>
          </cell>
          <cell r="B13" t="str">
            <v>09</v>
          </cell>
          <cell r="C13">
            <v>725.89663866670503</v>
          </cell>
          <cell r="D13">
            <v>278.91880025355698</v>
          </cell>
          <cell r="E13">
            <v>0</v>
          </cell>
          <cell r="F13">
            <v>446.97783841314799</v>
          </cell>
          <cell r="I13">
            <v>6.9470361339644002</v>
          </cell>
          <cell r="J13">
            <v>351.52005627757399</v>
          </cell>
          <cell r="K13">
            <v>44.269024490114496</v>
          </cell>
          <cell r="L13">
            <v>60.578535001281097</v>
          </cell>
          <cell r="M13">
            <v>6.5541373030035297</v>
          </cell>
          <cell r="N13">
            <v>168.24860846190299</v>
          </cell>
          <cell r="O13">
            <v>70.705771288334802</v>
          </cell>
          <cell r="P13">
            <v>0.92189678059466695</v>
          </cell>
          <cell r="Q13">
            <v>0.24208295234268001</v>
          </cell>
          <cell r="R13">
            <v>103.337365275102</v>
          </cell>
          <cell r="S13">
            <v>1525.83336834177</v>
          </cell>
          <cell r="T13">
            <v>546.75645965767706</v>
          </cell>
          <cell r="U13">
            <v>180.331110330911</v>
          </cell>
          <cell r="V13">
            <v>185.90757136182501</v>
          </cell>
          <cell r="W13">
            <v>220.28500223045799</v>
          </cell>
          <cell r="X13">
            <v>392.55322476089799</v>
          </cell>
          <cell r="Y13">
            <v>131.38239279555199</v>
          </cell>
          <cell r="Z13">
            <v>2844.9168574906698</v>
          </cell>
        </row>
        <row r="14">
          <cell r="A14" t="str">
            <v>Selangor</v>
          </cell>
          <cell r="B14">
            <v>10</v>
          </cell>
          <cell r="C14">
            <v>1700.94850627546</v>
          </cell>
          <cell r="D14">
            <v>1249.83756190091</v>
          </cell>
          <cell r="E14">
            <v>16.9925384062762</v>
          </cell>
          <cell r="F14">
            <v>434.11840596827602</v>
          </cell>
          <cell r="I14">
            <v>110.675543265549</v>
          </cell>
          <cell r="J14">
            <v>41647.757199532098</v>
          </cell>
          <cell r="K14">
            <v>5731.0679308809504</v>
          </cell>
          <cell r="L14">
            <v>380.54330017951997</v>
          </cell>
          <cell r="M14">
            <v>2421.2223443857401</v>
          </cell>
          <cell r="N14">
            <v>4938.7307381500304</v>
          </cell>
          <cell r="O14">
            <v>4365.0052055072902</v>
          </cell>
          <cell r="P14">
            <v>12415.9563022166</v>
          </cell>
          <cell r="Q14">
            <v>11395.231378212</v>
          </cell>
          <cell r="R14">
            <v>5046.5629932728398</v>
          </cell>
          <cell r="S14">
            <v>60916.670571898598</v>
          </cell>
          <cell r="T14">
            <v>16201.6721678055</v>
          </cell>
          <cell r="U14">
            <v>20229.6977731402</v>
          </cell>
          <cell r="V14">
            <v>14073.437855992701</v>
          </cell>
          <cell r="W14">
            <v>5684.9188574445898</v>
          </cell>
          <cell r="X14">
            <v>4726.9439175156504</v>
          </cell>
          <cell r="Y14">
            <v>3762.1254486965399</v>
          </cell>
          <cell r="Z14">
            <v>113184.74026294101</v>
          </cell>
        </row>
        <row r="15">
          <cell r="A15" t="str">
            <v>Terengganu</v>
          </cell>
          <cell r="B15">
            <v>11</v>
          </cell>
          <cell r="C15">
            <v>1565.5290648018599</v>
          </cell>
          <cell r="D15">
            <v>1073.6706009096399</v>
          </cell>
          <cell r="E15">
            <v>153.17327892166099</v>
          </cell>
          <cell r="F15">
            <v>338.68518497056101</v>
          </cell>
          <cell r="I15">
            <v>10.4755656271611</v>
          </cell>
          <cell r="J15">
            <v>6476.2641170741999</v>
          </cell>
          <cell r="K15">
            <v>97.305363964005096</v>
          </cell>
          <cell r="L15">
            <v>27.908073639538699</v>
          </cell>
          <cell r="M15">
            <v>145.959550427875</v>
          </cell>
          <cell r="N15">
            <v>5737.3221183033302</v>
          </cell>
          <cell r="O15">
            <v>399.11324204521202</v>
          </cell>
          <cell r="P15">
            <v>5.0954298774075903</v>
          </cell>
          <cell r="Q15">
            <v>63.560338816834197</v>
          </cell>
          <cell r="R15">
            <v>413.540567422283</v>
          </cell>
          <cell r="S15">
            <v>7087.1959635036601</v>
          </cell>
          <cell r="T15">
            <v>2938.6086555571401</v>
          </cell>
          <cell r="U15">
            <v>1189.81752500624</v>
          </cell>
          <cell r="V15">
            <v>544.83815395728197</v>
          </cell>
          <cell r="W15">
            <v>762.75474874239501</v>
          </cell>
          <cell r="X15">
            <v>1651.1768802406</v>
          </cell>
          <cell r="Y15">
            <v>9.2395649206271493</v>
          </cell>
          <cell r="Z15">
            <v>15562.244843349799</v>
          </cell>
        </row>
        <row r="16">
          <cell r="A16" t="str">
            <v>Sabah</v>
          </cell>
          <cell r="B16">
            <v>12</v>
          </cell>
          <cell r="C16">
            <v>9647.3803529176894</v>
          </cell>
          <cell r="D16">
            <v>6318.3875139191196</v>
          </cell>
          <cell r="E16">
            <v>2265.7688590278499</v>
          </cell>
          <cell r="F16">
            <v>1063.2239799707199</v>
          </cell>
          <cell r="I16">
            <v>5132.6603951794996</v>
          </cell>
          <cell r="J16">
            <v>3148.6969028643598</v>
          </cell>
          <cell r="K16">
            <v>1760.7973808909701</v>
          </cell>
          <cell r="L16">
            <v>25.268410039433601</v>
          </cell>
          <cell r="M16">
            <v>910.40826712844898</v>
          </cell>
          <cell r="N16">
            <v>110.404578133225</v>
          </cell>
          <cell r="O16">
            <v>190.22212738276301</v>
          </cell>
          <cell r="P16">
            <v>5.9322727378743503</v>
          </cell>
          <cell r="Q16">
            <v>145.66386655164101</v>
          </cell>
          <cell r="R16">
            <v>950.17214652152404</v>
          </cell>
          <cell r="S16">
            <v>13421.123082458</v>
          </cell>
          <cell r="T16">
            <v>2601.18674242421</v>
          </cell>
          <cell r="U16">
            <v>3787.1510727289601</v>
          </cell>
          <cell r="V16">
            <v>2791.7752197510199</v>
          </cell>
          <cell r="W16">
            <v>1439.16800893804</v>
          </cell>
          <cell r="X16">
            <v>2801.84203861574</v>
          </cell>
          <cell r="Y16">
            <v>126.63967503849101</v>
          </cell>
          <cell r="Z16">
            <v>32426.672554979501</v>
          </cell>
        </row>
        <row r="17">
          <cell r="A17" t="str">
            <v>Sarawak</v>
          </cell>
          <cell r="B17">
            <v>13</v>
          </cell>
          <cell r="C17">
            <v>7277.5600092764498</v>
          </cell>
          <cell r="D17">
            <v>2688.1252017148199</v>
          </cell>
          <cell r="E17">
            <v>3980.5306111598502</v>
          </cell>
          <cell r="F17">
            <v>608.904196401783</v>
          </cell>
          <cell r="I17">
            <v>15492.7551275153</v>
          </cell>
          <cell r="J17">
            <v>15986.7967793149</v>
          </cell>
          <cell r="K17">
            <v>577.80423886552705</v>
          </cell>
          <cell r="L17">
            <v>18.816444659134401</v>
          </cell>
          <cell r="M17">
            <v>1591.1434893918499</v>
          </cell>
          <cell r="N17">
            <v>12491.029111321701</v>
          </cell>
          <cell r="O17">
            <v>465.65915069333499</v>
          </cell>
          <cell r="P17">
            <v>610.89899601884804</v>
          </cell>
          <cell r="Q17">
            <v>231.44534836451899</v>
          </cell>
          <cell r="R17">
            <v>1368.2228298833199</v>
          </cell>
          <cell r="S17">
            <v>17345.898143881801</v>
          </cell>
          <cell r="T17">
            <v>4159.0955870482303</v>
          </cell>
          <cell r="U17">
            <v>4254.8856685601104</v>
          </cell>
          <cell r="V17">
            <v>4220.5458403617604</v>
          </cell>
          <cell r="W17">
            <v>1900.1070644228801</v>
          </cell>
          <cell r="X17">
            <v>2811.26398348885</v>
          </cell>
          <cell r="Y17">
            <v>229.13657208042</v>
          </cell>
          <cell r="Z17">
            <v>57700.369461952301</v>
          </cell>
        </row>
        <row r="18">
          <cell r="A18" t="str">
            <v>WP Kuala Lumpur</v>
          </cell>
          <cell r="B18">
            <v>14</v>
          </cell>
          <cell r="C18">
            <v>2.1689198892843402</v>
          </cell>
          <cell r="D18">
            <v>2.1689198892843402</v>
          </cell>
          <cell r="E18">
            <v>0</v>
          </cell>
          <cell r="F18">
            <v>0</v>
          </cell>
          <cell r="I18">
            <v>24.8085170014017</v>
          </cell>
          <cell r="J18">
            <v>3907.8977998006098</v>
          </cell>
          <cell r="K18">
            <v>460.74423564599903</v>
          </cell>
          <cell r="L18">
            <v>295.220099718342</v>
          </cell>
          <cell r="M18">
            <v>1056.44641275192</v>
          </cell>
          <cell r="N18">
            <v>577.84337992862697</v>
          </cell>
          <cell r="O18">
            <v>462.74103243345598</v>
          </cell>
          <cell r="P18">
            <v>482.255021393606</v>
          </cell>
          <cell r="Q18">
            <v>572.64761792866295</v>
          </cell>
          <cell r="R18">
            <v>2998.0714186278701</v>
          </cell>
          <cell r="S18">
            <v>59372.634297558601</v>
          </cell>
          <cell r="T18">
            <v>4062.56745868399</v>
          </cell>
          <cell r="U18">
            <v>21923.565608608798</v>
          </cell>
          <cell r="V18">
            <v>22714.2177897578</v>
          </cell>
          <cell r="W18">
            <v>3342.8796808709599</v>
          </cell>
          <cell r="X18">
            <v>7329.4037596370499</v>
          </cell>
          <cell r="Y18">
            <v>711.37331333309896</v>
          </cell>
          <cell r="Z18">
            <v>67016.954266210902</v>
          </cell>
        </row>
        <row r="19">
          <cell r="A19" t="str">
            <v>WP Labuan</v>
          </cell>
          <cell r="B19">
            <v>15</v>
          </cell>
          <cell r="C19">
            <v>73.771698700430406</v>
          </cell>
          <cell r="D19">
            <v>6.79363146008754</v>
          </cell>
          <cell r="E19">
            <v>0</v>
          </cell>
          <cell r="F19">
            <v>66.978067240342796</v>
          </cell>
          <cell r="I19">
            <v>0</v>
          </cell>
          <cell r="J19">
            <v>595.108748200533</v>
          </cell>
          <cell r="K19">
            <v>24.0042477805912</v>
          </cell>
          <cell r="L19">
            <v>2.2342777848289801</v>
          </cell>
          <cell r="M19">
            <v>1.57515183952991</v>
          </cell>
          <cell r="N19">
            <v>468.53098511556101</v>
          </cell>
          <cell r="O19">
            <v>90.166862587020205</v>
          </cell>
          <cell r="P19">
            <v>0</v>
          </cell>
          <cell r="Q19">
            <v>8.5972230930015403</v>
          </cell>
          <cell r="R19">
            <v>24.3120582451525</v>
          </cell>
          <cell r="S19">
            <v>1419.04543309839</v>
          </cell>
          <cell r="T19">
            <v>176.82434864987599</v>
          </cell>
          <cell r="U19">
            <v>168.241821884486</v>
          </cell>
          <cell r="V19">
            <v>973.75818969116494</v>
          </cell>
          <cell r="W19">
            <v>60.281927196105002</v>
          </cell>
          <cell r="X19">
            <v>39.939145676755501</v>
          </cell>
          <cell r="Y19">
            <v>33.8454851802448</v>
          </cell>
          <cell r="Z19">
            <v>2146.08342342475</v>
          </cell>
        </row>
        <row r="20">
          <cell r="A20" t="str">
            <v>Supra1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I20">
            <v>51013.064607915097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51013.064607915097</v>
          </cell>
        </row>
        <row r="21">
          <cell r="A21" t="str">
            <v>MALAYSIA</v>
          </cell>
          <cell r="C21">
            <v>44912.244292273703</v>
          </cell>
          <cell r="D21">
            <v>31493.912447454099</v>
          </cell>
          <cell r="E21">
            <v>7946.5444787829001</v>
          </cell>
          <cell r="F21">
            <v>5471.7873660366604</v>
          </cell>
          <cell r="I21">
            <v>72110.889746250294</v>
          </cell>
          <cell r="J21">
            <v>149754.3543067</v>
          </cell>
          <cell r="K21">
            <v>14140.1503786911</v>
          </cell>
          <cell r="L21">
            <v>3504.0301273131199</v>
          </cell>
          <cell r="M21">
            <v>10700.572244999999</v>
          </cell>
          <cell r="N21">
            <v>40118.0893246962</v>
          </cell>
          <cell r="O21">
            <v>13487.698</v>
          </cell>
          <cell r="P21">
            <v>48057.432999999997</v>
          </cell>
          <cell r="Q21">
            <v>19746.381230999999</v>
          </cell>
          <cell r="R21">
            <v>16106.550487226301</v>
          </cell>
          <cell r="S21">
            <v>254322.11324438301</v>
          </cell>
          <cell r="T21">
            <v>50509.635730231297</v>
          </cell>
          <cell r="U21">
            <v>74641.499566911007</v>
          </cell>
          <cell r="V21">
            <v>66014.991324746195</v>
          </cell>
          <cell r="W21">
            <v>27499.794204137201</v>
          </cell>
          <cell r="X21">
            <v>35656.192418357801</v>
          </cell>
          <cell r="Y21">
            <v>6371.6551895900002</v>
          </cell>
          <cell r="Z21">
            <v>543577.80726642394</v>
          </cell>
        </row>
        <row r="24">
          <cell r="A24" t="str">
            <v>CONSTANT</v>
          </cell>
          <cell r="B24" t="str">
            <v>Industry</v>
          </cell>
          <cell r="D24">
            <v>1</v>
          </cell>
          <cell r="E24">
            <v>2</v>
          </cell>
          <cell r="F24">
            <v>3</v>
          </cell>
          <cell r="I24">
            <v>4</v>
          </cell>
          <cell r="K24">
            <v>6</v>
          </cell>
          <cell r="L24">
            <v>7</v>
          </cell>
          <cell r="M24">
            <v>8</v>
          </cell>
          <cell r="N24">
            <v>9</v>
          </cell>
          <cell r="O24">
            <v>10</v>
          </cell>
          <cell r="P24">
            <v>11</v>
          </cell>
          <cell r="Q24">
            <v>12</v>
          </cell>
          <cell r="R24">
            <v>5</v>
          </cell>
          <cell r="T24">
            <v>13</v>
          </cell>
          <cell r="U24">
            <v>14</v>
          </cell>
          <cell r="V24">
            <v>15</v>
          </cell>
          <cell r="W24">
            <v>16</v>
          </cell>
        </row>
        <row r="25">
          <cell r="A25">
            <v>2006</v>
          </cell>
          <cell r="B25" t="str">
            <v>I</v>
          </cell>
          <cell r="C25" t="str">
            <v>Agriculture</v>
          </cell>
          <cell r="D25" t="str">
            <v>Tanaman</v>
          </cell>
          <cell r="E25" t="str">
            <v>Pembalakan</v>
          </cell>
          <cell r="F25" t="str">
            <v>Perikanan</v>
          </cell>
          <cell r="I25" t="str">
            <v>Mining andQuarrying</v>
          </cell>
          <cell r="J25" t="str">
            <v>Manufacturing</v>
          </cell>
          <cell r="K25" t="str">
            <v>Prosesan Makanan, Minuman dan Produk Tembakau</v>
          </cell>
          <cell r="L25" t="str">
            <v>Tekstil, Pakaian, Kulit dan Kasut</v>
          </cell>
          <cell r="M25" t="str">
            <v>Keluaran Kayu, Perabot, Produk Kertas, Percetakan dan Penerbitan</v>
          </cell>
          <cell r="N25" t="str">
            <v>Produk Petroleum, Bahan kimia, Getah dan Plastik</v>
          </cell>
          <cell r="O25" t="str">
            <v>Produk Mineral Bukan Logam, Logam Asli dan Produk Logam Yang Direka</v>
          </cell>
          <cell r="P25" t="str">
            <v>Elektrik dan Elektronik</v>
          </cell>
          <cell r="Q25" t="str">
            <v>Kelengkapan Pengangkutan dan Pembuatan Lain</v>
          </cell>
          <cell r="R25" t="str">
            <v>Construction</v>
          </cell>
          <cell r="S25" t="str">
            <v>Services</v>
          </cell>
          <cell r="T25" t="str">
            <v>Utiliti, Transport &amp; Communication</v>
          </cell>
          <cell r="U25" t="str">
            <v>WRT, Accomm &amp; Restaurant</v>
          </cell>
          <cell r="V25" t="str">
            <v>Finance &amp; Insurance, Real Estate &amp; Business Services</v>
          </cell>
          <cell r="W25" t="str">
            <v>Other Services</v>
          </cell>
          <cell r="X25" t="str">
            <v>Government Services</v>
          </cell>
          <cell r="Y25" t="str">
            <v>Plus :Import Duties</v>
          </cell>
          <cell r="Z25" t="str">
            <v>GDP atPurchasers' Prices</v>
          </cell>
        </row>
        <row r="26">
          <cell r="A26" t="str">
            <v>States</v>
          </cell>
          <cell r="B26" t="str">
            <v>Converter</v>
          </cell>
        </row>
        <row r="27">
          <cell r="A27" t="str">
            <v>Johor</v>
          </cell>
          <cell r="B27" t="str">
            <v>01</v>
          </cell>
          <cell r="C27">
            <v>6654.2396491146401</v>
          </cell>
          <cell r="D27">
            <v>5977.43668348548</v>
          </cell>
          <cell r="E27">
            <v>102.45171403581401</v>
          </cell>
          <cell r="F27">
            <v>574.351251593347</v>
          </cell>
          <cell r="I27">
            <v>48.2440928592018</v>
          </cell>
          <cell r="J27">
            <v>20066.005193343699</v>
          </cell>
          <cell r="K27">
            <v>1587.0553593141101</v>
          </cell>
          <cell r="L27">
            <v>1079.6354715331299</v>
          </cell>
          <cell r="M27">
            <v>1491.8417091542101</v>
          </cell>
          <cell r="N27">
            <v>3753.2871051659699</v>
          </cell>
          <cell r="O27">
            <v>2371.92938811051</v>
          </cell>
          <cell r="P27">
            <v>8364.2660230885595</v>
          </cell>
          <cell r="Q27">
            <v>1417.9901369772199</v>
          </cell>
          <cell r="R27">
            <v>1568.45996558397</v>
          </cell>
          <cell r="S27">
            <v>23481.829570811798</v>
          </cell>
          <cell r="T27">
            <v>5430.9591622893204</v>
          </cell>
          <cell r="U27">
            <v>5091.9409273339097</v>
          </cell>
          <cell r="V27">
            <v>6795.4771230062597</v>
          </cell>
          <cell r="W27">
            <v>2531.2759057048002</v>
          </cell>
          <cell r="X27">
            <v>3632.1764524775099</v>
          </cell>
          <cell r="Y27">
            <v>720.39271590590999</v>
          </cell>
          <cell r="Z27">
            <v>52539.171187619198</v>
          </cell>
        </row>
        <row r="28">
          <cell r="A28" t="str">
            <v>Kedah</v>
          </cell>
          <cell r="B28" t="str">
            <v>02</v>
          </cell>
          <cell r="C28">
            <v>2416.9332573101001</v>
          </cell>
          <cell r="D28">
            <v>2060.9680526072898</v>
          </cell>
          <cell r="E28">
            <v>80.483431624916705</v>
          </cell>
          <cell r="F28">
            <v>275.48177307788598</v>
          </cell>
          <cell r="I28">
            <v>16.5266256769922</v>
          </cell>
          <cell r="J28">
            <v>6984.3359707004201</v>
          </cell>
          <cell r="K28">
            <v>276.28719718090599</v>
          </cell>
          <cell r="L28">
            <v>69.637096233941406</v>
          </cell>
          <cell r="M28">
            <v>472.22697892102002</v>
          </cell>
          <cell r="N28">
            <v>1168.3168660113399</v>
          </cell>
          <cell r="O28">
            <v>1326.57567433551</v>
          </cell>
          <cell r="P28">
            <v>2784.3407263300001</v>
          </cell>
          <cell r="Q28">
            <v>886.95143168770198</v>
          </cell>
          <cell r="R28">
            <v>453.96999135908499</v>
          </cell>
          <cell r="S28">
            <v>9248.8233385255007</v>
          </cell>
          <cell r="T28">
            <v>1359.7214274135199</v>
          </cell>
          <cell r="U28">
            <v>2144.99827280614</v>
          </cell>
          <cell r="V28">
            <v>1764.2756371395401</v>
          </cell>
          <cell r="W28">
            <v>1652.1409922943201</v>
          </cell>
          <cell r="X28">
            <v>2327.6870088719702</v>
          </cell>
          <cell r="Y28">
            <v>134.45064089028699</v>
          </cell>
          <cell r="Z28">
            <v>19255.039824462401</v>
          </cell>
        </row>
        <row r="29">
          <cell r="A29" t="str">
            <v>Kelantan</v>
          </cell>
          <cell r="B29" t="str">
            <v>03</v>
          </cell>
          <cell r="C29">
            <v>2617.7804497956299</v>
          </cell>
          <cell r="D29">
            <v>1942.4817276997501</v>
          </cell>
          <cell r="E29">
            <v>416.49956725049998</v>
          </cell>
          <cell r="F29">
            <v>258.79915484537702</v>
          </cell>
          <cell r="I29">
            <v>14.4181754742871</v>
          </cell>
          <cell r="J29">
            <v>510.70083418754098</v>
          </cell>
          <cell r="K29">
            <v>138.341438523666</v>
          </cell>
          <cell r="L29">
            <v>28.742611609802001</v>
          </cell>
          <cell r="M29">
            <v>73.505500890016407</v>
          </cell>
          <cell r="N29">
            <v>68.319025944010207</v>
          </cell>
          <cell r="O29">
            <v>27.574781203743701</v>
          </cell>
          <cell r="P29">
            <v>166.28079755626999</v>
          </cell>
          <cell r="Q29">
            <v>7.9366784600321303</v>
          </cell>
          <cell r="R29">
            <v>169.46443534701299</v>
          </cell>
          <cell r="S29">
            <v>6335.7900702748702</v>
          </cell>
          <cell r="T29">
            <v>743.703512481487</v>
          </cell>
          <cell r="U29">
            <v>1681.2531728200699</v>
          </cell>
          <cell r="V29">
            <v>733.54320103359203</v>
          </cell>
          <cell r="W29">
            <v>1174.0590217900599</v>
          </cell>
          <cell r="X29">
            <v>2003.2311621496599</v>
          </cell>
          <cell r="Y29">
            <v>10.1210965389053</v>
          </cell>
          <cell r="Z29">
            <v>9658.2750616182493</v>
          </cell>
        </row>
        <row r="30">
          <cell r="A30" t="str">
            <v>Melaka</v>
          </cell>
          <cell r="B30" t="str">
            <v>04</v>
          </cell>
          <cell r="C30">
            <v>961.73329875419302</v>
          </cell>
          <cell r="D30">
            <v>946.90645762184204</v>
          </cell>
          <cell r="E30">
            <v>0.56006563844926804</v>
          </cell>
          <cell r="F30">
            <v>14.2667754939018</v>
          </cell>
          <cell r="I30">
            <v>7.2982247814966499</v>
          </cell>
          <cell r="J30">
            <v>8312.7953274922893</v>
          </cell>
          <cell r="K30">
            <v>279.76590521138502</v>
          </cell>
          <cell r="L30">
            <v>123.176742626142</v>
          </cell>
          <cell r="M30">
            <v>442.37175795455897</v>
          </cell>
          <cell r="N30">
            <v>3086.4389693970802</v>
          </cell>
          <cell r="O30">
            <v>544.35209201866803</v>
          </cell>
          <cell r="P30">
            <v>2439.4310327828998</v>
          </cell>
          <cell r="Q30">
            <v>1397.2588275015601</v>
          </cell>
          <cell r="R30">
            <v>314.481252041853</v>
          </cell>
          <cell r="S30">
            <v>6723.3246634145798</v>
          </cell>
          <cell r="T30">
            <v>1310.63766722995</v>
          </cell>
          <cell r="U30">
            <v>2030.95637384611</v>
          </cell>
          <cell r="V30">
            <v>1363.28402879383</v>
          </cell>
          <cell r="W30">
            <v>941.08484483895404</v>
          </cell>
          <cell r="X30">
            <v>1077.36174870574</v>
          </cell>
          <cell r="Y30">
            <v>13.5031970924452</v>
          </cell>
          <cell r="Z30">
            <v>16333.1359635769</v>
          </cell>
        </row>
        <row r="31">
          <cell r="A31" t="str">
            <v>Negeri Sembilan</v>
          </cell>
          <cell r="B31" t="str">
            <v>05</v>
          </cell>
          <cell r="C31">
            <v>1816.8817302615</v>
          </cell>
          <cell r="D31">
            <v>1755.0937258404799</v>
          </cell>
          <cell r="E31">
            <v>34.323036923676298</v>
          </cell>
          <cell r="F31">
            <v>27.4649674973491</v>
          </cell>
          <cell r="I31">
            <v>17.521266820900799</v>
          </cell>
          <cell r="J31">
            <v>11476.808555940101</v>
          </cell>
          <cell r="K31">
            <v>1046.3834184627799</v>
          </cell>
          <cell r="L31">
            <v>436.74818218174102</v>
          </cell>
          <cell r="M31">
            <v>350.543940464765</v>
          </cell>
          <cell r="N31">
            <v>2567.4890385008798</v>
          </cell>
          <cell r="O31">
            <v>727.23829080610096</v>
          </cell>
          <cell r="P31">
            <v>5219.1744241468195</v>
          </cell>
          <cell r="Q31">
            <v>1129.23126137699</v>
          </cell>
          <cell r="R31">
            <v>402.713166861057</v>
          </cell>
          <cell r="S31">
            <v>7770.8126822294198</v>
          </cell>
          <cell r="T31">
            <v>1942.77472567326</v>
          </cell>
          <cell r="U31">
            <v>1768.0648375599601</v>
          </cell>
          <cell r="V31">
            <v>1615.4923418825299</v>
          </cell>
          <cell r="W31">
            <v>1013.4833123183799</v>
          </cell>
          <cell r="X31">
            <v>1430.9974647952999</v>
          </cell>
          <cell r="Y31">
            <v>69.357214698448203</v>
          </cell>
          <cell r="Z31">
            <v>21554.094616811399</v>
          </cell>
        </row>
        <row r="32">
          <cell r="A32" t="str">
            <v>Pahang</v>
          </cell>
          <cell r="B32" t="str">
            <v>06</v>
          </cell>
          <cell r="C32">
            <v>5770.1410985738403</v>
          </cell>
          <cell r="D32">
            <v>4670.4509523632396</v>
          </cell>
          <cell r="E32">
            <v>601.50505578969899</v>
          </cell>
          <cell r="F32">
            <v>498.18509042089698</v>
          </cell>
          <cell r="I32">
            <v>80.273290052901302</v>
          </cell>
          <cell r="J32">
            <v>7110.56842070932</v>
          </cell>
          <cell r="K32">
            <v>705.05093354776295</v>
          </cell>
          <cell r="L32">
            <v>16.2012290888499</v>
          </cell>
          <cell r="M32">
            <v>575.46873181503702</v>
          </cell>
          <cell r="N32">
            <v>3388.2393176946598</v>
          </cell>
          <cell r="O32">
            <v>821.98883967955101</v>
          </cell>
          <cell r="P32">
            <v>156.633803980365</v>
          </cell>
          <cell r="Q32">
            <v>1446.9855649031001</v>
          </cell>
          <cell r="R32">
            <v>571.58063128502101</v>
          </cell>
          <cell r="S32">
            <v>11138.208615434</v>
          </cell>
          <cell r="T32">
            <v>1193.2923306241</v>
          </cell>
          <cell r="U32">
            <v>3344.69661445665</v>
          </cell>
          <cell r="V32">
            <v>1442.7687051277801</v>
          </cell>
          <cell r="W32">
            <v>2847.8550902402999</v>
          </cell>
          <cell r="X32">
            <v>2309.5958749852098</v>
          </cell>
          <cell r="Y32">
            <v>22.447246895454899</v>
          </cell>
          <cell r="Z32">
            <v>24693.219302950602</v>
          </cell>
        </row>
        <row r="33">
          <cell r="A33" t="str">
            <v>Pulau Pinang</v>
          </cell>
          <cell r="B33" t="str">
            <v>07</v>
          </cell>
          <cell r="C33">
            <v>700.37903219198802</v>
          </cell>
          <cell r="D33">
            <v>509.13645040512699</v>
          </cell>
          <cell r="E33">
            <v>0</v>
          </cell>
          <cell r="F33">
            <v>191.242581786861</v>
          </cell>
          <cell r="I33">
            <v>17.069804358913899</v>
          </cell>
          <cell r="J33">
            <v>24429.468358772901</v>
          </cell>
          <cell r="K33">
            <v>654.61044932812695</v>
          </cell>
          <cell r="L33">
            <v>612.56336167766096</v>
          </cell>
          <cell r="M33">
            <v>659.10544401958396</v>
          </cell>
          <cell r="N33">
            <v>1525.35515757352</v>
          </cell>
          <cell r="O33">
            <v>1448.2715015645299</v>
          </cell>
          <cell r="P33">
            <v>18169.729390371002</v>
          </cell>
          <cell r="Q33">
            <v>1359.8330542385499</v>
          </cell>
          <cell r="R33">
            <v>812.77198186290195</v>
          </cell>
          <cell r="S33">
            <v>17152.767881577001</v>
          </cell>
          <cell r="T33">
            <v>3594.64591975957</v>
          </cell>
          <cell r="U33">
            <v>4716.9243092330598</v>
          </cell>
          <cell r="V33">
            <v>4974.7578420442396</v>
          </cell>
          <cell r="W33">
            <v>1790.5109599922</v>
          </cell>
          <cell r="X33">
            <v>2075.9288505479299</v>
          </cell>
          <cell r="Y33">
            <v>288.17007924230597</v>
          </cell>
          <cell r="Z33">
            <v>43400.627138005999</v>
          </cell>
        </row>
        <row r="34">
          <cell r="A34" t="str">
            <v>Perak</v>
          </cell>
          <cell r="B34" t="str">
            <v>08</v>
          </cell>
          <cell r="C34">
            <v>4841.0016055975502</v>
          </cell>
          <cell r="D34">
            <v>3421.0083503465798</v>
          </cell>
          <cell r="E34">
            <v>437.91478096930803</v>
          </cell>
          <cell r="F34">
            <v>982.07847428165701</v>
          </cell>
          <cell r="I34">
            <v>96.861769646077704</v>
          </cell>
          <cell r="J34">
            <v>6254.8965298297999</v>
          </cell>
          <cell r="K34">
            <v>1097.4020779704699</v>
          </cell>
          <cell r="L34">
            <v>241.59735163935599</v>
          </cell>
          <cell r="M34">
            <v>280.87450900017001</v>
          </cell>
          <cell r="N34">
            <v>1450.6703072558901</v>
          </cell>
          <cell r="O34">
            <v>1237.64135666889</v>
          </cell>
          <cell r="P34">
            <v>1827.0408066418499</v>
          </cell>
          <cell r="Q34">
            <v>119.670120653178</v>
          </cell>
          <cell r="R34">
            <v>675.10509915070998</v>
          </cell>
          <cell r="S34">
            <v>17636.900254423301</v>
          </cell>
          <cell r="T34">
            <v>5560.2253040654696</v>
          </cell>
          <cell r="U34">
            <v>3586.6042339098699</v>
          </cell>
          <cell r="V34">
            <v>3145.8265380559301</v>
          </cell>
          <cell r="W34">
            <v>2325.5727982825902</v>
          </cell>
          <cell r="X34">
            <v>3018.6713801094002</v>
          </cell>
          <cell r="Y34">
            <v>53.537682655929402</v>
          </cell>
          <cell r="Z34">
            <v>29558.3029413033</v>
          </cell>
        </row>
        <row r="35">
          <cell r="A35" t="str">
            <v>Perlis</v>
          </cell>
          <cell r="B35" t="str">
            <v>09</v>
          </cell>
          <cell r="C35">
            <v>808.72593428289599</v>
          </cell>
          <cell r="D35">
            <v>259.95321692836001</v>
          </cell>
          <cell r="E35">
            <v>0</v>
          </cell>
          <cell r="F35">
            <v>548.77271735453598</v>
          </cell>
          <cell r="I35">
            <v>6.8446087585817601</v>
          </cell>
          <cell r="J35">
            <v>345.19007959309801</v>
          </cell>
          <cell r="K35">
            <v>49.105577399240801</v>
          </cell>
          <cell r="L35">
            <v>57.869775833981798</v>
          </cell>
          <cell r="M35">
            <v>10.7097310719837</v>
          </cell>
          <cell r="N35">
            <v>134.12184479401901</v>
          </cell>
          <cell r="O35">
            <v>91.561314600732601</v>
          </cell>
          <cell r="P35">
            <v>1.82183589313928</v>
          </cell>
          <cell r="Q35">
            <v>0</v>
          </cell>
          <cell r="R35">
            <v>100.551566370809</v>
          </cell>
          <cell r="S35">
            <v>1582.3990231601699</v>
          </cell>
          <cell r="T35">
            <v>577.20764750010005</v>
          </cell>
          <cell r="U35">
            <v>188.404257331791</v>
          </cell>
          <cell r="V35">
            <v>171.20532999452499</v>
          </cell>
          <cell r="W35">
            <v>212.591718700168</v>
          </cell>
          <cell r="X35">
            <v>432.99006963358198</v>
          </cell>
          <cell r="Y35">
            <v>101.23279260701401</v>
          </cell>
          <cell r="Z35">
            <v>2944.9440047725602</v>
          </cell>
        </row>
        <row r="36">
          <cell r="A36" t="str">
            <v>Selangor</v>
          </cell>
          <cell r="B36">
            <v>10</v>
          </cell>
          <cell r="C36">
            <v>2049.1856888432299</v>
          </cell>
          <cell r="D36">
            <v>1418.7881169792599</v>
          </cell>
          <cell r="E36">
            <v>21.357617395231301</v>
          </cell>
          <cell r="F36">
            <v>609.03995446874501</v>
          </cell>
          <cell r="I36">
            <v>115.923261490992</v>
          </cell>
          <cell r="J36">
            <v>42583.807815050401</v>
          </cell>
          <cell r="K36">
            <v>5756.4238309847797</v>
          </cell>
          <cell r="L36">
            <v>614.27157414379201</v>
          </cell>
          <cell r="M36">
            <v>2856.3799168124101</v>
          </cell>
          <cell r="N36">
            <v>5395.0294542236597</v>
          </cell>
          <cell r="O36">
            <v>4661.1959621419001</v>
          </cell>
          <cell r="P36">
            <v>12424.3394810104</v>
          </cell>
          <cell r="Q36">
            <v>10876.167595733399</v>
          </cell>
          <cell r="R36">
            <v>5028.2701061917796</v>
          </cell>
          <cell r="S36">
            <v>65860.627293376194</v>
          </cell>
          <cell r="T36">
            <v>17165.996852116899</v>
          </cell>
          <cell r="U36">
            <v>21832.576270203601</v>
          </cell>
          <cell r="V36">
            <v>15239.550775515099</v>
          </cell>
          <cell r="W36">
            <v>6011.4828157116899</v>
          </cell>
          <cell r="X36">
            <v>5611.0205798289599</v>
          </cell>
          <cell r="Y36">
            <v>3181.1442089161201</v>
          </cell>
          <cell r="Z36">
            <v>118818.958373869</v>
          </cell>
        </row>
        <row r="37">
          <cell r="A37" t="str">
            <v>Terengganu</v>
          </cell>
          <cell r="B37">
            <v>11</v>
          </cell>
          <cell r="C37">
            <v>1683.1505690450799</v>
          </cell>
          <cell r="D37">
            <v>1129.86941122743</v>
          </cell>
          <cell r="E37">
            <v>143.52582285294201</v>
          </cell>
          <cell r="F37">
            <v>409.75533496470302</v>
          </cell>
          <cell r="I37">
            <v>8.7208165317790698</v>
          </cell>
          <cell r="J37">
            <v>7204.11271890841</v>
          </cell>
          <cell r="K37">
            <v>109.900175749368</v>
          </cell>
          <cell r="L37">
            <v>38.718538882359503</v>
          </cell>
          <cell r="M37">
            <v>120.03498202535999</v>
          </cell>
          <cell r="N37">
            <v>6528.4075797325704</v>
          </cell>
          <cell r="O37">
            <v>339.52317352760701</v>
          </cell>
          <cell r="P37">
            <v>1.4653545058975499</v>
          </cell>
          <cell r="Q37">
            <v>66.062914485247902</v>
          </cell>
          <cell r="R37">
            <v>454.564489676601</v>
          </cell>
          <cell r="S37">
            <v>7506.7095052003197</v>
          </cell>
          <cell r="T37">
            <v>3085.6722565039299</v>
          </cell>
          <cell r="U37">
            <v>1228.0367088068199</v>
          </cell>
          <cell r="V37">
            <v>565.84594036372698</v>
          </cell>
          <cell r="W37">
            <v>781.99954839759596</v>
          </cell>
          <cell r="X37">
            <v>1845.1550511282401</v>
          </cell>
          <cell r="Y37">
            <v>9.9507637807276392</v>
          </cell>
          <cell r="Z37">
            <v>16867.2088631429</v>
          </cell>
        </row>
        <row r="38">
          <cell r="A38" t="str">
            <v>Sabah</v>
          </cell>
          <cell r="B38">
            <v>12</v>
          </cell>
          <cell r="C38">
            <v>9907.9170891016201</v>
          </cell>
          <cell r="D38">
            <v>6505.0982064938398</v>
          </cell>
          <cell r="E38">
            <v>2201.6043196693099</v>
          </cell>
          <cell r="F38">
            <v>1201.21456293847</v>
          </cell>
          <cell r="I38">
            <v>5305.0188119066497</v>
          </cell>
          <cell r="J38">
            <v>3307.5639633117398</v>
          </cell>
          <cell r="K38">
            <v>1889.13581074173</v>
          </cell>
          <cell r="L38">
            <v>24.127588758054799</v>
          </cell>
          <cell r="M38">
            <v>875.72966932760596</v>
          </cell>
          <cell r="N38">
            <v>149.62708489826301</v>
          </cell>
          <cell r="O38">
            <v>214.799905708566</v>
          </cell>
          <cell r="P38">
            <v>7.2733148875337399</v>
          </cell>
          <cell r="Q38">
            <v>146.870588989981</v>
          </cell>
          <cell r="R38">
            <v>1049.9768020543299</v>
          </cell>
          <cell r="S38">
            <v>14536.659166623</v>
          </cell>
          <cell r="T38">
            <v>2740.4160274405099</v>
          </cell>
          <cell r="U38">
            <v>4323.3190045830797</v>
          </cell>
          <cell r="V38">
            <v>2985.63191230641</v>
          </cell>
          <cell r="W38">
            <v>1459.17015657037</v>
          </cell>
          <cell r="X38">
            <v>3028.1220657225899</v>
          </cell>
          <cell r="Y38">
            <v>113.93748440474199</v>
          </cell>
          <cell r="Z38">
            <v>34221.073317401999</v>
          </cell>
        </row>
        <row r="39">
          <cell r="A39" t="str">
            <v>Sarawak</v>
          </cell>
          <cell r="B39">
            <v>13</v>
          </cell>
          <cell r="C39">
            <v>7199.0461539385096</v>
          </cell>
          <cell r="D39">
            <v>2809.2687090730301</v>
          </cell>
          <cell r="E39">
            <v>3857.7784715405</v>
          </cell>
          <cell r="F39">
            <v>531.99897332498699</v>
          </cell>
          <cell r="I39">
            <v>16135.5628417272</v>
          </cell>
          <cell r="J39">
            <v>17374.660156991398</v>
          </cell>
          <cell r="K39">
            <v>689.99300758824199</v>
          </cell>
          <cell r="L39">
            <v>18.856981073143999</v>
          </cell>
          <cell r="M39">
            <v>1992.7771856494801</v>
          </cell>
          <cell r="N39">
            <v>13294.2672517314</v>
          </cell>
          <cell r="O39">
            <v>519.52466204974598</v>
          </cell>
          <cell r="P39">
            <v>585.48442688070998</v>
          </cell>
          <cell r="Q39">
            <v>273.756642018695</v>
          </cell>
          <cell r="R39">
            <v>1387.0757866608401</v>
          </cell>
          <cell r="S39">
            <v>17981.701899829699</v>
          </cell>
          <cell r="T39">
            <v>4194.8712786423803</v>
          </cell>
          <cell r="U39">
            <v>4431.1308051959204</v>
          </cell>
          <cell r="V39">
            <v>4403.37435028035</v>
          </cell>
          <cell r="W39">
            <v>1969.7894143067099</v>
          </cell>
          <cell r="X39">
            <v>2982.53605140432</v>
          </cell>
          <cell r="Y39">
            <v>187.133438110855</v>
          </cell>
          <cell r="Z39">
            <v>60265.1802772585</v>
          </cell>
        </row>
        <row r="40">
          <cell r="A40" t="str">
            <v>WP Kuala Lumpur</v>
          </cell>
          <cell r="B40">
            <v>14</v>
          </cell>
          <cell r="C40">
            <v>1.70063142405226</v>
          </cell>
          <cell r="D40">
            <v>1.70063142405226</v>
          </cell>
          <cell r="E40">
            <v>0</v>
          </cell>
          <cell r="F40">
            <v>0</v>
          </cell>
          <cell r="I40">
            <v>23.872994104275399</v>
          </cell>
          <cell r="J40">
            <v>4024.4684763293899</v>
          </cell>
          <cell r="K40">
            <v>453.95250047359502</v>
          </cell>
          <cell r="L40">
            <v>223.80249625796401</v>
          </cell>
          <cell r="M40">
            <v>1148.2049337393801</v>
          </cell>
          <cell r="N40">
            <v>577.88508111527199</v>
          </cell>
          <cell r="O40">
            <v>511.31032182226397</v>
          </cell>
          <cell r="P40">
            <v>464.36602674966701</v>
          </cell>
          <cell r="Q40">
            <v>644.94711617124199</v>
          </cell>
          <cell r="R40">
            <v>3009.2664749812802</v>
          </cell>
          <cell r="S40">
            <v>64090.007640177297</v>
          </cell>
          <cell r="T40">
            <v>4428.1872575324196</v>
          </cell>
          <cell r="U40">
            <v>23061.162235989301</v>
          </cell>
          <cell r="V40">
            <v>25111.537298388201</v>
          </cell>
          <cell r="W40">
            <v>3505.66588895109</v>
          </cell>
          <cell r="X40">
            <v>7983.4549593162801</v>
          </cell>
          <cell r="Y40">
            <v>744.533168414785</v>
          </cell>
          <cell r="Z40">
            <v>71893.849385431007</v>
          </cell>
        </row>
        <row r="41">
          <cell r="A41" t="str">
            <v>WP Labuan</v>
          </cell>
          <cell r="B41">
            <v>15</v>
          </cell>
          <cell r="C41">
            <v>103.91787953249801</v>
          </cell>
          <cell r="D41">
            <v>4.9123802163404697</v>
          </cell>
          <cell r="E41">
            <v>0</v>
          </cell>
          <cell r="F41">
            <v>99.005499316157298</v>
          </cell>
          <cell r="I41">
            <v>0</v>
          </cell>
          <cell r="J41">
            <v>894.48269140067805</v>
          </cell>
          <cell r="K41">
            <v>32.070921759535203</v>
          </cell>
          <cell r="L41">
            <v>2.81236661394703</v>
          </cell>
          <cell r="M41">
            <v>3.2203052445276801</v>
          </cell>
          <cell r="N41">
            <v>531.60726643463101</v>
          </cell>
          <cell r="O41">
            <v>316.49947159849501</v>
          </cell>
          <cell r="P41">
            <v>0</v>
          </cell>
          <cell r="Q41">
            <v>8.2723597495418009</v>
          </cell>
          <cell r="R41">
            <v>23.7878027087405</v>
          </cell>
          <cell r="S41">
            <v>1508.1454902620301</v>
          </cell>
          <cell r="T41">
            <v>189.15208696111199</v>
          </cell>
          <cell r="U41">
            <v>177.25286846969701</v>
          </cell>
          <cell r="V41">
            <v>1031.7168973313801</v>
          </cell>
          <cell r="W41">
            <v>63.092041229435203</v>
          </cell>
          <cell r="X41">
            <v>46.931596270406601</v>
          </cell>
          <cell r="Y41">
            <v>20.861388581171902</v>
          </cell>
          <cell r="Z41">
            <v>2551.1952524851099</v>
          </cell>
        </row>
        <row r="42">
          <cell r="A42" t="str">
            <v>Supra1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I42">
            <v>49381.376278548603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49381.376278548603</v>
          </cell>
        </row>
        <row r="43">
          <cell r="A43" t="str">
            <v>MALAYSIA</v>
          </cell>
          <cell r="C43">
            <v>47532.734067767298</v>
          </cell>
          <cell r="D43">
            <v>33413.073072712097</v>
          </cell>
          <cell r="E43">
            <v>7898.0038836903404</v>
          </cell>
          <cell r="F43">
            <v>6221.6571113648797</v>
          </cell>
          <cell r="I43">
            <v>71275.532862738895</v>
          </cell>
          <cell r="J43">
            <v>160879.865092561</v>
          </cell>
          <cell r="K43">
            <v>14765.478604235699</v>
          </cell>
          <cell r="L43">
            <v>3588.7613681538701</v>
          </cell>
          <cell r="M43">
            <v>11352.995296090099</v>
          </cell>
          <cell r="N43">
            <v>43619.061350473203</v>
          </cell>
          <cell r="O43">
            <v>15159.986735836799</v>
          </cell>
          <cell r="P43">
            <v>52611.647444825103</v>
          </cell>
          <cell r="Q43">
            <v>19781.934292946498</v>
          </cell>
          <cell r="R43">
            <v>16022.039552136001</v>
          </cell>
          <cell r="S43">
            <v>272554.707095319</v>
          </cell>
          <cell r="T43">
            <v>53517.463456234102</v>
          </cell>
          <cell r="U43">
            <v>79607.320892545904</v>
          </cell>
          <cell r="V43">
            <v>71344.287921263298</v>
          </cell>
          <cell r="W43">
            <v>28279.774509328701</v>
          </cell>
          <cell r="X43">
            <v>39805.860315947102</v>
          </cell>
          <cell r="Y43">
            <v>5670.7731187351001</v>
          </cell>
          <cell r="Z43">
            <v>573935.651789258</v>
          </cell>
        </row>
        <row r="46">
          <cell r="A46" t="str">
            <v>CONSTANT</v>
          </cell>
          <cell r="B46" t="str">
            <v>Industry</v>
          </cell>
          <cell r="D46">
            <v>1</v>
          </cell>
          <cell r="E46">
            <v>2</v>
          </cell>
          <cell r="F46">
            <v>3</v>
          </cell>
          <cell r="I46">
            <v>4</v>
          </cell>
          <cell r="K46">
            <v>6</v>
          </cell>
          <cell r="L46">
            <v>7</v>
          </cell>
          <cell r="M46">
            <v>8</v>
          </cell>
          <cell r="N46">
            <v>9</v>
          </cell>
          <cell r="O46">
            <v>10</v>
          </cell>
          <cell r="P46">
            <v>11</v>
          </cell>
          <cell r="Q46">
            <v>12</v>
          </cell>
          <cell r="R46">
            <v>5</v>
          </cell>
          <cell r="T46">
            <v>13</v>
          </cell>
          <cell r="U46">
            <v>14</v>
          </cell>
          <cell r="V46">
            <v>15</v>
          </cell>
          <cell r="W46">
            <v>16</v>
          </cell>
        </row>
        <row r="47">
          <cell r="A47">
            <v>2007</v>
          </cell>
          <cell r="B47" t="str">
            <v>I</v>
          </cell>
          <cell r="C47" t="str">
            <v>Agriculture</v>
          </cell>
          <cell r="D47" t="str">
            <v>Tanaman</v>
          </cell>
          <cell r="E47" t="str">
            <v>Pembalakan</v>
          </cell>
          <cell r="F47" t="str">
            <v>Perikanan</v>
          </cell>
          <cell r="I47" t="str">
            <v>Mining andQuarrying</v>
          </cell>
          <cell r="J47" t="str">
            <v>Manufacturing</v>
          </cell>
          <cell r="K47" t="str">
            <v>Prosesan Makanan, Minuman dan Produk Tembakau</v>
          </cell>
          <cell r="L47" t="str">
            <v>Tekstil, Pakaian, Kulit dan Kasut</v>
          </cell>
          <cell r="M47" t="str">
            <v>Keluaran Kayu, Perabot, Produk Kertas, Percetakan dan Penerbitan</v>
          </cell>
          <cell r="N47" t="str">
            <v>Produk Petroleum, Bahan kimia, Getah dan Plastik</v>
          </cell>
          <cell r="O47" t="str">
            <v>Produk Mineral Bukan Logam, Logam Asli dan Produk Logam Yang Direka</v>
          </cell>
          <cell r="P47" t="str">
            <v>Elektrik dan Elektronik</v>
          </cell>
          <cell r="Q47" t="str">
            <v>Kelengkapan Pengangkutan dan Pembuatan Lain</v>
          </cell>
          <cell r="R47" t="str">
            <v>Construction</v>
          </cell>
          <cell r="S47" t="str">
            <v>Services</v>
          </cell>
          <cell r="T47" t="str">
            <v>Utiliti, Transport &amp; Communication</v>
          </cell>
          <cell r="U47" t="str">
            <v>WRT, Accomm &amp; Restaurant</v>
          </cell>
          <cell r="V47" t="str">
            <v>Finance &amp; Insurance, Real Estate &amp; Business Services</v>
          </cell>
          <cell r="W47" t="str">
            <v>Other Services</v>
          </cell>
          <cell r="X47" t="str">
            <v>Government Services</v>
          </cell>
          <cell r="Y47" t="str">
            <v>Plus :Import Duties</v>
          </cell>
          <cell r="Z47" t="str">
            <v>GDP atPurchasers' Prices</v>
          </cell>
        </row>
        <row r="48">
          <cell r="A48" t="str">
            <v>States</v>
          </cell>
          <cell r="B48" t="str">
            <v>Converter</v>
          </cell>
        </row>
        <row r="49">
          <cell r="A49" t="str">
            <v>Johor</v>
          </cell>
          <cell r="B49" t="str">
            <v>01</v>
          </cell>
          <cell r="C49">
            <v>6349.3657705242103</v>
          </cell>
          <cell r="D49">
            <v>5808.2699370519003</v>
          </cell>
          <cell r="E49">
            <v>79.0792125512952</v>
          </cell>
          <cell r="F49">
            <v>462.016620921016</v>
          </cell>
          <cell r="I49">
            <v>50.308114023991401</v>
          </cell>
          <cell r="J49">
            <v>20662.955740858899</v>
          </cell>
          <cell r="K49">
            <v>1756.72876883768</v>
          </cell>
          <cell r="L49">
            <v>988.853119106073</v>
          </cell>
          <cell r="M49">
            <v>1698.78094702049</v>
          </cell>
          <cell r="N49">
            <v>3430.0560311125801</v>
          </cell>
          <cell r="O49">
            <v>2602.9705222851899</v>
          </cell>
          <cell r="P49">
            <v>8115.1828990002996</v>
          </cell>
          <cell r="Q49">
            <v>2070.3834534965899</v>
          </cell>
          <cell r="R49">
            <v>1578.3579918855301</v>
          </cell>
          <cell r="S49">
            <v>25304.853962464898</v>
          </cell>
          <cell r="T49">
            <v>5839.4454546452498</v>
          </cell>
          <cell r="U49">
            <v>5811.8755763071604</v>
          </cell>
          <cell r="V49">
            <v>7251.4063081114</v>
          </cell>
          <cell r="W49">
            <v>2598.36899031545</v>
          </cell>
          <cell r="X49">
            <v>3803.75763308568</v>
          </cell>
          <cell r="Y49">
            <v>739.59222796745803</v>
          </cell>
          <cell r="Z49">
            <v>54685.433807724999</v>
          </cell>
        </row>
        <row r="50">
          <cell r="A50" t="str">
            <v>Kedah</v>
          </cell>
          <cell r="B50" t="str">
            <v>02</v>
          </cell>
          <cell r="C50">
            <v>2681.6603907225199</v>
          </cell>
          <cell r="D50">
            <v>2281.3547506852001</v>
          </cell>
          <cell r="E50">
            <v>79.154656509836201</v>
          </cell>
          <cell r="F50">
            <v>321.15098352748799</v>
          </cell>
          <cell r="I50">
            <v>18.048528269871898</v>
          </cell>
          <cell r="J50">
            <v>7717.7993422172503</v>
          </cell>
          <cell r="K50">
            <v>252.925225481008</v>
          </cell>
          <cell r="L50">
            <v>118.930796638589</v>
          </cell>
          <cell r="M50">
            <v>485.85067829856001</v>
          </cell>
          <cell r="N50">
            <v>1496.75131325198</v>
          </cell>
          <cell r="O50">
            <v>1922.74280889636</v>
          </cell>
          <cell r="P50">
            <v>2349.8292298206802</v>
          </cell>
          <cell r="Q50">
            <v>1090.76928983007</v>
          </cell>
          <cell r="R50">
            <v>521.15096311709794</v>
          </cell>
          <cell r="S50">
            <v>9968.1473960035892</v>
          </cell>
          <cell r="T50">
            <v>1465.2200967916699</v>
          </cell>
          <cell r="U50">
            <v>2500.0247093693201</v>
          </cell>
          <cell r="V50">
            <v>1870.7963414210999</v>
          </cell>
          <cell r="W50">
            <v>1688.8790381625899</v>
          </cell>
          <cell r="X50">
            <v>2443.22721025891</v>
          </cell>
          <cell r="Y50">
            <v>126.538108157175</v>
          </cell>
          <cell r="Z50">
            <v>21033.3447284875</v>
          </cell>
        </row>
        <row r="51">
          <cell r="A51" t="str">
            <v>Kelantan</v>
          </cell>
          <cell r="B51" t="str">
            <v>03</v>
          </cell>
          <cell r="C51">
            <v>2988.7129664602498</v>
          </cell>
          <cell r="D51">
            <v>2097.8035475390798</v>
          </cell>
          <cell r="E51">
            <v>572.17552894220898</v>
          </cell>
          <cell r="F51">
            <v>318.73388997897001</v>
          </cell>
          <cell r="I51">
            <v>15.710270641353601</v>
          </cell>
          <cell r="J51">
            <v>537.90648847254704</v>
          </cell>
          <cell r="K51">
            <v>96.399194471998797</v>
          </cell>
          <cell r="L51">
            <v>46.681899118575501</v>
          </cell>
          <cell r="M51">
            <v>78.934399314953197</v>
          </cell>
          <cell r="N51">
            <v>83.535215787313703</v>
          </cell>
          <cell r="O51">
            <v>69.699584234307693</v>
          </cell>
          <cell r="P51">
            <v>156.971996648622</v>
          </cell>
          <cell r="Q51">
            <v>5.6841988967758397</v>
          </cell>
          <cell r="R51">
            <v>159.05485305821901</v>
          </cell>
          <cell r="S51">
            <v>6766.5601079339303</v>
          </cell>
          <cell r="T51">
            <v>786.65685698242498</v>
          </cell>
          <cell r="U51">
            <v>1883.1208029351501</v>
          </cell>
          <cell r="V51">
            <v>786.64393343559505</v>
          </cell>
          <cell r="W51">
            <v>1204.0097242068</v>
          </cell>
          <cell r="X51">
            <v>2106.1287903739599</v>
          </cell>
          <cell r="Y51">
            <v>14.4581579747896</v>
          </cell>
          <cell r="Z51">
            <v>10482.4028445411</v>
          </cell>
        </row>
        <row r="52">
          <cell r="A52" t="str">
            <v>Melaka</v>
          </cell>
          <cell r="B52" t="str">
            <v>04</v>
          </cell>
          <cell r="C52">
            <v>1049.9837590642601</v>
          </cell>
          <cell r="D52">
            <v>1036.4500888858199</v>
          </cell>
          <cell r="E52">
            <v>0.58264125883405904</v>
          </cell>
          <cell r="F52">
            <v>12.9510289196058</v>
          </cell>
          <cell r="I52">
            <v>7.98779466684553</v>
          </cell>
          <cell r="J52">
            <v>8495.9522896870403</v>
          </cell>
          <cell r="K52">
            <v>265.28598560224799</v>
          </cell>
          <cell r="L52">
            <v>93.947205754062097</v>
          </cell>
          <cell r="M52">
            <v>401.35151395285902</v>
          </cell>
          <cell r="N52">
            <v>3658.3887184694499</v>
          </cell>
          <cell r="O52">
            <v>546.88640353950905</v>
          </cell>
          <cell r="P52">
            <v>2514.1167378508499</v>
          </cell>
          <cell r="Q52">
            <v>1015.97572451806</v>
          </cell>
          <cell r="R52">
            <v>486.11974578698698</v>
          </cell>
          <cell r="S52">
            <v>7350.2047891623797</v>
          </cell>
          <cell r="T52">
            <v>1371.85733650064</v>
          </cell>
          <cell r="U52">
            <v>2351.0636468129901</v>
          </cell>
          <cell r="V52">
            <v>1496.3650172185701</v>
          </cell>
          <cell r="W52">
            <v>1007.31359768512</v>
          </cell>
          <cell r="X52">
            <v>1123.60519094505</v>
          </cell>
          <cell r="Y52">
            <v>31.9292935891485</v>
          </cell>
          <cell r="Z52">
            <v>17422.177671956699</v>
          </cell>
        </row>
        <row r="53">
          <cell r="A53" t="str">
            <v>Negeri Sembilan</v>
          </cell>
          <cell r="B53" t="str">
            <v>05</v>
          </cell>
          <cell r="C53">
            <v>1770.6233661952101</v>
          </cell>
          <cell r="D53">
            <v>1702.80162306191</v>
          </cell>
          <cell r="E53">
            <v>41.518276393251803</v>
          </cell>
          <cell r="F53">
            <v>26.303466740056901</v>
          </cell>
          <cell r="I53">
            <v>19.103149644530198</v>
          </cell>
          <cell r="J53">
            <v>11876.644437962301</v>
          </cell>
          <cell r="K53">
            <v>1118.78312439362</v>
          </cell>
          <cell r="L53">
            <v>406.62483738666202</v>
          </cell>
          <cell r="M53">
            <v>291.25893633818401</v>
          </cell>
          <cell r="N53">
            <v>3281.3416445077401</v>
          </cell>
          <cell r="O53">
            <v>686.51747334415302</v>
          </cell>
          <cell r="P53">
            <v>5160.4372561523696</v>
          </cell>
          <cell r="Q53">
            <v>931.68116583958601</v>
          </cell>
          <cell r="R53">
            <v>436.29066325689598</v>
          </cell>
          <cell r="S53">
            <v>8498.4753985162897</v>
          </cell>
          <cell r="T53">
            <v>2047.1081753559299</v>
          </cell>
          <cell r="U53">
            <v>2033.4067647075999</v>
          </cell>
          <cell r="V53">
            <v>1784.82670661518</v>
          </cell>
          <cell r="W53">
            <v>1138.59781318774</v>
          </cell>
          <cell r="X53">
            <v>1494.5359386498501</v>
          </cell>
          <cell r="Y53">
            <v>78.836902799825495</v>
          </cell>
          <cell r="Z53">
            <v>22679.973918375101</v>
          </cell>
        </row>
        <row r="54">
          <cell r="A54" t="str">
            <v>Pahang</v>
          </cell>
          <cell r="B54" t="str">
            <v>06</v>
          </cell>
          <cell r="C54">
            <v>5207.54037658779</v>
          </cell>
          <cell r="D54">
            <v>4368.3243974929601</v>
          </cell>
          <cell r="E54">
            <v>400.01817065452002</v>
          </cell>
          <cell r="F54">
            <v>439.19780844030601</v>
          </cell>
          <cell r="I54">
            <v>110.407340119764</v>
          </cell>
          <cell r="J54">
            <v>7052.7335097852501</v>
          </cell>
          <cell r="K54">
            <v>793.67946193545697</v>
          </cell>
          <cell r="L54">
            <v>13.2098045795034</v>
          </cell>
          <cell r="M54">
            <v>511.57602066974903</v>
          </cell>
          <cell r="N54">
            <v>3542.19593617597</v>
          </cell>
          <cell r="O54">
            <v>870.32067885000401</v>
          </cell>
          <cell r="P54">
            <v>93.829584834300505</v>
          </cell>
          <cell r="Q54">
            <v>1227.92202274027</v>
          </cell>
          <cell r="R54">
            <v>575.74558463116296</v>
          </cell>
          <cell r="S54">
            <v>12236.1682959067</v>
          </cell>
          <cell r="T54">
            <v>1281.8832281131999</v>
          </cell>
          <cell r="U54">
            <v>3866.03114623686</v>
          </cell>
          <cell r="V54">
            <v>1604.46618497587</v>
          </cell>
          <cell r="W54">
            <v>3077.50138415018</v>
          </cell>
          <cell r="X54">
            <v>2406.2863524306299</v>
          </cell>
          <cell r="Y54">
            <v>23.630568770153999</v>
          </cell>
          <cell r="Z54">
            <v>25206.225675800899</v>
          </cell>
        </row>
        <row r="55">
          <cell r="A55" t="str">
            <v>Pulau Pinang</v>
          </cell>
          <cell r="B55" t="str">
            <v>07</v>
          </cell>
          <cell r="C55">
            <v>721.068295417321</v>
          </cell>
          <cell r="D55">
            <v>528.12971383671402</v>
          </cell>
          <cell r="E55">
            <v>0</v>
          </cell>
          <cell r="F55">
            <v>192.93858158060701</v>
          </cell>
          <cell r="I55">
            <v>18.698428464636802</v>
          </cell>
          <cell r="J55">
            <v>25374.425811071502</v>
          </cell>
          <cell r="K55">
            <v>725.79384748207804</v>
          </cell>
          <cell r="L55">
            <v>464.03104921610401</v>
          </cell>
          <cell r="M55">
            <v>690.11560317322505</v>
          </cell>
          <cell r="N55">
            <v>1425.81977742506</v>
          </cell>
          <cell r="O55">
            <v>1800.06727154696</v>
          </cell>
          <cell r="P55">
            <v>18771.124317587</v>
          </cell>
          <cell r="Q55">
            <v>1497.4739446410399</v>
          </cell>
          <cell r="R55">
            <v>923.972218119172</v>
          </cell>
          <cell r="S55">
            <v>18924.920131515799</v>
          </cell>
          <cell r="T55">
            <v>3973.0755685437698</v>
          </cell>
          <cell r="U55">
            <v>5392.7054314427696</v>
          </cell>
          <cell r="V55">
            <v>5508.7005816316196</v>
          </cell>
          <cell r="W55">
            <v>1911.5996518095899</v>
          </cell>
          <cell r="X55">
            <v>2138.83889808807</v>
          </cell>
          <cell r="Y55">
            <v>262.77374224584599</v>
          </cell>
          <cell r="Z55">
            <v>46225.858626834299</v>
          </cell>
        </row>
        <row r="56">
          <cell r="A56" t="str">
            <v>Perak</v>
          </cell>
          <cell r="B56" t="str">
            <v>08</v>
          </cell>
          <cell r="C56">
            <v>5003.4977094698897</v>
          </cell>
          <cell r="D56">
            <v>3577.4709326095599</v>
          </cell>
          <cell r="E56">
            <v>382.87724616087002</v>
          </cell>
          <cell r="F56">
            <v>1043.14953069946</v>
          </cell>
          <cell r="I56">
            <v>105.414134490443</v>
          </cell>
          <cell r="J56">
            <v>6342.8197348897502</v>
          </cell>
          <cell r="K56">
            <v>1120.9841164311499</v>
          </cell>
          <cell r="L56">
            <v>199.42829060343499</v>
          </cell>
          <cell r="M56">
            <v>361.40863547805401</v>
          </cell>
          <cell r="N56">
            <v>1406.8212619763201</v>
          </cell>
          <cell r="O56">
            <v>1246.3615341428499</v>
          </cell>
          <cell r="P56">
            <v>1810.5647554305899</v>
          </cell>
          <cell r="Q56">
            <v>197.25114082734001</v>
          </cell>
          <cell r="R56">
            <v>555.25395563238396</v>
          </cell>
          <cell r="S56">
            <v>19017.035418304898</v>
          </cell>
          <cell r="T56">
            <v>5697.3911822560704</v>
          </cell>
          <cell r="U56">
            <v>4166.3452481063896</v>
          </cell>
          <cell r="V56">
            <v>3485.6780340405498</v>
          </cell>
          <cell r="W56">
            <v>2500.7837572722001</v>
          </cell>
          <cell r="X56">
            <v>3166.83719662971</v>
          </cell>
          <cell r="Y56">
            <v>24.3253411075065</v>
          </cell>
          <cell r="Z56">
            <v>31048.346293894901</v>
          </cell>
        </row>
        <row r="57">
          <cell r="A57" t="str">
            <v>Perlis</v>
          </cell>
          <cell r="B57" t="str">
            <v>09</v>
          </cell>
          <cell r="C57">
            <v>931.79704357876005</v>
          </cell>
          <cell r="D57">
            <v>248.23547787447899</v>
          </cell>
          <cell r="E57">
            <v>0</v>
          </cell>
          <cell r="F57">
            <v>683.56156570428095</v>
          </cell>
          <cell r="I57">
            <v>7.4425580879539597</v>
          </cell>
          <cell r="J57">
            <v>323.54139109524999</v>
          </cell>
          <cell r="K57">
            <v>66.078185598306703</v>
          </cell>
          <cell r="L57">
            <v>54.4519823296705</v>
          </cell>
          <cell r="M57">
            <v>2.9248195937792199</v>
          </cell>
          <cell r="N57">
            <v>101.233212222342</v>
          </cell>
          <cell r="O57">
            <v>98.320881505098797</v>
          </cell>
          <cell r="P57">
            <v>0.49688848380050199</v>
          </cell>
          <cell r="Q57">
            <v>3.5421362252201397E-2</v>
          </cell>
          <cell r="R57">
            <v>100.16881163801</v>
          </cell>
          <cell r="S57">
            <v>1700.29697532553</v>
          </cell>
          <cell r="T57">
            <v>604.087228728686</v>
          </cell>
          <cell r="U57">
            <v>226.621894294848</v>
          </cell>
          <cell r="V57">
            <v>194.98952736590999</v>
          </cell>
          <cell r="W57">
            <v>229.415892507992</v>
          </cell>
          <cell r="X57">
            <v>445.18243242809399</v>
          </cell>
          <cell r="Y57">
            <v>93.609572609995396</v>
          </cell>
          <cell r="Z57">
            <v>3156.8563523355001</v>
          </cell>
        </row>
        <row r="58">
          <cell r="A58" t="str">
            <v>Selangor</v>
          </cell>
          <cell r="B58">
            <v>10</v>
          </cell>
          <cell r="C58">
            <v>1926.0780961645701</v>
          </cell>
          <cell r="D58">
            <v>1398.0401864160799</v>
          </cell>
          <cell r="E58">
            <v>16.198665220584299</v>
          </cell>
          <cell r="F58">
            <v>511.83924452790802</v>
          </cell>
          <cell r="I58">
            <v>120.5394268836</v>
          </cell>
          <cell r="J58">
            <v>42879.553169723098</v>
          </cell>
          <cell r="K58">
            <v>6111.6100244311201</v>
          </cell>
          <cell r="L58">
            <v>391.82056836067602</v>
          </cell>
          <cell r="M58">
            <v>3468.01000850225</v>
          </cell>
          <cell r="N58">
            <v>4981.8207564943596</v>
          </cell>
          <cell r="O58">
            <v>5479.2930119938301</v>
          </cell>
          <cell r="P58">
            <v>12587.810554621499</v>
          </cell>
          <cell r="Q58">
            <v>9859.1882453193593</v>
          </cell>
          <cell r="R58">
            <v>5962.5217317796596</v>
          </cell>
          <cell r="S58">
            <v>74001.307601711698</v>
          </cell>
          <cell r="T58">
            <v>18524.120851202999</v>
          </cell>
          <cell r="U58">
            <v>24902.310037468</v>
          </cell>
          <cell r="V58">
            <v>18393.353533098099</v>
          </cell>
          <cell r="W58">
            <v>6368.1460691981501</v>
          </cell>
          <cell r="X58">
            <v>5813.3771107443699</v>
          </cell>
          <cell r="Y58">
            <v>3278.9835681526201</v>
          </cell>
          <cell r="Z58">
            <v>128168.983594415</v>
          </cell>
        </row>
        <row r="59">
          <cell r="A59" t="str">
            <v>Terengganu</v>
          </cell>
          <cell r="B59">
            <v>11</v>
          </cell>
          <cell r="C59">
            <v>1632.03023518903</v>
          </cell>
          <cell r="D59">
            <v>1213.60403151183</v>
          </cell>
          <cell r="E59">
            <v>115.89749741553899</v>
          </cell>
          <cell r="F59">
            <v>302.52870626165799</v>
          </cell>
          <cell r="I59">
            <v>8.4853156375849998</v>
          </cell>
          <cell r="J59">
            <v>7757.7226199588704</v>
          </cell>
          <cell r="K59">
            <v>88.477375724607299</v>
          </cell>
          <cell r="L59">
            <v>30.998203227151102</v>
          </cell>
          <cell r="M59">
            <v>159.00427529570399</v>
          </cell>
          <cell r="N59">
            <v>6889.1668489984704</v>
          </cell>
          <cell r="O59">
            <v>518.66213133559404</v>
          </cell>
          <cell r="P59">
            <v>2.1352792242413798</v>
          </cell>
          <cell r="Q59">
            <v>69.2785061531022</v>
          </cell>
          <cell r="R59">
            <v>603.41107275533398</v>
          </cell>
          <cell r="S59">
            <v>8102.3395455419704</v>
          </cell>
          <cell r="T59">
            <v>3243.2024056691098</v>
          </cell>
          <cell r="U59">
            <v>1394.7085072134</v>
          </cell>
          <cell r="V59">
            <v>694.77328642060502</v>
          </cell>
          <cell r="W59">
            <v>811.97478768015003</v>
          </cell>
          <cell r="X59">
            <v>1957.6805585587099</v>
          </cell>
          <cell r="Y59">
            <v>18.347235427577601</v>
          </cell>
          <cell r="Z59">
            <v>18122.336024510401</v>
          </cell>
        </row>
        <row r="60">
          <cell r="A60" t="str">
            <v>Sabah</v>
          </cell>
          <cell r="B60">
            <v>12</v>
          </cell>
          <cell r="C60">
            <v>10473.6851868717</v>
          </cell>
          <cell r="D60">
            <v>6649.4434108846299</v>
          </cell>
          <cell r="E60">
            <v>2350.7109363234599</v>
          </cell>
          <cell r="F60">
            <v>1473.5308396635801</v>
          </cell>
          <cell r="I60">
            <v>4337.8093032542602</v>
          </cell>
          <cell r="J60">
            <v>3333.3739198400399</v>
          </cell>
          <cell r="K60">
            <v>1798.1778391012499</v>
          </cell>
          <cell r="L60">
            <v>25.6433466475467</v>
          </cell>
          <cell r="M60">
            <v>951.56155341564397</v>
          </cell>
          <cell r="N60">
            <v>135.53863364202101</v>
          </cell>
          <cell r="O60">
            <v>271.05142728774501</v>
          </cell>
          <cell r="P60">
            <v>5.4930951319208701</v>
          </cell>
          <cell r="Q60">
            <v>145.908024613919</v>
          </cell>
          <cell r="R60">
            <v>840.29687091461801</v>
          </cell>
          <cell r="S60">
            <v>16185.047988680901</v>
          </cell>
          <cell r="T60">
            <v>2960.43603328276</v>
          </cell>
          <cell r="U60">
            <v>4960.1351085597598</v>
          </cell>
          <cell r="V60">
            <v>3615.4442009204899</v>
          </cell>
          <cell r="W60">
            <v>1512.9524147253101</v>
          </cell>
          <cell r="X60">
            <v>3136.08023119257</v>
          </cell>
          <cell r="Y60">
            <v>147.46786560562299</v>
          </cell>
          <cell r="Z60">
            <v>35317.681135167099</v>
          </cell>
        </row>
        <row r="61">
          <cell r="A61" t="str">
            <v>Sarawak</v>
          </cell>
          <cell r="B61">
            <v>13</v>
          </cell>
          <cell r="C61">
            <v>7345.8647333568897</v>
          </cell>
          <cell r="D61">
            <v>3002.2261686759002</v>
          </cell>
          <cell r="E61">
            <v>3887.7395540604298</v>
          </cell>
          <cell r="F61">
            <v>455.89901062055998</v>
          </cell>
          <cell r="I61">
            <v>17638.187917930001</v>
          </cell>
          <cell r="J61">
            <v>18773.714830696699</v>
          </cell>
          <cell r="K61">
            <v>546.06391167258596</v>
          </cell>
          <cell r="L61">
            <v>18.795457030879</v>
          </cell>
          <cell r="M61">
            <v>2067.6013768422699</v>
          </cell>
          <cell r="N61">
            <v>14494.2306334652</v>
          </cell>
          <cell r="O61">
            <v>512.61185664636503</v>
          </cell>
          <cell r="P61">
            <v>561.256735586579</v>
          </cell>
          <cell r="Q61">
            <v>573.15485945285502</v>
          </cell>
          <cell r="R61">
            <v>1622.8423701986801</v>
          </cell>
          <cell r="S61">
            <v>19659.2988161182</v>
          </cell>
          <cell r="T61">
            <v>4623.3250709520198</v>
          </cell>
          <cell r="U61">
            <v>5117.2655804817005</v>
          </cell>
          <cell r="V61">
            <v>4783.3485571312603</v>
          </cell>
          <cell r="W61">
            <v>2046.85884014463</v>
          </cell>
          <cell r="X61">
            <v>3088.50076740861</v>
          </cell>
          <cell r="Y61">
            <v>243.33206775263201</v>
          </cell>
          <cell r="Z61">
            <v>65283.2407360531</v>
          </cell>
        </row>
        <row r="62">
          <cell r="A62" t="str">
            <v>WP Kuala Lumpur</v>
          </cell>
          <cell r="B62">
            <v>14</v>
          </cell>
          <cell r="C62">
            <v>2.10811167021367</v>
          </cell>
          <cell r="D62">
            <v>2.10811167021367</v>
          </cell>
          <cell r="E62">
            <v>0</v>
          </cell>
          <cell r="F62">
            <v>0</v>
          </cell>
          <cell r="I62">
            <v>26.115905406038401</v>
          </cell>
          <cell r="J62">
            <v>3910.5714731828598</v>
          </cell>
          <cell r="K62">
            <v>386.20834435930999</v>
          </cell>
          <cell r="L62">
            <v>405.675185998367</v>
          </cell>
          <cell r="M62">
            <v>1120.099688883</v>
          </cell>
          <cell r="N62">
            <v>488.72544545218102</v>
          </cell>
          <cell r="O62">
            <v>579.28053505736602</v>
          </cell>
          <cell r="P62">
            <v>403.047947818924</v>
          </cell>
          <cell r="Q62">
            <v>527.53432561371005</v>
          </cell>
          <cell r="R62">
            <v>3007.1003220847301</v>
          </cell>
          <cell r="S62">
            <v>70519.619051935195</v>
          </cell>
          <cell r="T62">
            <v>4793.4802553273303</v>
          </cell>
          <cell r="U62">
            <v>26592.6088788696</v>
          </cell>
          <cell r="V62">
            <v>27016.7380854943</v>
          </cell>
          <cell r="W62">
            <v>3798.2641140737701</v>
          </cell>
          <cell r="X62">
            <v>8318.5277181701003</v>
          </cell>
          <cell r="Y62">
            <v>836.53238728178405</v>
          </cell>
          <cell r="Z62">
            <v>78302.047251560798</v>
          </cell>
        </row>
        <row r="63">
          <cell r="A63" t="str">
            <v>WP Labuan</v>
          </cell>
          <cell r="B63">
            <v>15</v>
          </cell>
          <cell r="C63">
            <v>103.865070873119</v>
          </cell>
          <cell r="D63">
            <v>6.7124170983965996</v>
          </cell>
          <cell r="E63">
            <v>0</v>
          </cell>
          <cell r="F63">
            <v>97.152653774722395</v>
          </cell>
          <cell r="I63">
            <v>0</v>
          </cell>
          <cell r="J63">
            <v>839.74064273709098</v>
          </cell>
          <cell r="K63">
            <v>22.786079043617999</v>
          </cell>
          <cell r="L63">
            <v>2.3822621176249501</v>
          </cell>
          <cell r="M63">
            <v>1.6646989143698101</v>
          </cell>
          <cell r="N63">
            <v>386.54407577023301</v>
          </cell>
          <cell r="O63">
            <v>413.81621392384602</v>
          </cell>
          <cell r="P63">
            <v>0</v>
          </cell>
          <cell r="Q63">
            <v>12.547312967399</v>
          </cell>
          <cell r="R63">
            <v>18.286791709978299</v>
          </cell>
          <cell r="S63">
            <v>1699.0669193485401</v>
          </cell>
          <cell r="T63">
            <v>191.114127334313</v>
          </cell>
          <cell r="U63">
            <v>206.74804917637601</v>
          </cell>
          <cell r="V63">
            <v>1185.6698268964899</v>
          </cell>
          <cell r="W63">
            <v>63.861886646380597</v>
          </cell>
          <cell r="X63">
            <v>51.673029294981802</v>
          </cell>
          <cell r="Y63">
            <v>17.074881227044699</v>
          </cell>
          <cell r="Z63">
            <v>2678.0343058957801</v>
          </cell>
        </row>
        <row r="64">
          <cell r="A64" t="str">
            <v>Supra1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I64">
            <v>50274.226086704599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50274.226086704599</v>
          </cell>
        </row>
        <row r="65">
          <cell r="A65" t="str">
            <v>MALAYSIA</v>
          </cell>
          <cell r="C65">
            <v>48187.881112145697</v>
          </cell>
          <cell r="D65">
            <v>33920.9747952947</v>
          </cell>
          <cell r="E65">
            <v>7925.9523854908302</v>
          </cell>
          <cell r="F65">
            <v>6340.9539313602199</v>
          </cell>
          <cell r="I65">
            <v>72758.484274225499</v>
          </cell>
          <cell r="J65">
            <v>165879.45540217799</v>
          </cell>
          <cell r="K65">
            <v>15149.981484566</v>
          </cell>
          <cell r="L65">
            <v>3261.4740081149198</v>
          </cell>
          <cell r="M65">
            <v>12290.1431556931</v>
          </cell>
          <cell r="N65">
            <v>45802.169504751197</v>
          </cell>
          <cell r="O65">
            <v>17618.602334589199</v>
          </cell>
          <cell r="P65">
            <v>52532.297278191698</v>
          </cell>
          <cell r="Q65">
            <v>19224.7876362723</v>
          </cell>
          <cell r="R65">
            <v>17390.5739465685</v>
          </cell>
          <cell r="S65">
            <v>299933.34239847102</v>
          </cell>
          <cell r="T65">
            <v>57402.403871686198</v>
          </cell>
          <cell r="U65">
            <v>91404.971381981901</v>
          </cell>
          <cell r="V65">
            <v>79673.200124777097</v>
          </cell>
          <cell r="W65">
            <v>29958.5279617661</v>
          </cell>
          <cell r="X65">
            <v>41494.2390582593</v>
          </cell>
          <cell r="Y65">
            <v>5937.4319206691798</v>
          </cell>
          <cell r="Z65">
            <v>610087.16905425803</v>
          </cell>
        </row>
        <row r="68">
          <cell r="A68" t="str">
            <v>CONSTANT</v>
          </cell>
          <cell r="B68" t="str">
            <v>Industry</v>
          </cell>
          <cell r="D68">
            <v>1</v>
          </cell>
          <cell r="E68">
            <v>2</v>
          </cell>
          <cell r="F68">
            <v>3</v>
          </cell>
          <cell r="I68">
            <v>4</v>
          </cell>
          <cell r="K68">
            <v>6</v>
          </cell>
          <cell r="L68">
            <v>7</v>
          </cell>
          <cell r="M68">
            <v>8</v>
          </cell>
          <cell r="N68">
            <v>9</v>
          </cell>
          <cell r="O68">
            <v>10</v>
          </cell>
          <cell r="P68">
            <v>11</v>
          </cell>
          <cell r="Q68">
            <v>12</v>
          </cell>
          <cell r="R68">
            <v>5</v>
          </cell>
          <cell r="T68">
            <v>13</v>
          </cell>
          <cell r="U68">
            <v>14</v>
          </cell>
          <cell r="V68">
            <v>15</v>
          </cell>
          <cell r="W68">
            <v>16</v>
          </cell>
        </row>
        <row r="69">
          <cell r="A69">
            <v>2008</v>
          </cell>
          <cell r="B69" t="str">
            <v>I</v>
          </cell>
          <cell r="C69" t="str">
            <v>Agriculture</v>
          </cell>
          <cell r="D69" t="str">
            <v>Tanaman</v>
          </cell>
          <cell r="E69" t="str">
            <v>Pembalakan</v>
          </cell>
          <cell r="F69" t="str">
            <v>Perikanan</v>
          </cell>
          <cell r="I69" t="str">
            <v>Mining andQuarrying</v>
          </cell>
          <cell r="J69" t="str">
            <v>Manufacturing</v>
          </cell>
          <cell r="K69" t="str">
            <v>Prosesan Makanan, Minuman dan Produk Tembakau</v>
          </cell>
          <cell r="L69" t="str">
            <v>Tekstil, Pakaian, Kulit dan Kasut</v>
          </cell>
          <cell r="M69" t="str">
            <v>Keluaran Kayu, Perabot, Produk Kertas, Percetakan dan Penerbitan</v>
          </cell>
          <cell r="N69" t="str">
            <v>Produk Petroleum, Bahan kimia, Getah dan Plastik</v>
          </cell>
          <cell r="O69" t="str">
            <v>Produk Mineral Bukan Logam, Logam Asli dan Produk Logam Yang Direka</v>
          </cell>
          <cell r="P69" t="str">
            <v>Elektrik dan Elektronik</v>
          </cell>
          <cell r="Q69" t="str">
            <v>Kelengkapan Pengangkutan dan Pembuatan Lain</v>
          </cell>
          <cell r="R69" t="str">
            <v>Construction</v>
          </cell>
          <cell r="S69" t="str">
            <v>Services</v>
          </cell>
          <cell r="T69" t="str">
            <v>Utiliti, Transport &amp; Communication</v>
          </cell>
          <cell r="U69" t="str">
            <v>WRT, Accomm &amp; Restaurant</v>
          </cell>
          <cell r="V69" t="str">
            <v>Finance &amp; Insurance, Real Estate &amp; Business Services</v>
          </cell>
          <cell r="W69" t="str">
            <v>Other Services</v>
          </cell>
          <cell r="X69" t="str">
            <v>Government Services</v>
          </cell>
          <cell r="Y69" t="str">
            <v>Plus :Import Duties</v>
          </cell>
          <cell r="Z69" t="str">
            <v>GDP atPurchasers' Prices</v>
          </cell>
        </row>
        <row r="70">
          <cell r="A70" t="str">
            <v>States</v>
          </cell>
          <cell r="B70" t="str">
            <v>Converter</v>
          </cell>
        </row>
        <row r="71">
          <cell r="A71" t="str">
            <v>Johor</v>
          </cell>
          <cell r="B71" t="str">
            <v>01</v>
          </cell>
          <cell r="C71">
            <v>7170.5642833848297</v>
          </cell>
          <cell r="D71">
            <v>6552.3323969553603</v>
          </cell>
          <cell r="E71">
            <v>53.570652274507502</v>
          </cell>
          <cell r="F71">
            <v>564.66123415495804</v>
          </cell>
          <cell r="I71">
            <v>53.974312406284497</v>
          </cell>
          <cell r="J71">
            <v>20027.698931422499</v>
          </cell>
          <cell r="K71">
            <v>2237.44821476371</v>
          </cell>
          <cell r="L71">
            <v>886.10036568846795</v>
          </cell>
          <cell r="M71">
            <v>1629.6346386585401</v>
          </cell>
          <cell r="N71">
            <v>3795.0370578501402</v>
          </cell>
          <cell r="O71">
            <v>2785.61796350646</v>
          </cell>
          <cell r="P71">
            <v>6962.8762218903703</v>
          </cell>
          <cell r="Q71">
            <v>1730.9844690647899</v>
          </cell>
          <cell r="R71">
            <v>1597.09857176644</v>
          </cell>
          <cell r="S71">
            <v>27296.435615271399</v>
          </cell>
          <cell r="T71">
            <v>6090.7424245899101</v>
          </cell>
          <cell r="U71">
            <v>6594.7816774399598</v>
          </cell>
          <cell r="V71">
            <v>7868.2839034950102</v>
          </cell>
          <cell r="W71">
            <v>2685.0853995655002</v>
          </cell>
          <cell r="X71">
            <v>4057.54221018098</v>
          </cell>
          <cell r="Y71">
            <v>844.05037865614395</v>
          </cell>
          <cell r="Z71">
            <v>56989.822092907503</v>
          </cell>
        </row>
        <row r="72">
          <cell r="A72" t="str">
            <v>Kedah</v>
          </cell>
          <cell r="B72" t="str">
            <v>02</v>
          </cell>
          <cell r="C72">
            <v>2748.1771608968802</v>
          </cell>
          <cell r="D72">
            <v>2288.3694176890999</v>
          </cell>
          <cell r="E72">
            <v>111.010602879665</v>
          </cell>
          <cell r="F72">
            <v>348.797140328117</v>
          </cell>
          <cell r="I72">
            <v>18.239695550862301</v>
          </cell>
          <cell r="J72">
            <v>6957.01496376864</v>
          </cell>
          <cell r="K72">
            <v>312.23867581872599</v>
          </cell>
          <cell r="L72">
            <v>58.534298160208799</v>
          </cell>
          <cell r="M72">
            <v>433.20309421368199</v>
          </cell>
          <cell r="N72">
            <v>1355.4752458636899</v>
          </cell>
          <cell r="O72">
            <v>2010.05922817587</v>
          </cell>
          <cell r="P72">
            <v>1883.5947183666101</v>
          </cell>
          <cell r="Q72">
            <v>903.90970316987</v>
          </cell>
          <cell r="R72">
            <v>571.38911527631399</v>
          </cell>
          <cell r="S72">
            <v>10774.2800166954</v>
          </cell>
          <cell r="T72">
            <v>1586.08816408142</v>
          </cell>
          <cell r="U72">
            <v>2801.87031589756</v>
          </cell>
          <cell r="V72">
            <v>2035.2337212831801</v>
          </cell>
          <cell r="W72">
            <v>1798.1172809443001</v>
          </cell>
          <cell r="X72">
            <v>2552.9705344889198</v>
          </cell>
          <cell r="Y72">
            <v>139.64890039374501</v>
          </cell>
          <cell r="Z72">
            <v>21208.749852581801</v>
          </cell>
        </row>
        <row r="73">
          <cell r="A73" t="str">
            <v>Kelantan</v>
          </cell>
          <cell r="B73" t="str">
            <v>03</v>
          </cell>
          <cell r="C73">
            <v>3027.6310674799702</v>
          </cell>
          <cell r="D73">
            <v>2152.0116431654001</v>
          </cell>
          <cell r="E73">
            <v>606.16328206114895</v>
          </cell>
          <cell r="F73">
            <v>269.45614225342302</v>
          </cell>
          <cell r="I73">
            <v>15.925022656613001</v>
          </cell>
          <cell r="J73">
            <v>572.15677675997199</v>
          </cell>
          <cell r="K73">
            <v>99.081637376973802</v>
          </cell>
          <cell r="L73">
            <v>51.710970220077101</v>
          </cell>
          <cell r="M73">
            <v>72.546847023653996</v>
          </cell>
          <cell r="N73">
            <v>83.620713062007098</v>
          </cell>
          <cell r="O73">
            <v>54.650643089896597</v>
          </cell>
          <cell r="P73">
            <v>201.49060798824399</v>
          </cell>
          <cell r="Q73">
            <v>9.0553579991195896</v>
          </cell>
          <cell r="R73">
            <v>175.86575138221801</v>
          </cell>
          <cell r="S73">
            <v>7393.6547099700801</v>
          </cell>
          <cell r="T73">
            <v>824.08031562158999</v>
          </cell>
          <cell r="U73">
            <v>2057.9749224587299</v>
          </cell>
          <cell r="V73">
            <v>920.86422992535597</v>
          </cell>
          <cell r="W73">
            <v>1262.6577309111999</v>
          </cell>
          <cell r="X73">
            <v>2328.0775110531999</v>
          </cell>
          <cell r="Y73">
            <v>18.0995391250277</v>
          </cell>
          <cell r="Z73">
            <v>11203.3328673739</v>
          </cell>
        </row>
        <row r="74">
          <cell r="A74" t="str">
            <v>Melaka</v>
          </cell>
          <cell r="B74" t="str">
            <v>04</v>
          </cell>
          <cell r="C74">
            <v>1252.3213332514199</v>
          </cell>
          <cell r="D74">
            <v>1225.31767718993</v>
          </cell>
          <cell r="E74">
            <v>0.27325933110072698</v>
          </cell>
          <cell r="F74">
            <v>26.730396730389899</v>
          </cell>
          <cell r="I74">
            <v>8.1132989453658606</v>
          </cell>
          <cell r="J74">
            <v>8527.0481185479202</v>
          </cell>
          <cell r="K74">
            <v>342.85015923026702</v>
          </cell>
          <cell r="L74">
            <v>189.85552542873799</v>
          </cell>
          <cell r="M74">
            <v>401.68897417256602</v>
          </cell>
          <cell r="N74">
            <v>3249.9228676149</v>
          </cell>
          <cell r="O74">
            <v>594.37140616983504</v>
          </cell>
          <cell r="P74">
            <v>2223.9017940836602</v>
          </cell>
          <cell r="Q74">
            <v>1524.45739184795</v>
          </cell>
          <cell r="R74">
            <v>523.57995395986302</v>
          </cell>
          <cell r="S74">
            <v>7927.08095236587</v>
          </cell>
          <cell r="T74">
            <v>1453.1112885344901</v>
          </cell>
          <cell r="U74">
            <v>2669.98556973717</v>
          </cell>
          <cell r="V74">
            <v>1568.19399157097</v>
          </cell>
          <cell r="W74">
            <v>1051.7554282571</v>
          </cell>
          <cell r="X74">
            <v>1184.03467426615</v>
          </cell>
          <cell r="Y74">
            <v>11.4618260640027</v>
          </cell>
          <cell r="Z74">
            <v>18249.605483134401</v>
          </cell>
        </row>
        <row r="75">
          <cell r="A75" t="str">
            <v>Negeri Sembilan</v>
          </cell>
          <cell r="B75" t="str">
            <v>05</v>
          </cell>
          <cell r="C75">
            <v>1832.08891157927</v>
          </cell>
          <cell r="D75">
            <v>1773.65348057865</v>
          </cell>
          <cell r="E75">
            <v>31.470822994454402</v>
          </cell>
          <cell r="F75">
            <v>26.964608006166099</v>
          </cell>
          <cell r="I75">
            <v>19.239437471789</v>
          </cell>
          <cell r="J75">
            <v>12037.523484368199</v>
          </cell>
          <cell r="K75">
            <v>1157.1717543028701</v>
          </cell>
          <cell r="L75">
            <v>468.15762514419498</v>
          </cell>
          <cell r="M75">
            <v>321.67196918713699</v>
          </cell>
          <cell r="N75">
            <v>2993.8336955334898</v>
          </cell>
          <cell r="O75">
            <v>934.14198202758598</v>
          </cell>
          <cell r="P75">
            <v>5126.0242008203104</v>
          </cell>
          <cell r="Q75">
            <v>1036.5222573526401</v>
          </cell>
          <cell r="R75">
            <v>495.027490900494</v>
          </cell>
          <cell r="S75">
            <v>9154.7227376740193</v>
          </cell>
          <cell r="T75">
            <v>2141.9358079268</v>
          </cell>
          <cell r="U75">
            <v>2308.7027253908</v>
          </cell>
          <cell r="V75">
            <v>1927.19666318128</v>
          </cell>
          <cell r="W75">
            <v>1202.93770936334</v>
          </cell>
          <cell r="X75">
            <v>1573.9498318117901</v>
          </cell>
          <cell r="Y75">
            <v>117.980859251675</v>
          </cell>
          <cell r="Z75">
            <v>23656.582921245499</v>
          </cell>
        </row>
        <row r="76">
          <cell r="A76" t="str">
            <v>Pahang</v>
          </cell>
          <cell r="B76" t="str">
            <v>06</v>
          </cell>
          <cell r="C76">
            <v>5455.0762771085901</v>
          </cell>
          <cell r="D76">
            <v>4452.4266430297102</v>
          </cell>
          <cell r="E76">
            <v>470.116956441659</v>
          </cell>
          <cell r="F76">
            <v>532.53267763721999</v>
          </cell>
          <cell r="I76">
            <v>100.36584932021999</v>
          </cell>
          <cell r="J76">
            <v>7210.2004057692702</v>
          </cell>
          <cell r="K76">
            <v>769.87151506442399</v>
          </cell>
          <cell r="L76">
            <v>12.385865540607201</v>
          </cell>
          <cell r="M76">
            <v>413.97902222490598</v>
          </cell>
          <cell r="N76">
            <v>3068.0492317742501</v>
          </cell>
          <cell r="O76">
            <v>769.63818148399798</v>
          </cell>
          <cell r="P76">
            <v>51.3753888189731</v>
          </cell>
          <cell r="Q76">
            <v>2124.9012008621198</v>
          </cell>
          <cell r="R76">
            <v>661.57161300783503</v>
          </cell>
          <cell r="S76">
            <v>12973.6076465391</v>
          </cell>
          <cell r="T76">
            <v>1378.1853080583901</v>
          </cell>
          <cell r="U76">
            <v>4148.2442956492296</v>
          </cell>
          <cell r="V76">
            <v>1753.4240565396999</v>
          </cell>
          <cell r="W76">
            <v>3208.2121272485101</v>
          </cell>
          <cell r="X76">
            <v>2485.5418590432901</v>
          </cell>
          <cell r="Y76">
            <v>63.757302087708602</v>
          </cell>
          <cell r="Z76">
            <v>26464.579093832799</v>
          </cell>
        </row>
        <row r="77">
          <cell r="A77" t="str">
            <v>Pulau Pinang</v>
          </cell>
          <cell r="B77" t="str">
            <v>07</v>
          </cell>
          <cell r="C77">
            <v>749.94035118466797</v>
          </cell>
          <cell r="D77">
            <v>526.21122120474399</v>
          </cell>
          <cell r="E77">
            <v>0</v>
          </cell>
          <cell r="F77">
            <v>223.72912997992401</v>
          </cell>
          <cell r="I77">
            <v>18.986404553479499</v>
          </cell>
          <cell r="J77">
            <v>26348.444882624201</v>
          </cell>
          <cell r="K77">
            <v>689.29693633182296</v>
          </cell>
          <cell r="L77">
            <v>490.58533614708301</v>
          </cell>
          <cell r="M77">
            <v>767.56532285628998</v>
          </cell>
          <cell r="N77">
            <v>1888.14782222227</v>
          </cell>
          <cell r="O77">
            <v>1809.1693963134801</v>
          </cell>
          <cell r="P77">
            <v>19072.286939373898</v>
          </cell>
          <cell r="Q77">
            <v>1631.39312937931</v>
          </cell>
          <cell r="R77">
            <v>1004.94153188345</v>
          </cell>
          <cell r="S77">
            <v>20266.906143440901</v>
          </cell>
          <cell r="T77">
            <v>4211.9582272429398</v>
          </cell>
          <cell r="U77">
            <v>5915.1172258340403</v>
          </cell>
          <cell r="V77">
            <v>5883.18430518072</v>
          </cell>
          <cell r="W77">
            <v>2013.78632840968</v>
          </cell>
          <cell r="X77">
            <v>2242.8600567734702</v>
          </cell>
          <cell r="Y77">
            <v>359.64911542058502</v>
          </cell>
          <cell r="Z77">
            <v>48748.868429107199</v>
          </cell>
        </row>
        <row r="78">
          <cell r="A78" t="str">
            <v>Perak</v>
          </cell>
          <cell r="B78" t="str">
            <v>08</v>
          </cell>
          <cell r="C78">
            <v>5067.8059180852897</v>
          </cell>
          <cell r="D78">
            <v>3719.44414090086</v>
          </cell>
          <cell r="E78">
            <v>368.25569428126801</v>
          </cell>
          <cell r="F78">
            <v>980.10608290315702</v>
          </cell>
          <cell r="I78">
            <v>103.184457255374</v>
          </cell>
          <cell r="J78">
            <v>6605.2252252100297</v>
          </cell>
          <cell r="K78">
            <v>869.57174628031896</v>
          </cell>
          <cell r="L78">
            <v>197.240495601915</v>
          </cell>
          <cell r="M78">
            <v>312.94982545181699</v>
          </cell>
          <cell r="N78">
            <v>1474.0761624444301</v>
          </cell>
          <cell r="O78">
            <v>1534.8566587800401</v>
          </cell>
          <cell r="P78">
            <v>1699.8833316723999</v>
          </cell>
          <cell r="Q78">
            <v>516.64700497911201</v>
          </cell>
          <cell r="R78">
            <v>582.50096026431402</v>
          </cell>
          <cell r="S78">
            <v>20679.2256318416</v>
          </cell>
          <cell r="T78">
            <v>5833.6995245607004</v>
          </cell>
          <cell r="U78">
            <v>4823.5297935970402</v>
          </cell>
          <cell r="V78">
            <v>3897.9275608838998</v>
          </cell>
          <cell r="W78">
            <v>2642.6796385010898</v>
          </cell>
          <cell r="X78">
            <v>3481.38911429888</v>
          </cell>
          <cell r="Y78">
            <v>21.596787120596598</v>
          </cell>
          <cell r="Z78">
            <v>33059.5389797772</v>
          </cell>
        </row>
        <row r="79">
          <cell r="A79" t="str">
            <v>Perlis</v>
          </cell>
          <cell r="B79" t="str">
            <v>09</v>
          </cell>
          <cell r="C79">
            <v>935.57928140876095</v>
          </cell>
          <cell r="D79">
            <v>268.76405732769098</v>
          </cell>
          <cell r="E79">
            <v>0</v>
          </cell>
          <cell r="F79">
            <v>666.81522408107003</v>
          </cell>
          <cell r="I79">
            <v>7.8015227651921801</v>
          </cell>
          <cell r="J79">
            <v>349.32019348366998</v>
          </cell>
          <cell r="K79">
            <v>54.502227089057698</v>
          </cell>
          <cell r="L79">
            <v>51.629230750296998</v>
          </cell>
          <cell r="M79">
            <v>4.1927671943535598</v>
          </cell>
          <cell r="N79">
            <v>95.164894575306803</v>
          </cell>
          <cell r="O79">
            <v>142.89041771363799</v>
          </cell>
          <cell r="P79">
            <v>0.41720944774469298</v>
          </cell>
          <cell r="Q79">
            <v>0.52344671327310199</v>
          </cell>
          <cell r="R79">
            <v>101.26540747310899</v>
          </cell>
          <cell r="S79">
            <v>1789.43683170176</v>
          </cell>
          <cell r="T79">
            <v>618.26873703333501</v>
          </cell>
          <cell r="U79">
            <v>250.42582661869599</v>
          </cell>
          <cell r="V79">
            <v>229.64700012768901</v>
          </cell>
          <cell r="W79">
            <v>238.11756091022201</v>
          </cell>
          <cell r="X79">
            <v>452.97770701181599</v>
          </cell>
          <cell r="Y79">
            <v>66.343859851239401</v>
          </cell>
          <cell r="Z79">
            <v>3249.74709668373</v>
          </cell>
        </row>
        <row r="80">
          <cell r="A80" t="str">
            <v>Selangor</v>
          </cell>
          <cell r="B80">
            <v>10</v>
          </cell>
          <cell r="C80">
            <v>2306.4004204636199</v>
          </cell>
          <cell r="D80">
            <v>1636.27720951693</v>
          </cell>
          <cell r="E80">
            <v>13.6682036104921</v>
          </cell>
          <cell r="F80">
            <v>656.45500733619497</v>
          </cell>
          <cell r="I80">
            <v>121.688062496567</v>
          </cell>
          <cell r="J80">
            <v>44795.331237077102</v>
          </cell>
          <cell r="K80">
            <v>6715.4856658059798</v>
          </cell>
          <cell r="L80">
            <v>528.29252835263401</v>
          </cell>
          <cell r="M80">
            <v>3810.00459350437</v>
          </cell>
          <cell r="N80">
            <v>5878.6944612834995</v>
          </cell>
          <cell r="O80">
            <v>5875.0931975616904</v>
          </cell>
          <cell r="P80">
            <v>11039.3291554592</v>
          </cell>
          <cell r="Q80">
            <v>10948.4316351097</v>
          </cell>
          <cell r="R80">
            <v>6243.9686026801</v>
          </cell>
          <cell r="S80">
            <v>81917.655086211103</v>
          </cell>
          <cell r="T80">
            <v>19834.486867533</v>
          </cell>
          <cell r="U80">
            <v>27732.002140549001</v>
          </cell>
          <cell r="V80">
            <v>21135.3151207962</v>
          </cell>
          <cell r="W80">
            <v>6917.3595796658901</v>
          </cell>
          <cell r="X80">
            <v>6298.4913776670401</v>
          </cell>
          <cell r="Y80">
            <v>4492.0200225018598</v>
          </cell>
          <cell r="Z80">
            <v>139877.06343143</v>
          </cell>
        </row>
        <row r="81">
          <cell r="A81" t="str">
            <v>Terengganu</v>
          </cell>
          <cell r="B81">
            <v>11</v>
          </cell>
          <cell r="C81">
            <v>1868.7466500673299</v>
          </cell>
          <cell r="D81">
            <v>1376.63104168482</v>
          </cell>
          <cell r="E81">
            <v>123.549504003599</v>
          </cell>
          <cell r="F81">
            <v>368.56610437891601</v>
          </cell>
          <cell r="I81">
            <v>9.5909415136728509</v>
          </cell>
          <cell r="J81">
            <v>7568.4216460510097</v>
          </cell>
          <cell r="K81">
            <v>60.844329089771499</v>
          </cell>
          <cell r="L81">
            <v>30.1785211503163</v>
          </cell>
          <cell r="M81">
            <v>108.103254450601</v>
          </cell>
          <cell r="N81">
            <v>6666.2671079688998</v>
          </cell>
          <cell r="O81">
            <v>590.64019872650704</v>
          </cell>
          <cell r="P81">
            <v>2.89261597011456</v>
          </cell>
          <cell r="Q81">
            <v>109.49561869479101</v>
          </cell>
          <cell r="R81">
            <v>571.792479817051</v>
          </cell>
          <cell r="S81">
            <v>8459.2870635188992</v>
          </cell>
          <cell r="T81">
            <v>3335.1416614582399</v>
          </cell>
          <cell r="U81">
            <v>1527.3126581572801</v>
          </cell>
          <cell r="V81">
            <v>753.40514713643597</v>
          </cell>
          <cell r="W81">
            <v>853.55315647359896</v>
          </cell>
          <cell r="X81">
            <v>1989.8744402933401</v>
          </cell>
          <cell r="Y81">
            <v>22.352791701644001</v>
          </cell>
          <cell r="Z81">
            <v>18500.191572669599</v>
          </cell>
        </row>
        <row r="82">
          <cell r="A82" t="str">
            <v>Sabah</v>
          </cell>
          <cell r="B82">
            <v>12</v>
          </cell>
          <cell r="C82">
            <v>10094.902381182599</v>
          </cell>
          <cell r="D82">
            <v>6662.8019414520804</v>
          </cell>
          <cell r="E82">
            <v>1916.47704071711</v>
          </cell>
          <cell r="F82">
            <v>1515.6233990134201</v>
          </cell>
          <cell r="I82">
            <v>8037.0394100663098</v>
          </cell>
          <cell r="J82">
            <v>3412.1274698001698</v>
          </cell>
          <cell r="K82">
            <v>1951.46261811467</v>
          </cell>
          <cell r="L82">
            <v>30.8890325568645</v>
          </cell>
          <cell r="M82">
            <v>896.60369368980196</v>
          </cell>
          <cell r="N82">
            <v>130.35469092791101</v>
          </cell>
          <cell r="O82">
            <v>264.13360365970101</v>
          </cell>
          <cell r="P82">
            <v>7.1228420514294299</v>
          </cell>
          <cell r="Q82">
            <v>131.56098879979601</v>
          </cell>
          <cell r="R82">
            <v>823.31542778865503</v>
          </cell>
          <cell r="S82">
            <v>16548.3369776412</v>
          </cell>
          <cell r="T82">
            <v>3155.34217557493</v>
          </cell>
          <cell r="U82">
            <v>5386.8789916800997</v>
          </cell>
          <cell r="V82">
            <v>3170.1727072173899</v>
          </cell>
          <cell r="W82">
            <v>1600.27552420761</v>
          </cell>
          <cell r="X82">
            <v>3235.66757896117</v>
          </cell>
          <cell r="Y82">
            <v>198.26699960755701</v>
          </cell>
          <cell r="Z82">
            <v>39113.988666086501</v>
          </cell>
        </row>
        <row r="83">
          <cell r="A83" t="str">
            <v>Sarawak</v>
          </cell>
          <cell r="B83">
            <v>13</v>
          </cell>
          <cell r="C83">
            <v>7415.2679328992299</v>
          </cell>
          <cell r="D83">
            <v>3152.3724412413499</v>
          </cell>
          <cell r="E83">
            <v>3831.8281290446598</v>
          </cell>
          <cell r="F83">
            <v>431.06736261321799</v>
          </cell>
          <cell r="I83">
            <v>16465.054567110299</v>
          </cell>
          <cell r="J83">
            <v>18472.101260906202</v>
          </cell>
          <cell r="K83">
            <v>587.73011486882899</v>
          </cell>
          <cell r="L83">
            <v>20.5740816912508</v>
          </cell>
          <cell r="M83">
            <v>1478.17446056941</v>
          </cell>
          <cell r="N83">
            <v>14918.7790363242</v>
          </cell>
          <cell r="O83">
            <v>462.07136159612202</v>
          </cell>
          <cell r="P83">
            <v>489.41684695457099</v>
          </cell>
          <cell r="Q83">
            <v>515.35535890174697</v>
          </cell>
          <cell r="R83">
            <v>1584.5546063460699</v>
          </cell>
          <cell r="S83">
            <v>21221.6999350355</v>
          </cell>
          <cell r="T83">
            <v>4928.2390888015098</v>
          </cell>
          <cell r="U83">
            <v>5752.67169501841</v>
          </cell>
          <cell r="V83">
            <v>5260.6696718154899</v>
          </cell>
          <cell r="W83">
            <v>2131.7620709674802</v>
          </cell>
          <cell r="X83">
            <v>3148.3574084326401</v>
          </cell>
          <cell r="Y83">
            <v>311.57940890856401</v>
          </cell>
          <cell r="Z83">
            <v>65470.257711205901</v>
          </cell>
        </row>
        <row r="84">
          <cell r="A84" t="str">
            <v>WP Kuala Lumpur</v>
          </cell>
          <cell r="B84">
            <v>14</v>
          </cell>
          <cell r="C84">
            <v>1.8243439513005599</v>
          </cell>
          <cell r="D84">
            <v>1.8243439513005599</v>
          </cell>
          <cell r="E84">
            <v>0</v>
          </cell>
          <cell r="F84">
            <v>0</v>
          </cell>
          <cell r="I84">
            <v>26.4050261874564</v>
          </cell>
          <cell r="J84">
            <v>3672.1549682251498</v>
          </cell>
          <cell r="K84">
            <v>432.68358955642702</v>
          </cell>
          <cell r="L84">
            <v>296.30800336994702</v>
          </cell>
          <cell r="M84">
            <v>1036.5487339948099</v>
          </cell>
          <cell r="N84">
            <v>589.69570351422101</v>
          </cell>
          <cell r="O84">
            <v>501.07118610173001</v>
          </cell>
          <cell r="P84">
            <v>241.79047869049501</v>
          </cell>
          <cell r="Q84">
            <v>574.05727299752505</v>
          </cell>
          <cell r="R84">
            <v>3193.9793919204899</v>
          </cell>
          <cell r="S84">
            <v>77689.654913025704</v>
          </cell>
          <cell r="T84">
            <v>5215.9939333560897</v>
          </cell>
          <cell r="U84">
            <v>29153.1803434828</v>
          </cell>
          <cell r="V84">
            <v>29696.389046616001</v>
          </cell>
          <cell r="W84">
            <v>4092.2781887101501</v>
          </cell>
          <cell r="X84">
            <v>9531.8134008606503</v>
          </cell>
          <cell r="Y84">
            <v>829.82722957740998</v>
          </cell>
          <cell r="Z84">
            <v>85413.845872887498</v>
          </cell>
        </row>
        <row r="85">
          <cell r="A85" t="str">
            <v>WP Labuan</v>
          </cell>
          <cell r="B85">
            <v>15</v>
          </cell>
          <cell r="C85">
            <v>109.50032694180101</v>
          </cell>
          <cell r="D85">
            <v>9.0733866410139097</v>
          </cell>
          <cell r="E85">
            <v>0</v>
          </cell>
          <cell r="F85">
            <v>100.426940300787</v>
          </cell>
          <cell r="I85">
            <v>0</v>
          </cell>
          <cell r="J85">
            <v>593.17885993159598</v>
          </cell>
          <cell r="K85">
            <v>23.962238160576899</v>
          </cell>
          <cell r="L85">
            <v>2.4967399763865399</v>
          </cell>
          <cell r="M85">
            <v>1.50252930750069</v>
          </cell>
          <cell r="N85">
            <v>298.46286538655602</v>
          </cell>
          <cell r="O85">
            <v>256.38808224051598</v>
          </cell>
          <cell r="P85">
            <v>0</v>
          </cell>
          <cell r="Q85">
            <v>10.366404860059401</v>
          </cell>
          <cell r="R85">
            <v>20.509544214180899</v>
          </cell>
          <cell r="S85">
            <v>1619.7325058092599</v>
          </cell>
          <cell r="T85">
            <v>208.12885045006999</v>
          </cell>
          <cell r="U85">
            <v>220.514676171806</v>
          </cell>
          <cell r="V85">
            <v>1057.60027749454</v>
          </cell>
          <cell r="W85">
            <v>64.388805102398393</v>
          </cell>
          <cell r="X85">
            <v>69.099896590450001</v>
          </cell>
          <cell r="Y85">
            <v>26.174126121139601</v>
          </cell>
          <cell r="Z85">
            <v>2369.0953630179802</v>
          </cell>
        </row>
        <row r="86">
          <cell r="A86" t="str">
            <v>Supra1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I86">
            <v>45989.894528632904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45989.894528632904</v>
          </cell>
        </row>
        <row r="87">
          <cell r="A87" t="str">
            <v>MALAYSIA</v>
          </cell>
          <cell r="C87">
            <v>50035.826639885599</v>
          </cell>
          <cell r="D87">
            <v>35797.511042528997</v>
          </cell>
          <cell r="E87">
            <v>7526.3841476396701</v>
          </cell>
          <cell r="F87">
            <v>6711.9314497169698</v>
          </cell>
          <cell r="I87">
            <v>70995.502536932399</v>
          </cell>
          <cell r="J87">
            <v>167147.94842394601</v>
          </cell>
          <cell r="K87">
            <v>16304.201421854401</v>
          </cell>
          <cell r="L87">
            <v>3314.93861977899</v>
          </cell>
          <cell r="M87">
            <v>11688.369726499401</v>
          </cell>
          <cell r="N87">
            <v>46485.581556345802</v>
          </cell>
          <cell r="O87">
            <v>18584.7935071471</v>
          </cell>
          <cell r="P87">
            <v>49002.402351588098</v>
          </cell>
          <cell r="Q87">
            <v>21767.661240731799</v>
          </cell>
          <cell r="R87">
            <v>18151.3604486806</v>
          </cell>
          <cell r="S87">
            <v>325711.716766742</v>
          </cell>
          <cell r="T87">
            <v>60815.402374823403</v>
          </cell>
          <cell r="U87">
            <v>101343.192857683</v>
          </cell>
          <cell r="V87">
            <v>87157.507403263895</v>
          </cell>
          <cell r="W87">
            <v>31762.9665292381</v>
          </cell>
          <cell r="X87">
            <v>44632.647601733799</v>
          </cell>
          <cell r="Y87">
            <v>7522.8091463889004</v>
          </cell>
          <cell r="Z87">
            <v>639565.16396257502</v>
          </cell>
        </row>
        <row r="90">
          <cell r="A90" t="str">
            <v>CONSTANT</v>
          </cell>
          <cell r="B90" t="str">
            <v>Industry</v>
          </cell>
          <cell r="D90">
            <v>1</v>
          </cell>
          <cell r="E90">
            <v>2</v>
          </cell>
          <cell r="F90">
            <v>3</v>
          </cell>
          <cell r="I90">
            <v>4</v>
          </cell>
          <cell r="K90">
            <v>6</v>
          </cell>
          <cell r="L90">
            <v>7</v>
          </cell>
          <cell r="M90">
            <v>8</v>
          </cell>
          <cell r="N90">
            <v>9</v>
          </cell>
          <cell r="O90">
            <v>10</v>
          </cell>
          <cell r="P90">
            <v>11</v>
          </cell>
          <cell r="Q90">
            <v>12</v>
          </cell>
          <cell r="R90">
            <v>5</v>
          </cell>
          <cell r="T90">
            <v>13</v>
          </cell>
          <cell r="U90">
            <v>14</v>
          </cell>
          <cell r="V90">
            <v>15</v>
          </cell>
          <cell r="W90">
            <v>16</v>
          </cell>
        </row>
        <row r="91">
          <cell r="A91">
            <v>2009</v>
          </cell>
          <cell r="B91" t="str">
            <v>I</v>
          </cell>
          <cell r="C91" t="str">
            <v>Agriculture</v>
          </cell>
          <cell r="D91" t="str">
            <v>Tanaman</v>
          </cell>
          <cell r="E91" t="str">
            <v>Pembalakan</v>
          </cell>
          <cell r="F91" t="str">
            <v>Perikanan</v>
          </cell>
          <cell r="I91" t="str">
            <v>Mining andQuarrying</v>
          </cell>
          <cell r="J91" t="str">
            <v>Manufacturing</v>
          </cell>
          <cell r="K91" t="str">
            <v>Prosesan Makanan, Minuman dan Produk Tembakau</v>
          </cell>
          <cell r="L91" t="str">
            <v>Tekstil, Pakaian, Kulit dan Kasut</v>
          </cell>
          <cell r="M91" t="str">
            <v>Keluaran Kayu, Perabot, Produk Kertas, Percetakan dan Penerbitan</v>
          </cell>
          <cell r="N91" t="str">
            <v>Produk Petroleum, Bahan kimia, Getah dan Plastik</v>
          </cell>
          <cell r="O91" t="str">
            <v>Produk Mineral Bukan Logam, Logam Asli dan Produk Logam Yang Direka</v>
          </cell>
          <cell r="P91" t="str">
            <v>Elektrik dan Elektronik</v>
          </cell>
          <cell r="Q91" t="str">
            <v>Kelengkapan Pengangkutan dan Pembuatan Lain</v>
          </cell>
          <cell r="R91" t="str">
            <v>Construction</v>
          </cell>
          <cell r="S91" t="str">
            <v>Services</v>
          </cell>
          <cell r="T91" t="str">
            <v>Utiliti, Transport &amp; Communication</v>
          </cell>
          <cell r="U91" t="str">
            <v>WRT, Accomm &amp; Restaurant</v>
          </cell>
          <cell r="V91" t="str">
            <v>Finance &amp; Insurance, Real Estate &amp; Business Services</v>
          </cell>
          <cell r="W91" t="str">
            <v>Other Services</v>
          </cell>
          <cell r="X91" t="str">
            <v>Government Services</v>
          </cell>
          <cell r="Y91" t="str">
            <v>Plus :Import Duties</v>
          </cell>
          <cell r="Z91" t="str">
            <v>GDP atPurchasers' Prices</v>
          </cell>
        </row>
        <row r="92">
          <cell r="A92" t="str">
            <v>States</v>
          </cell>
          <cell r="B92" t="str">
            <v>Converter</v>
          </cell>
        </row>
        <row r="93">
          <cell r="A93" t="str">
            <v>Johor</v>
          </cell>
          <cell r="B93" t="str">
            <v>01</v>
          </cell>
          <cell r="C93">
            <v>7448.2393672682201</v>
          </cell>
          <cell r="D93">
            <v>6847.5819260768603</v>
          </cell>
          <cell r="E93">
            <v>43.148358243858802</v>
          </cell>
          <cell r="F93">
            <v>557.50908294750695</v>
          </cell>
          <cell r="I93">
            <v>59.342094682436503</v>
          </cell>
          <cell r="J93">
            <v>17649.556571429999</v>
          </cell>
          <cell r="K93">
            <v>2196.4159051557499</v>
          </cell>
          <cell r="L93">
            <v>691.51393536519902</v>
          </cell>
          <cell r="M93">
            <v>1559.7683565330301</v>
          </cell>
          <cell r="N93">
            <v>3946.1300152973099</v>
          </cell>
          <cell r="O93">
            <v>2493.6886518238498</v>
          </cell>
          <cell r="P93">
            <v>5311.1443811066201</v>
          </cell>
          <cell r="Q93">
            <v>1450.89532614825</v>
          </cell>
          <cell r="R93">
            <v>1816.64880833851</v>
          </cell>
          <cell r="S93">
            <v>27526.586490464801</v>
          </cell>
          <cell r="T93">
            <v>6167.6168495386601</v>
          </cell>
          <cell r="U93">
            <v>6632.5592981160198</v>
          </cell>
          <cell r="V93">
            <v>7738.6868869909704</v>
          </cell>
          <cell r="W93">
            <v>2764.9668714607701</v>
          </cell>
          <cell r="X93">
            <v>4222.7565843583598</v>
          </cell>
          <cell r="Y93">
            <v>767.47506695744096</v>
          </cell>
          <cell r="Z93">
            <v>55267.848399141403</v>
          </cell>
        </row>
        <row r="94">
          <cell r="A94" t="str">
            <v>Kedah</v>
          </cell>
          <cell r="B94" t="str">
            <v>02</v>
          </cell>
          <cell r="C94">
            <v>2758.2466806103798</v>
          </cell>
          <cell r="D94">
            <v>2251.4234052946399</v>
          </cell>
          <cell r="E94">
            <v>104.165916289599</v>
          </cell>
          <cell r="F94">
            <v>402.65735902614199</v>
          </cell>
          <cell r="I94">
            <v>18.631589802193599</v>
          </cell>
          <cell r="J94">
            <v>6416.4595205222204</v>
          </cell>
          <cell r="K94">
            <v>373.18348412210599</v>
          </cell>
          <cell r="L94">
            <v>40.195309863188797</v>
          </cell>
          <cell r="M94">
            <v>420.14065608985402</v>
          </cell>
          <cell r="N94">
            <v>1228.0792978196801</v>
          </cell>
          <cell r="O94">
            <v>1995.4499576558001</v>
          </cell>
          <cell r="P94">
            <v>1413.8721194346299</v>
          </cell>
          <cell r="Q94">
            <v>945.53869553696495</v>
          </cell>
          <cell r="R94">
            <v>537.85453019238503</v>
          </cell>
          <cell r="S94">
            <v>11219.4476437249</v>
          </cell>
          <cell r="T94">
            <v>1645.6856669840099</v>
          </cell>
          <cell r="U94">
            <v>2905.2059907768898</v>
          </cell>
          <cell r="V94">
            <v>2160.5122537944899</v>
          </cell>
          <cell r="W94">
            <v>1867.4952127220899</v>
          </cell>
          <cell r="X94">
            <v>2640.54851944743</v>
          </cell>
          <cell r="Y94">
            <v>141.57557088106299</v>
          </cell>
          <cell r="Z94">
            <v>21092.215535733201</v>
          </cell>
        </row>
        <row r="95">
          <cell r="A95" t="str">
            <v>Kelantan</v>
          </cell>
          <cell r="B95" t="str">
            <v>03</v>
          </cell>
          <cell r="C95">
            <v>2941.22276221126</v>
          </cell>
          <cell r="D95">
            <v>2115.0946784125699</v>
          </cell>
          <cell r="E95">
            <v>566.63856621470404</v>
          </cell>
          <cell r="F95">
            <v>259.48951758398402</v>
          </cell>
          <cell r="I95">
            <v>15.5417131500511</v>
          </cell>
          <cell r="J95">
            <v>570.19132221257803</v>
          </cell>
          <cell r="K95">
            <v>95.063509363671599</v>
          </cell>
          <cell r="L95">
            <v>36.909770915918301</v>
          </cell>
          <cell r="M95">
            <v>82.378781758752595</v>
          </cell>
          <cell r="N95">
            <v>116.89805089305101</v>
          </cell>
          <cell r="O95">
            <v>53.048505274004</v>
          </cell>
          <cell r="P95">
            <v>184.40779175180299</v>
          </cell>
          <cell r="Q95">
            <v>1.4849122553777401</v>
          </cell>
          <cell r="R95">
            <v>194.69024914371201</v>
          </cell>
          <cell r="S95">
            <v>7691.6052078932298</v>
          </cell>
          <cell r="T95">
            <v>853.71938564774598</v>
          </cell>
          <cell r="U95">
            <v>2163.9913890348798</v>
          </cell>
          <cell r="V95">
            <v>923.363792555136</v>
          </cell>
          <cell r="W95">
            <v>1312.97958660467</v>
          </cell>
          <cell r="X95">
            <v>2437.5510540507998</v>
          </cell>
          <cell r="Y95">
            <v>22.333543688409499</v>
          </cell>
          <cell r="Z95">
            <v>11435.5847982992</v>
          </cell>
        </row>
        <row r="96">
          <cell r="A96" t="str">
            <v>Melaka</v>
          </cell>
          <cell r="B96" t="str">
            <v>04</v>
          </cell>
          <cell r="C96">
            <v>1450.4260346342901</v>
          </cell>
          <cell r="D96">
            <v>1388.6747278498301</v>
          </cell>
          <cell r="E96">
            <v>0.28009801921627803</v>
          </cell>
          <cell r="F96">
            <v>61.471208765242203</v>
          </cell>
          <cell r="I96">
            <v>8.1987127144183596</v>
          </cell>
          <cell r="J96">
            <v>7991.90725017554</v>
          </cell>
          <cell r="K96">
            <v>414.25856716021002</v>
          </cell>
          <cell r="L96">
            <v>398.89885533485898</v>
          </cell>
          <cell r="M96">
            <v>344.32798449330801</v>
          </cell>
          <cell r="N96">
            <v>3186.5854198623801</v>
          </cell>
          <cell r="O96">
            <v>453.648174284481</v>
          </cell>
          <cell r="P96">
            <v>1937.16833414899</v>
          </cell>
          <cell r="Q96">
            <v>1257.01991489131</v>
          </cell>
          <cell r="R96">
            <v>552.77123224812306</v>
          </cell>
          <cell r="S96">
            <v>8439.3870313320203</v>
          </cell>
          <cell r="T96">
            <v>1502.9839705316399</v>
          </cell>
          <cell r="U96">
            <v>2965.2681929628302</v>
          </cell>
          <cell r="V96">
            <v>1680.8466576718299</v>
          </cell>
          <cell r="W96">
            <v>1088.14308542496</v>
          </cell>
          <cell r="X96">
            <v>1202.1451247407699</v>
          </cell>
          <cell r="Y96">
            <v>29.250242803987099</v>
          </cell>
          <cell r="Z96">
            <v>18471.940503908401</v>
          </cell>
        </row>
        <row r="97">
          <cell r="A97" t="str">
            <v>Negeri Sembilan</v>
          </cell>
          <cell r="B97" t="str">
            <v>05</v>
          </cell>
          <cell r="C97">
            <v>1940.9740480425501</v>
          </cell>
          <cell r="D97">
            <v>1848.1125391855401</v>
          </cell>
          <cell r="E97">
            <v>43.860180059602001</v>
          </cell>
          <cell r="F97">
            <v>49.001328797404199</v>
          </cell>
          <cell r="I97">
            <v>19.709346359609601</v>
          </cell>
          <cell r="J97">
            <v>11754.5614493828</v>
          </cell>
          <cell r="K97">
            <v>1183.6487267144</v>
          </cell>
          <cell r="L97">
            <v>199.59867464977199</v>
          </cell>
          <cell r="M97">
            <v>419.81542116238597</v>
          </cell>
          <cell r="N97">
            <v>2865.7049015280199</v>
          </cell>
          <cell r="O97">
            <v>775.054410338558</v>
          </cell>
          <cell r="P97">
            <v>5252.2287881359098</v>
          </cell>
          <cell r="Q97">
            <v>1058.51052685373</v>
          </cell>
          <cell r="R97">
            <v>540.01245793723899</v>
          </cell>
          <cell r="S97">
            <v>9448.1363606929608</v>
          </cell>
          <cell r="T97">
            <v>2177.59084282803</v>
          </cell>
          <cell r="U97">
            <v>2427.9733948401599</v>
          </cell>
          <cell r="V97">
            <v>1950.7443660906799</v>
          </cell>
          <cell r="W97">
            <v>1302.6649209969901</v>
          </cell>
          <cell r="X97">
            <v>1589.16283593711</v>
          </cell>
          <cell r="Y97">
            <v>101.036055844161</v>
          </cell>
          <cell r="Z97">
            <v>23804.4297182593</v>
          </cell>
        </row>
        <row r="98">
          <cell r="A98" t="str">
            <v>Pahang</v>
          </cell>
          <cell r="B98" t="str">
            <v>06</v>
          </cell>
          <cell r="C98">
            <v>5448.7557613188101</v>
          </cell>
          <cell r="D98">
            <v>4351.7341587302499</v>
          </cell>
          <cell r="E98">
            <v>516.04939006706502</v>
          </cell>
          <cell r="F98">
            <v>580.97221252150405</v>
          </cell>
          <cell r="I98">
            <v>120.520991408657</v>
          </cell>
          <cell r="J98">
            <v>6693.1528010757602</v>
          </cell>
          <cell r="K98">
            <v>905.54943457192701</v>
          </cell>
          <cell r="L98">
            <v>18.6839133639496</v>
          </cell>
          <cell r="M98">
            <v>616.37562339827502</v>
          </cell>
          <cell r="N98">
            <v>2356.3451647142901</v>
          </cell>
          <cell r="O98">
            <v>766.944488352029</v>
          </cell>
          <cell r="P98">
            <v>72.607403193855205</v>
          </cell>
          <cell r="Q98">
            <v>1956.64677348143</v>
          </cell>
          <cell r="R98">
            <v>695.712970014495</v>
          </cell>
          <cell r="S98">
            <v>13162.5095935134</v>
          </cell>
          <cell r="T98">
            <v>1378.18486041099</v>
          </cell>
          <cell r="U98">
            <v>4180.2363868887896</v>
          </cell>
          <cell r="V98">
            <v>1803.1656065488</v>
          </cell>
          <cell r="W98">
            <v>3279.35485286429</v>
          </cell>
          <cell r="X98">
            <v>2521.5678868005102</v>
          </cell>
          <cell r="Y98">
            <v>81.981542456041296</v>
          </cell>
          <cell r="Z98">
            <v>26202.633659787101</v>
          </cell>
        </row>
        <row r="99">
          <cell r="A99" t="str">
            <v>Pulau Pinang</v>
          </cell>
          <cell r="B99" t="str">
            <v>07</v>
          </cell>
          <cell r="C99">
            <v>760.45823108994296</v>
          </cell>
          <cell r="D99">
            <v>556.40464337404705</v>
          </cell>
          <cell r="E99">
            <v>0</v>
          </cell>
          <cell r="F99">
            <v>204.05358771589499</v>
          </cell>
          <cell r="I99">
            <v>19.213514991072799</v>
          </cell>
          <cell r="J99">
            <v>21239.073100997601</v>
          </cell>
          <cell r="K99">
            <v>982.92422091185301</v>
          </cell>
          <cell r="L99">
            <v>552.75623813298603</v>
          </cell>
          <cell r="M99">
            <v>774.48276590116996</v>
          </cell>
          <cell r="N99">
            <v>2095.2872914520299</v>
          </cell>
          <cell r="O99">
            <v>1691.35688069411</v>
          </cell>
          <cell r="P99">
            <v>13864.7852074903</v>
          </cell>
          <cell r="Q99">
            <v>1277.4804964151599</v>
          </cell>
          <cell r="R99">
            <v>982.067989201606</v>
          </cell>
          <cell r="S99">
            <v>20242.238702797898</v>
          </cell>
          <cell r="T99">
            <v>4235.4657328392104</v>
          </cell>
          <cell r="U99">
            <v>5735.73402479367</v>
          </cell>
          <cell r="V99">
            <v>5912.4537506202996</v>
          </cell>
          <cell r="W99">
            <v>2094.26034232861</v>
          </cell>
          <cell r="X99">
            <v>2264.3248522161002</v>
          </cell>
          <cell r="Y99">
            <v>382.67817457429697</v>
          </cell>
          <cell r="Z99">
            <v>43625.729713652399</v>
          </cell>
        </row>
        <row r="100">
          <cell r="A100" t="str">
            <v>Perak</v>
          </cell>
          <cell r="B100" t="str">
            <v>08</v>
          </cell>
          <cell r="C100">
            <v>5195.6453420371299</v>
          </cell>
          <cell r="D100">
            <v>3694.3496667969598</v>
          </cell>
          <cell r="E100">
            <v>320.29585199149301</v>
          </cell>
          <cell r="F100">
            <v>1180.9998232486701</v>
          </cell>
          <cell r="I100">
            <v>101.748443876794</v>
          </cell>
          <cell r="J100">
            <v>5799.8650797147502</v>
          </cell>
          <cell r="K100">
            <v>1022.7663468441</v>
          </cell>
          <cell r="L100">
            <v>203.66761974537599</v>
          </cell>
          <cell r="M100">
            <v>314.384749109903</v>
          </cell>
          <cell r="N100">
            <v>1186.8438698376499</v>
          </cell>
          <cell r="O100">
            <v>1285.4189208999401</v>
          </cell>
          <cell r="P100">
            <v>1466.70218889477</v>
          </cell>
          <cell r="Q100">
            <v>320.08138438301199</v>
          </cell>
          <cell r="R100">
            <v>643.07315093760405</v>
          </cell>
          <cell r="S100">
            <v>20942.200305656399</v>
          </cell>
          <cell r="T100">
            <v>5950.0209451234296</v>
          </cell>
          <cell r="U100">
            <v>4779.4408546935301</v>
          </cell>
          <cell r="V100">
            <v>3914.2929824284602</v>
          </cell>
          <cell r="W100">
            <v>2746.7080411910101</v>
          </cell>
          <cell r="X100">
            <v>3551.7374822199299</v>
          </cell>
          <cell r="Y100">
            <v>17.204002111897999</v>
          </cell>
          <cell r="Z100">
            <v>32699.736324334499</v>
          </cell>
        </row>
        <row r="101">
          <cell r="A101" t="str">
            <v>Perlis</v>
          </cell>
          <cell r="B101" t="str">
            <v>09</v>
          </cell>
          <cell r="C101">
            <v>855.94136300638695</v>
          </cell>
          <cell r="D101">
            <v>237.171898706826</v>
          </cell>
          <cell r="E101">
            <v>0</v>
          </cell>
          <cell r="F101">
            <v>618.76946429956104</v>
          </cell>
          <cell r="I101">
            <v>6.3613021227580102</v>
          </cell>
          <cell r="J101">
            <v>290.33726582942302</v>
          </cell>
          <cell r="K101">
            <v>46.3800290816353</v>
          </cell>
          <cell r="L101">
            <v>43.969966531878001</v>
          </cell>
          <cell r="M101">
            <v>2.2695514934505399</v>
          </cell>
          <cell r="N101">
            <v>57.303193483204801</v>
          </cell>
          <cell r="O101">
            <v>136.519930080736</v>
          </cell>
          <cell r="P101">
            <v>0.40585250788745098</v>
          </cell>
          <cell r="Q101">
            <v>3.4887426506302899</v>
          </cell>
          <cell r="R101">
            <v>92.266488889557607</v>
          </cell>
          <cell r="S101">
            <v>1840.83119998098</v>
          </cell>
          <cell r="T101">
            <v>634.20499143323195</v>
          </cell>
          <cell r="U101">
            <v>260.214491841322</v>
          </cell>
          <cell r="V101">
            <v>237.30316809444801</v>
          </cell>
          <cell r="W101">
            <v>245.17411016459801</v>
          </cell>
          <cell r="X101">
            <v>463.93443844737999</v>
          </cell>
          <cell r="Y101">
            <v>80.567988496580298</v>
          </cell>
          <cell r="Z101">
            <v>3166.3056083256902</v>
          </cell>
        </row>
        <row r="102">
          <cell r="A102" t="str">
            <v>Selangor</v>
          </cell>
          <cell r="B102">
            <v>10</v>
          </cell>
          <cell r="C102">
            <v>2518.6829196444201</v>
          </cell>
          <cell r="D102">
            <v>1690.37124293447</v>
          </cell>
          <cell r="E102">
            <v>5.71291207858948</v>
          </cell>
          <cell r="F102">
            <v>822.598764631368</v>
          </cell>
          <cell r="I102">
            <v>124.907911414483</v>
          </cell>
          <cell r="J102">
            <v>41857.923252740497</v>
          </cell>
          <cell r="K102">
            <v>7204.2984131473404</v>
          </cell>
          <cell r="L102">
            <v>453.55278926993498</v>
          </cell>
          <cell r="M102">
            <v>2784.0545540461799</v>
          </cell>
          <cell r="N102">
            <v>6205.9585366351703</v>
          </cell>
          <cell r="O102">
            <v>5379.3328661184596</v>
          </cell>
          <cell r="P102">
            <v>9321.4292031808709</v>
          </cell>
          <cell r="Q102">
            <v>10509.296890342601</v>
          </cell>
          <cell r="R102">
            <v>6585.2738869667801</v>
          </cell>
          <cell r="S102">
            <v>84233.245537549796</v>
          </cell>
          <cell r="T102">
            <v>20143.435683380401</v>
          </cell>
          <cell r="U102">
            <v>28412.062509855899</v>
          </cell>
          <cell r="V102">
            <v>22090.140213677802</v>
          </cell>
          <cell r="W102">
            <v>7155.4523885788403</v>
          </cell>
          <cell r="X102">
            <v>6432.1547420568904</v>
          </cell>
          <cell r="Y102">
            <v>3916.8641011417799</v>
          </cell>
          <cell r="Z102">
            <v>139236.89760945801</v>
          </cell>
        </row>
        <row r="103">
          <cell r="A103" t="str">
            <v>Terengganu</v>
          </cell>
          <cell r="B103">
            <v>11</v>
          </cell>
          <cell r="C103">
            <v>1497.0701462888401</v>
          </cell>
          <cell r="D103">
            <v>1088.2326195303001</v>
          </cell>
          <cell r="E103">
            <v>101.185068411603</v>
          </cell>
          <cell r="F103">
            <v>307.65245834693502</v>
          </cell>
          <cell r="I103">
            <v>11.287569132204499</v>
          </cell>
          <cell r="J103">
            <v>6917.5455478694603</v>
          </cell>
          <cell r="K103">
            <v>57.516524271048397</v>
          </cell>
          <cell r="L103">
            <v>30.8147495503298</v>
          </cell>
          <cell r="M103">
            <v>142.70023551107101</v>
          </cell>
          <cell r="N103">
            <v>6234.0091445171101</v>
          </cell>
          <cell r="O103">
            <v>358.68135768466402</v>
          </cell>
          <cell r="P103">
            <v>3.1956744783733702</v>
          </cell>
          <cell r="Q103">
            <v>90.627861856870794</v>
          </cell>
          <cell r="R103">
            <v>609.96531941738499</v>
          </cell>
          <cell r="S103">
            <v>8672.0307115899905</v>
          </cell>
          <cell r="T103">
            <v>3383.2885527660301</v>
          </cell>
          <cell r="U103">
            <v>1563.96626004773</v>
          </cell>
          <cell r="V103">
            <v>800.41282468834902</v>
          </cell>
          <cell r="W103">
            <v>878.11901118975902</v>
          </cell>
          <cell r="X103">
            <v>2046.2440628981101</v>
          </cell>
          <cell r="Y103">
            <v>12.123481342461901</v>
          </cell>
          <cell r="Z103">
            <v>17720.0227756403</v>
          </cell>
        </row>
        <row r="104">
          <cell r="A104" t="str">
            <v>Sabah</v>
          </cell>
          <cell r="B104">
            <v>12</v>
          </cell>
          <cell r="C104">
            <v>9713.3903443599993</v>
          </cell>
          <cell r="D104">
            <v>6299.8769264508601</v>
          </cell>
          <cell r="E104">
            <v>1805.28959081471</v>
          </cell>
          <cell r="F104">
            <v>1608.2238270944299</v>
          </cell>
          <cell r="I104">
            <v>9635.4945723087403</v>
          </cell>
          <cell r="J104">
            <v>3148.9112203916402</v>
          </cell>
          <cell r="K104">
            <v>1783.56777271338</v>
          </cell>
          <cell r="L104">
            <v>29.323852780804099</v>
          </cell>
          <cell r="M104">
            <v>773.095703826815</v>
          </cell>
          <cell r="N104">
            <v>156.429635270712</v>
          </cell>
          <cell r="O104">
            <v>273.98302829756199</v>
          </cell>
          <cell r="P104">
            <v>9.4266812413817203</v>
          </cell>
          <cell r="Q104">
            <v>123.08454626098801</v>
          </cell>
          <cell r="R104">
            <v>879.89427674993897</v>
          </cell>
          <cell r="S104">
            <v>17371.0956016374</v>
          </cell>
          <cell r="T104">
            <v>3176.2043169885301</v>
          </cell>
          <cell r="U104">
            <v>5770.4508168054499</v>
          </cell>
          <cell r="V104">
            <v>3399.47309710118</v>
          </cell>
          <cell r="W104">
            <v>1661.0586756467401</v>
          </cell>
          <cell r="X104">
            <v>3363.9086950955302</v>
          </cell>
          <cell r="Y104">
            <v>237.35617513626599</v>
          </cell>
          <cell r="Z104">
            <v>40986.142190584003</v>
          </cell>
        </row>
        <row r="105">
          <cell r="A105" t="str">
            <v>Sarawak</v>
          </cell>
          <cell r="B105">
            <v>13</v>
          </cell>
          <cell r="C105">
            <v>7423.3487811591403</v>
          </cell>
          <cell r="D105">
            <v>3376.2084165532101</v>
          </cell>
          <cell r="E105">
            <v>3633.6436039553801</v>
          </cell>
          <cell r="F105">
            <v>413.49676065054899</v>
          </cell>
          <cell r="I105">
            <v>15190.385219756899</v>
          </cell>
          <cell r="J105">
            <v>17489.664096002802</v>
          </cell>
          <cell r="K105">
            <v>649.61627832822603</v>
          </cell>
          <cell r="L105">
            <v>21.123538334001999</v>
          </cell>
          <cell r="M105">
            <v>1276.5601104841201</v>
          </cell>
          <cell r="N105">
            <v>14389.2906008469</v>
          </cell>
          <cell r="O105">
            <v>439.63487483453298</v>
          </cell>
          <cell r="P105">
            <v>404.06632266829098</v>
          </cell>
          <cell r="Q105">
            <v>309.37237050676998</v>
          </cell>
          <cell r="R105">
            <v>1707.6051549998101</v>
          </cell>
          <cell r="S105">
            <v>22073.6282723236</v>
          </cell>
          <cell r="T105">
            <v>4917.1430889086996</v>
          </cell>
          <cell r="U105">
            <v>6025.7961815075096</v>
          </cell>
          <cell r="V105">
            <v>5548.3319813805902</v>
          </cell>
          <cell r="W105">
            <v>2212.4021524638401</v>
          </cell>
          <cell r="X105">
            <v>3369.95486806297</v>
          </cell>
          <cell r="Y105">
            <v>288.34661091429598</v>
          </cell>
          <cell r="Z105">
            <v>64172.978135156503</v>
          </cell>
        </row>
        <row r="106">
          <cell r="A106" t="str">
            <v>WP Kuala Lumpur</v>
          </cell>
          <cell r="B106">
            <v>14</v>
          </cell>
          <cell r="C106">
            <v>1.49048293648672</v>
          </cell>
          <cell r="D106">
            <v>1.49048293648672</v>
          </cell>
          <cell r="E106">
            <v>0</v>
          </cell>
          <cell r="F106">
            <v>0</v>
          </cell>
          <cell r="I106">
            <v>27.061636691734002</v>
          </cell>
          <cell r="J106">
            <v>3762.5971418345698</v>
          </cell>
          <cell r="K106">
            <v>384.790527493941</v>
          </cell>
          <cell r="L106">
            <v>287.14052843379199</v>
          </cell>
          <cell r="M106">
            <v>614.59519662953596</v>
          </cell>
          <cell r="N106">
            <v>598.36941794115398</v>
          </cell>
          <cell r="O106">
            <v>755.03083305177302</v>
          </cell>
          <cell r="P106">
            <v>349.22450122459799</v>
          </cell>
          <cell r="Q106">
            <v>773.44613705977497</v>
          </cell>
          <cell r="R106">
            <v>3412.78006618976</v>
          </cell>
          <cell r="S106">
            <v>80428.112303750298</v>
          </cell>
          <cell r="T106">
            <v>5361.8248620208497</v>
          </cell>
          <cell r="U106">
            <v>29395.334292616801</v>
          </cell>
          <cell r="V106">
            <v>31416.748948139099</v>
          </cell>
          <cell r="W106">
            <v>4289.2037761325801</v>
          </cell>
          <cell r="X106">
            <v>9965.0004248409896</v>
          </cell>
          <cell r="Y106">
            <v>856.04858875953198</v>
          </cell>
          <cell r="Z106">
            <v>88488.090220162398</v>
          </cell>
        </row>
        <row r="107">
          <cell r="A107" t="str">
            <v>WP Labuan</v>
          </cell>
          <cell r="B107">
            <v>15</v>
          </cell>
          <cell r="C107">
            <v>109.15187498592</v>
          </cell>
          <cell r="D107">
            <v>6.9926628621778297</v>
          </cell>
          <cell r="E107">
            <v>0</v>
          </cell>
          <cell r="F107">
            <v>102.15921212374199</v>
          </cell>
          <cell r="I107">
            <v>0</v>
          </cell>
          <cell r="J107">
            <v>568.44061893037701</v>
          </cell>
          <cell r="K107">
            <v>23.036492580242101</v>
          </cell>
          <cell r="L107">
            <v>2.46637843430236</v>
          </cell>
          <cell r="M107">
            <v>1.8981935009655799</v>
          </cell>
          <cell r="N107">
            <v>276.98159076014099</v>
          </cell>
          <cell r="O107">
            <v>241.801718201141</v>
          </cell>
          <cell r="P107">
            <v>1.7960584604948</v>
          </cell>
          <cell r="Q107">
            <v>20.460186993089799</v>
          </cell>
          <cell r="R107">
            <v>19.3396332659709</v>
          </cell>
          <cell r="S107">
            <v>1735.4823394617099</v>
          </cell>
          <cell r="T107">
            <v>201.91644918304399</v>
          </cell>
          <cell r="U107">
            <v>226.15958548261401</v>
          </cell>
          <cell r="V107">
            <v>1167.0320576837501</v>
          </cell>
          <cell r="W107">
            <v>66.765818284342203</v>
          </cell>
          <cell r="X107">
            <v>73.608428827962797</v>
          </cell>
          <cell r="Y107">
            <v>53.848551887076397</v>
          </cell>
          <cell r="Z107">
            <v>2486.26301853105</v>
          </cell>
        </row>
        <row r="108">
          <cell r="A108" t="str">
            <v>Supra1</v>
          </cell>
          <cell r="C108">
            <v>0</v>
          </cell>
          <cell r="D108">
            <v>0</v>
          </cell>
          <cell r="E108">
            <v>0</v>
          </cell>
          <cell r="F108">
            <v>0</v>
          </cell>
          <cell r="I108">
            <v>41027.965029888001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41027.965029888001</v>
          </cell>
        </row>
        <row r="109">
          <cell r="A109" t="str">
            <v>MALAYSIA</v>
          </cell>
          <cell r="C109">
            <v>50063.044139593803</v>
          </cell>
          <cell r="D109">
            <v>35753.719995694999</v>
          </cell>
          <cell r="E109">
            <v>7140.26953614582</v>
          </cell>
          <cell r="F109">
            <v>7169.0546077529298</v>
          </cell>
          <cell r="I109">
            <v>66386.369648300097</v>
          </cell>
          <cell r="J109">
            <v>152150.18623910999</v>
          </cell>
          <cell r="K109">
            <v>17323.016232459799</v>
          </cell>
          <cell r="L109">
            <v>3010.6161207062901</v>
          </cell>
          <cell r="M109">
            <v>10126.847883938801</v>
          </cell>
          <cell r="N109">
            <v>44900.216130858797</v>
          </cell>
          <cell r="O109">
            <v>17099.5945975916</v>
          </cell>
          <cell r="P109">
            <v>39592.460507918797</v>
          </cell>
          <cell r="Q109">
            <v>20097.434765635899</v>
          </cell>
          <cell r="R109">
            <v>19269.9562144929</v>
          </cell>
          <cell r="S109">
            <v>335026.53730236902</v>
          </cell>
          <cell r="T109">
            <v>61729.286198584501</v>
          </cell>
          <cell r="U109">
            <v>103444.39367026401</v>
          </cell>
          <cell r="V109">
            <v>90743.508587465898</v>
          </cell>
          <cell r="W109">
            <v>32964.748846054099</v>
          </cell>
          <cell r="X109">
            <v>46144.600000000901</v>
          </cell>
          <cell r="Y109">
            <v>6988.6896969952904</v>
          </cell>
          <cell r="Z109">
            <v>629884.78324086103</v>
          </cell>
        </row>
        <row r="112">
          <cell r="A112" t="str">
            <v>CONSTANT</v>
          </cell>
          <cell r="B112" t="str">
            <v>Industry</v>
          </cell>
          <cell r="D112">
            <v>1</v>
          </cell>
          <cell r="E112">
            <v>2</v>
          </cell>
          <cell r="F112">
            <v>3</v>
          </cell>
          <cell r="I112">
            <v>4</v>
          </cell>
          <cell r="K112">
            <v>6</v>
          </cell>
          <cell r="L112">
            <v>7</v>
          </cell>
          <cell r="M112">
            <v>8</v>
          </cell>
          <cell r="N112">
            <v>9</v>
          </cell>
          <cell r="O112">
            <v>10</v>
          </cell>
          <cell r="P112">
            <v>11</v>
          </cell>
          <cell r="Q112">
            <v>12</v>
          </cell>
          <cell r="R112">
            <v>5</v>
          </cell>
          <cell r="T112">
            <v>13</v>
          </cell>
          <cell r="U112">
            <v>14</v>
          </cell>
          <cell r="V112">
            <v>15</v>
          </cell>
          <cell r="W112">
            <v>16</v>
          </cell>
        </row>
        <row r="113">
          <cell r="A113">
            <v>2010</v>
          </cell>
          <cell r="B113" t="str">
            <v>I</v>
          </cell>
          <cell r="C113" t="str">
            <v>Agriculture</v>
          </cell>
          <cell r="D113" t="str">
            <v>Tanaman</v>
          </cell>
          <cell r="E113" t="str">
            <v>Pembalakan</v>
          </cell>
          <cell r="F113" t="str">
            <v>Perikanan</v>
          </cell>
          <cell r="I113" t="str">
            <v>Mining andQuarrying</v>
          </cell>
          <cell r="J113" t="str">
            <v>Manufacturing</v>
          </cell>
          <cell r="K113" t="str">
            <v>Prosesan Makanan, Minuman dan Produk Tembakau</v>
          </cell>
          <cell r="L113" t="str">
            <v>Tekstil, Pakaian, Kulit dan Kasut</v>
          </cell>
          <cell r="M113" t="str">
            <v>Keluaran Kayu, Perabot, Produk Kertas, Percetakan dan Penerbitan</v>
          </cell>
          <cell r="N113" t="str">
            <v>Produk Petroleum, Bahan kimia, Getah dan Plastik</v>
          </cell>
          <cell r="O113" t="str">
            <v>Produk Mineral Bukan Logam, Logam Asli dan Produk Logam Yang Direka</v>
          </cell>
          <cell r="P113" t="str">
            <v>Elektrik dan Elektronik</v>
          </cell>
          <cell r="Q113" t="str">
            <v>Kelengkapan Pengangkutan dan Pembuatan Lain</v>
          </cell>
          <cell r="R113" t="str">
            <v>Construction</v>
          </cell>
          <cell r="S113" t="str">
            <v>Services</v>
          </cell>
          <cell r="T113" t="str">
            <v>Utiliti, Transport &amp; Communication</v>
          </cell>
          <cell r="U113" t="str">
            <v>WRT, Accomm &amp; Restaurant</v>
          </cell>
          <cell r="V113" t="str">
            <v>Finance &amp; Insurance, Real Estate &amp; Business Services</v>
          </cell>
          <cell r="W113" t="str">
            <v>Other Services</v>
          </cell>
          <cell r="X113" t="str">
            <v>Government Services</v>
          </cell>
          <cell r="Y113" t="str">
            <v>Plus :Import Duties</v>
          </cell>
          <cell r="Z113" t="str">
            <v>GDP atPurchasers' Prices</v>
          </cell>
        </row>
        <row r="114">
          <cell r="A114" t="str">
            <v>States</v>
          </cell>
          <cell r="B114" t="str">
            <v>Converter</v>
          </cell>
        </row>
        <row r="115">
          <cell r="A115" t="str">
            <v>Johor</v>
          </cell>
          <cell r="B115" t="str">
            <v>01</v>
          </cell>
          <cell r="C115">
            <v>7598.3543408902397</v>
          </cell>
          <cell r="D115">
            <v>6885.6648870220697</v>
          </cell>
          <cell r="E115">
            <v>43.823814344275902</v>
          </cell>
          <cell r="F115">
            <v>668.86563952388894</v>
          </cell>
          <cell r="I115">
            <v>68.259644021538804</v>
          </cell>
          <cell r="J115">
            <v>21037.313603969102</v>
          </cell>
          <cell r="K115">
            <v>2187.2292613146801</v>
          </cell>
          <cell r="L115">
            <v>782.93802206389603</v>
          </cell>
          <cell r="M115">
            <v>1747.60399801933</v>
          </cell>
          <cell r="N115">
            <v>4433.0014906127099</v>
          </cell>
          <cell r="O115">
            <v>2959.6749816146098</v>
          </cell>
          <cell r="P115">
            <v>6941.3134983836399</v>
          </cell>
          <cell r="Q115">
            <v>1985.55235196027</v>
          </cell>
          <cell r="R115">
            <v>2045.38296810252</v>
          </cell>
          <cell r="S115">
            <v>29236.170725071999</v>
          </cell>
          <cell r="T115">
            <v>6750.9132856328797</v>
          </cell>
          <cell r="U115">
            <v>7180.5102023690997</v>
          </cell>
          <cell r="V115">
            <v>8074.0493215517099</v>
          </cell>
          <cell r="W115">
            <v>2904.8927319689701</v>
          </cell>
          <cell r="X115">
            <v>4325.8051835493197</v>
          </cell>
          <cell r="Y115">
            <v>693.70557827933703</v>
          </cell>
          <cell r="Z115">
            <v>60679.186860334798</v>
          </cell>
        </row>
        <row r="116">
          <cell r="A116" t="str">
            <v>Kedah</v>
          </cell>
          <cell r="B116" t="str">
            <v>02</v>
          </cell>
          <cell r="C116">
            <v>2733.6853254788998</v>
          </cell>
          <cell r="D116">
            <v>2308.3442133418998</v>
          </cell>
          <cell r="E116">
            <v>106.97883406489299</v>
          </cell>
          <cell r="F116">
            <v>318.36227807210599</v>
          </cell>
          <cell r="I116">
            <v>18.8280174413953</v>
          </cell>
          <cell r="J116">
            <v>6638.3881956961504</v>
          </cell>
          <cell r="K116">
            <v>368.07677588906398</v>
          </cell>
          <cell r="L116">
            <v>79.920685607240998</v>
          </cell>
          <cell r="M116">
            <v>421.50205793573798</v>
          </cell>
          <cell r="N116">
            <v>1226.4484563983999</v>
          </cell>
          <cell r="O116">
            <v>2054.4917254218699</v>
          </cell>
          <cell r="P116">
            <v>1504.7518518571701</v>
          </cell>
          <cell r="Q116">
            <v>983.19664258666205</v>
          </cell>
          <cell r="R116">
            <v>541.14547700276</v>
          </cell>
          <cell r="S116">
            <v>11936.442698701499</v>
          </cell>
          <cell r="T116">
            <v>1778.81390395945</v>
          </cell>
          <cell r="U116">
            <v>3163.5617114593601</v>
          </cell>
          <cell r="V116">
            <v>2279.1921108864599</v>
          </cell>
          <cell r="W116">
            <v>1926.04713569193</v>
          </cell>
          <cell r="X116">
            <v>2788.8278367043399</v>
          </cell>
          <cell r="Y116">
            <v>129.724135599721</v>
          </cell>
          <cell r="Z116">
            <v>21998.213849920499</v>
          </cell>
        </row>
        <row r="117">
          <cell r="A117" t="str">
            <v>Kelantan</v>
          </cell>
          <cell r="B117" t="str">
            <v>03</v>
          </cell>
          <cell r="C117">
            <v>3071.0633660276799</v>
          </cell>
          <cell r="D117">
            <v>2107.22436031492</v>
          </cell>
          <cell r="E117">
            <v>677.61362545535803</v>
          </cell>
          <cell r="F117">
            <v>286.22538025740499</v>
          </cell>
          <cell r="I117">
            <v>16.4378560717517</v>
          </cell>
          <cell r="J117">
            <v>690.81245984655595</v>
          </cell>
          <cell r="K117">
            <v>112.532619967388</v>
          </cell>
          <cell r="L117">
            <v>35.7228602577026</v>
          </cell>
          <cell r="M117">
            <v>89.073919865818695</v>
          </cell>
          <cell r="N117">
            <v>104.74641691462701</v>
          </cell>
          <cell r="O117">
            <v>71.385453074973398</v>
          </cell>
          <cell r="P117">
            <v>270.27664391315801</v>
          </cell>
          <cell r="Q117">
            <v>7.0745458528880798</v>
          </cell>
          <cell r="R117">
            <v>207.32611766380199</v>
          </cell>
          <cell r="S117">
            <v>7984.6164700812596</v>
          </cell>
          <cell r="T117">
            <v>935.50644685774705</v>
          </cell>
          <cell r="U117">
            <v>2199.32428096787</v>
          </cell>
          <cell r="V117">
            <v>992.01616868978499</v>
          </cell>
          <cell r="W117">
            <v>1356.6305514989001</v>
          </cell>
          <cell r="X117">
            <v>2501.13902206696</v>
          </cell>
          <cell r="Y117">
            <v>20.899161344310301</v>
          </cell>
          <cell r="Z117">
            <v>11991.1554310354</v>
          </cell>
        </row>
        <row r="118">
          <cell r="A118" t="str">
            <v>Melaka</v>
          </cell>
          <cell r="B118" t="str">
            <v>04</v>
          </cell>
          <cell r="C118">
            <v>1794.48560733984</v>
          </cell>
          <cell r="D118">
            <v>1764.4620477127301</v>
          </cell>
          <cell r="E118">
            <v>0.31645724155756999</v>
          </cell>
          <cell r="F118">
            <v>29.707102385548001</v>
          </cell>
          <cell r="I118">
            <v>8.2353402428863607</v>
          </cell>
          <cell r="J118">
            <v>8440.5084099046398</v>
          </cell>
          <cell r="K118">
            <v>367.85516788304602</v>
          </cell>
          <cell r="L118">
            <v>326.50618006210198</v>
          </cell>
          <cell r="M118">
            <v>303.160804991139</v>
          </cell>
          <cell r="N118">
            <v>3390.00490527082</v>
          </cell>
          <cell r="O118">
            <v>536.70441442619801</v>
          </cell>
          <cell r="P118">
            <v>2175.3453643369098</v>
          </cell>
          <cell r="Q118">
            <v>1340.9315729344301</v>
          </cell>
          <cell r="R118">
            <v>569.91112597647498</v>
          </cell>
          <cell r="S118">
            <v>8868.4123399378295</v>
          </cell>
          <cell r="T118">
            <v>1618.0934367930899</v>
          </cell>
          <cell r="U118">
            <v>3040.1483285732702</v>
          </cell>
          <cell r="V118">
            <v>1814.16879793615</v>
          </cell>
          <cell r="W118">
            <v>1130.94667073967</v>
          </cell>
          <cell r="X118">
            <v>1265.0551058956601</v>
          </cell>
          <cell r="Y118">
            <v>7.8042403562103599</v>
          </cell>
          <cell r="Z118">
            <v>19689.3570637579</v>
          </cell>
        </row>
        <row r="119">
          <cell r="A119" t="str">
            <v>Negeri Sembilan</v>
          </cell>
          <cell r="B119" t="str">
            <v>05</v>
          </cell>
          <cell r="C119">
            <v>2015.9306547180799</v>
          </cell>
          <cell r="D119">
            <v>1930.33247837055</v>
          </cell>
          <cell r="E119">
            <v>48.214528414990703</v>
          </cell>
          <cell r="F119">
            <v>37.3836479325401</v>
          </cell>
          <cell r="I119">
            <v>20.531206444456998</v>
          </cell>
          <cell r="J119">
            <v>12289.029198689799</v>
          </cell>
          <cell r="K119">
            <v>1265.4247888038401</v>
          </cell>
          <cell r="L119">
            <v>169.811946399276</v>
          </cell>
          <cell r="M119">
            <v>413.12574398847102</v>
          </cell>
          <cell r="N119">
            <v>3438.3800519340998</v>
          </cell>
          <cell r="O119">
            <v>934.058282358876</v>
          </cell>
          <cell r="P119">
            <v>5029.5214315784297</v>
          </cell>
          <cell r="Q119">
            <v>1038.7069536268</v>
          </cell>
          <cell r="R119">
            <v>583.15016914262105</v>
          </cell>
          <cell r="S119">
            <v>10039.968852706999</v>
          </cell>
          <cell r="T119">
            <v>2380.09261256539</v>
          </cell>
          <cell r="U119">
            <v>2618.9256670966502</v>
          </cell>
          <cell r="V119">
            <v>2048.7909989050199</v>
          </cell>
          <cell r="W119">
            <v>1376.27261475061</v>
          </cell>
          <cell r="X119">
            <v>1615.8869593893801</v>
          </cell>
          <cell r="Y119">
            <v>228.799916956543</v>
          </cell>
          <cell r="Z119">
            <v>25177.409998658499</v>
          </cell>
        </row>
        <row r="120">
          <cell r="A120" t="str">
            <v>Pahang</v>
          </cell>
          <cell r="B120" t="str">
            <v>06</v>
          </cell>
          <cell r="C120">
            <v>5672.8495426607196</v>
          </cell>
          <cell r="D120">
            <v>4511.6503307216099</v>
          </cell>
          <cell r="E120">
            <v>529.44191823602398</v>
          </cell>
          <cell r="F120">
            <v>631.75729370308704</v>
          </cell>
          <cell r="I120">
            <v>178.566419495975</v>
          </cell>
          <cell r="J120">
            <v>6899.3228196329201</v>
          </cell>
          <cell r="K120">
            <v>925.49422077744396</v>
          </cell>
          <cell r="L120">
            <v>21.3974917177141</v>
          </cell>
          <cell r="M120">
            <v>659.90788050961805</v>
          </cell>
          <cell r="N120">
            <v>3062.4981567292598</v>
          </cell>
          <cell r="O120">
            <v>671.98675060911796</v>
          </cell>
          <cell r="P120">
            <v>106.82078047637</v>
          </cell>
          <cell r="Q120">
            <v>1451.2175388133901</v>
          </cell>
          <cell r="R120">
            <v>782.11758540868504</v>
          </cell>
          <cell r="S120">
            <v>13941.070831927</v>
          </cell>
          <cell r="T120">
            <v>1477.06391407244</v>
          </cell>
          <cell r="U120">
            <v>4534.5843284699504</v>
          </cell>
          <cell r="V120">
            <v>1906.0234107915401</v>
          </cell>
          <cell r="W120">
            <v>3422.8515809365499</v>
          </cell>
          <cell r="X120">
            <v>2600.5475976564999</v>
          </cell>
          <cell r="Y120">
            <v>10.4708739581983</v>
          </cell>
          <cell r="Z120">
            <v>27484.398073083499</v>
          </cell>
        </row>
        <row r="121">
          <cell r="A121" t="str">
            <v>Pulau Pinang</v>
          </cell>
          <cell r="B121" t="str">
            <v>07</v>
          </cell>
          <cell r="C121">
            <v>888.99094852272901</v>
          </cell>
          <cell r="D121">
            <v>651.22159236704397</v>
          </cell>
          <cell r="E121">
            <v>0</v>
          </cell>
          <cell r="F121">
            <v>237.76935615568499</v>
          </cell>
          <cell r="I121">
            <v>19.1246938869308</v>
          </cell>
          <cell r="J121">
            <v>24263.659327634199</v>
          </cell>
          <cell r="K121">
            <v>1041.08277393871</v>
          </cell>
          <cell r="L121">
            <v>534.89790830765605</v>
          </cell>
          <cell r="M121">
            <v>906.37835707932197</v>
          </cell>
          <cell r="N121">
            <v>2696.4460690588899</v>
          </cell>
          <cell r="O121">
            <v>2163.8530109986</v>
          </cell>
          <cell r="P121">
            <v>15140.1465095285</v>
          </cell>
          <cell r="Q121">
            <v>1780.85469872253</v>
          </cell>
          <cell r="R121">
            <v>1021.91977091495</v>
          </cell>
          <cell r="S121">
            <v>21688.303059001199</v>
          </cell>
          <cell r="T121">
            <v>4570.3375136091699</v>
          </cell>
          <cell r="U121">
            <v>6218.3805585190403</v>
          </cell>
          <cell r="V121">
            <v>6402.6290576771098</v>
          </cell>
          <cell r="W121">
            <v>2201.0409483533199</v>
          </cell>
          <cell r="X121">
            <v>2295.91498084252</v>
          </cell>
          <cell r="Y121">
            <v>279.09817634319398</v>
          </cell>
          <cell r="Z121">
            <v>48161.095976303201</v>
          </cell>
        </row>
        <row r="122">
          <cell r="A122" t="str">
            <v>Perak</v>
          </cell>
          <cell r="B122" t="str">
            <v>08</v>
          </cell>
          <cell r="C122">
            <v>5241.3585679134603</v>
          </cell>
          <cell r="D122">
            <v>3490.3978906095599</v>
          </cell>
          <cell r="E122">
            <v>397.45434840437503</v>
          </cell>
          <cell r="F122">
            <v>1353.50632889952</v>
          </cell>
          <cell r="I122">
            <v>111.552905846865</v>
          </cell>
          <cell r="J122">
            <v>6549.0848263154103</v>
          </cell>
          <cell r="K122">
            <v>1037.5191619500999</v>
          </cell>
          <cell r="L122">
            <v>187.95000729593201</v>
          </cell>
          <cell r="M122">
            <v>331.45052802276899</v>
          </cell>
          <cell r="N122">
            <v>1294.74421541383</v>
          </cell>
          <cell r="O122">
            <v>1620.3543362374301</v>
          </cell>
          <cell r="P122">
            <v>1611.9499042448001</v>
          </cell>
          <cell r="Q122">
            <v>465.11667315054001</v>
          </cell>
          <cell r="R122">
            <v>717.19374778978397</v>
          </cell>
          <cell r="S122">
            <v>21941.387676528699</v>
          </cell>
          <cell r="T122">
            <v>6444.7229043016596</v>
          </cell>
          <cell r="U122">
            <v>5194.1865508002802</v>
          </cell>
          <cell r="V122">
            <v>3897.0308124437602</v>
          </cell>
          <cell r="W122">
            <v>2753.62435652473</v>
          </cell>
          <cell r="X122">
            <v>3651.8230524583</v>
          </cell>
          <cell r="Y122">
            <v>15.391061046690901</v>
          </cell>
          <cell r="Z122">
            <v>34575.968785440899</v>
          </cell>
        </row>
        <row r="123">
          <cell r="A123" t="str">
            <v>Perlis</v>
          </cell>
          <cell r="B123" t="str">
            <v>09</v>
          </cell>
          <cell r="C123">
            <v>890.253977413808</v>
          </cell>
          <cell r="D123">
            <v>250.038227188164</v>
          </cell>
          <cell r="E123">
            <v>0</v>
          </cell>
          <cell r="F123">
            <v>640.215750225644</v>
          </cell>
          <cell r="I123">
            <v>6.3552696173596797</v>
          </cell>
          <cell r="J123">
            <v>302.11336558226998</v>
          </cell>
          <cell r="K123">
            <v>52.451226974228597</v>
          </cell>
          <cell r="L123">
            <v>41.430334462900099</v>
          </cell>
          <cell r="M123">
            <v>5.1199116479700102</v>
          </cell>
          <cell r="N123">
            <v>61.248855934673102</v>
          </cell>
          <cell r="O123">
            <v>138.71952423795801</v>
          </cell>
          <cell r="P123">
            <v>0.56475732443658899</v>
          </cell>
          <cell r="Q123">
            <v>2.5787550001031798</v>
          </cell>
          <cell r="R123">
            <v>108.664065708869</v>
          </cell>
          <cell r="S123">
            <v>1937.3440641202401</v>
          </cell>
          <cell r="T123">
            <v>677.02078287461802</v>
          </cell>
          <cell r="U123">
            <v>282.88980003650198</v>
          </cell>
          <cell r="V123">
            <v>253.67699812060499</v>
          </cell>
          <cell r="W123">
            <v>256.31133519920502</v>
          </cell>
          <cell r="X123">
            <v>467.44514788931002</v>
          </cell>
          <cell r="Y123">
            <v>73.299611950522902</v>
          </cell>
          <cell r="Z123">
            <v>3318.03035439307</v>
          </cell>
        </row>
        <row r="124">
          <cell r="A124" t="str">
            <v>Selangor</v>
          </cell>
          <cell r="B124">
            <v>10</v>
          </cell>
          <cell r="C124">
            <v>2706.54572787396</v>
          </cell>
          <cell r="D124">
            <v>1778.1379792200801</v>
          </cell>
          <cell r="E124">
            <v>3.4337174438734501</v>
          </cell>
          <cell r="F124">
            <v>924.97403121000798</v>
          </cell>
          <cell r="I124">
            <v>127.244240156123</v>
          </cell>
          <cell r="J124">
            <v>50189.2496835778</v>
          </cell>
          <cell r="K124">
            <v>7955.0931080243399</v>
          </cell>
          <cell r="L124">
            <v>531.41727182738396</v>
          </cell>
          <cell r="M124">
            <v>2995.0687524483401</v>
          </cell>
          <cell r="N124">
            <v>7040.3779359457303</v>
          </cell>
          <cell r="O124">
            <v>6453.92059306993</v>
          </cell>
          <cell r="P124">
            <v>12092.630973113301</v>
          </cell>
          <cell r="Q124">
            <v>13120.741049148801</v>
          </cell>
          <cell r="R124">
            <v>7248.0361555894597</v>
          </cell>
          <cell r="S124">
            <v>90799.867556183905</v>
          </cell>
          <cell r="T124">
            <v>21753.1414275928</v>
          </cell>
          <cell r="U124">
            <v>29898.888005700599</v>
          </cell>
          <cell r="V124">
            <v>24579.777021532798</v>
          </cell>
          <cell r="W124">
            <v>7542.24113877529</v>
          </cell>
          <cell r="X124">
            <v>7025.81996258247</v>
          </cell>
          <cell r="Y124">
            <v>4667.9359911748797</v>
          </cell>
          <cell r="Z124">
            <v>155738.879354556</v>
          </cell>
        </row>
        <row r="125">
          <cell r="A125" t="str">
            <v>Terengganu</v>
          </cell>
          <cell r="B125">
            <v>11</v>
          </cell>
          <cell r="C125">
            <v>1502.42703928226</v>
          </cell>
          <cell r="D125">
            <v>1145.04075419776</v>
          </cell>
          <cell r="E125">
            <v>108.922814844762</v>
          </cell>
          <cell r="F125">
            <v>248.463470239733</v>
          </cell>
          <cell r="I125">
            <v>14.3354558514615</v>
          </cell>
          <cell r="J125">
            <v>7214.7000354725296</v>
          </cell>
          <cell r="K125">
            <v>66.728878161678693</v>
          </cell>
          <cell r="L125">
            <v>44.048798066171003</v>
          </cell>
          <cell r="M125">
            <v>101.77840981852199</v>
          </cell>
          <cell r="N125">
            <v>6596.5370587211601</v>
          </cell>
          <cell r="O125">
            <v>338.26986463669903</v>
          </cell>
          <cell r="P125">
            <v>2.3404493387629799</v>
          </cell>
          <cell r="Q125">
            <v>64.996576729532705</v>
          </cell>
          <cell r="R125">
            <v>648.48607448725102</v>
          </cell>
          <cell r="S125">
            <v>9093.8914214729393</v>
          </cell>
          <cell r="T125">
            <v>3627.3338756503599</v>
          </cell>
          <cell r="U125">
            <v>1653.0362401719699</v>
          </cell>
          <cell r="V125">
            <v>837.27481127513101</v>
          </cell>
          <cell r="W125">
            <v>888.09695694086497</v>
          </cell>
          <cell r="X125">
            <v>2088.14953743461</v>
          </cell>
          <cell r="Y125">
            <v>13.4239951153119</v>
          </cell>
          <cell r="Z125">
            <v>18487.264021681702</v>
          </cell>
        </row>
        <row r="126">
          <cell r="A126" t="str">
            <v>Sabah</v>
          </cell>
          <cell r="B126">
            <v>12</v>
          </cell>
          <cell r="C126">
            <v>9333.0021421278598</v>
          </cell>
          <cell r="D126">
            <v>6100.7278202973503</v>
          </cell>
          <cell r="E126">
            <v>1494.15173959661</v>
          </cell>
          <cell r="F126">
            <v>1738.1225822338999</v>
          </cell>
          <cell r="I126">
            <v>9981.4576113374696</v>
          </cell>
          <cell r="J126">
            <v>3296.1000083382501</v>
          </cell>
          <cell r="K126">
            <v>1779.1503845996899</v>
          </cell>
          <cell r="L126">
            <v>35.183050821935502</v>
          </cell>
          <cell r="M126">
            <v>825.74608328706199</v>
          </cell>
          <cell r="N126">
            <v>164.51613490018701</v>
          </cell>
          <cell r="O126">
            <v>329.33465262169199</v>
          </cell>
          <cell r="P126">
            <v>9.6836285176547197</v>
          </cell>
          <cell r="Q126">
            <v>152.486073590019</v>
          </cell>
          <cell r="R126">
            <v>1048.32131495573</v>
          </cell>
          <cell r="S126">
            <v>18249.0380787022</v>
          </cell>
          <cell r="T126">
            <v>3461.1455486172499</v>
          </cell>
          <cell r="U126">
            <v>6027.3226036168899</v>
          </cell>
          <cell r="V126">
            <v>3661.9798489268401</v>
          </cell>
          <cell r="W126">
            <v>1705.5620623341599</v>
          </cell>
          <cell r="X126">
            <v>3393.02801520702</v>
          </cell>
          <cell r="Y126">
            <v>193.38277115297299</v>
          </cell>
          <cell r="Z126">
            <v>42101.301926614397</v>
          </cell>
        </row>
        <row r="127">
          <cell r="A127" t="str">
            <v>Sarawak</v>
          </cell>
          <cell r="B127">
            <v>13</v>
          </cell>
          <cell r="C127">
            <v>7694.6268346018496</v>
          </cell>
          <cell r="D127">
            <v>3743.7971310764401</v>
          </cell>
          <cell r="E127">
            <v>3512.6235058080101</v>
          </cell>
          <cell r="F127">
            <v>438.20619771739302</v>
          </cell>
          <cell r="I127">
            <v>15757.0015301638</v>
          </cell>
          <cell r="J127">
            <v>18116.8093202567</v>
          </cell>
          <cell r="K127">
            <v>663.697594744968</v>
          </cell>
          <cell r="L127">
            <v>15.0311885489606</v>
          </cell>
          <cell r="M127">
            <v>1502.3919041398201</v>
          </cell>
          <cell r="N127">
            <v>14580.9532505529</v>
          </cell>
          <cell r="O127">
            <v>466.14674304866998</v>
          </cell>
          <cell r="P127">
            <v>520.84665857406503</v>
          </cell>
          <cell r="Q127">
            <v>367.74198064728199</v>
          </cell>
          <cell r="R127">
            <v>1877.0483570021199</v>
          </cell>
          <cell r="S127">
            <v>23200.6558210517</v>
          </cell>
          <cell r="T127">
            <v>5246.0543498770203</v>
          </cell>
          <cell r="U127">
            <v>6280.5784683472802</v>
          </cell>
          <cell r="V127">
            <v>5981.4911503486201</v>
          </cell>
          <cell r="W127">
            <v>2294.15121074228</v>
          </cell>
          <cell r="X127">
            <v>3398.3806417365499</v>
          </cell>
          <cell r="Y127">
            <v>301.068958955516</v>
          </cell>
          <cell r="Z127">
            <v>66947.210822031702</v>
          </cell>
        </row>
        <row r="128">
          <cell r="A128" t="str">
            <v>WP Kuala Lumpur</v>
          </cell>
          <cell r="B128">
            <v>14</v>
          </cell>
          <cell r="C128">
            <v>1.17572172328511</v>
          </cell>
          <cell r="D128">
            <v>1.17572172328511</v>
          </cell>
          <cell r="E128">
            <v>0</v>
          </cell>
          <cell r="F128">
            <v>0</v>
          </cell>
          <cell r="I128">
            <v>27.291962033823101</v>
          </cell>
          <cell r="J128">
            <v>3757.3330725698902</v>
          </cell>
          <cell r="K128">
            <v>435.95852116711302</v>
          </cell>
          <cell r="L128">
            <v>311.82545341745299</v>
          </cell>
          <cell r="M128">
            <v>558.86987045419903</v>
          </cell>
          <cell r="N128">
            <v>562.95918164167699</v>
          </cell>
          <cell r="O128">
            <v>615.833407859423</v>
          </cell>
          <cell r="P128">
            <v>565.42640847014002</v>
          </cell>
          <cell r="Q128">
            <v>706.46022955988599</v>
          </cell>
          <cell r="R128">
            <v>4039.3162243751299</v>
          </cell>
          <cell r="S128">
            <v>88999.185666447098</v>
          </cell>
          <cell r="T128">
            <v>5859.4981354623997</v>
          </cell>
          <cell r="U128">
            <v>33263.711150495801</v>
          </cell>
          <cell r="V128">
            <v>33928.255428053999</v>
          </cell>
          <cell r="W128">
            <v>4586.0170306022601</v>
          </cell>
          <cell r="X128">
            <v>11361.703921832601</v>
          </cell>
          <cell r="Y128">
            <v>1005.54682827907</v>
          </cell>
          <cell r="Z128">
            <v>97829.849475428302</v>
          </cell>
        </row>
        <row r="129">
          <cell r="A129" t="str">
            <v>WP Labuan</v>
          </cell>
          <cell r="B129">
            <v>15</v>
          </cell>
          <cell r="C129">
            <v>117.835512878771</v>
          </cell>
          <cell r="D129">
            <v>7.4245397112611</v>
          </cell>
          <cell r="E129">
            <v>0</v>
          </cell>
          <cell r="F129">
            <v>110.41097316750999</v>
          </cell>
          <cell r="I129">
            <v>0</v>
          </cell>
          <cell r="J129">
            <v>576.19529319268997</v>
          </cell>
          <cell r="K129">
            <v>11.6146768482245</v>
          </cell>
          <cell r="L129">
            <v>2.75964839768156</v>
          </cell>
          <cell r="M129">
            <v>1.41659429612576</v>
          </cell>
          <cell r="N129">
            <v>257.48306212891299</v>
          </cell>
          <cell r="O129">
            <v>273.525809078002</v>
          </cell>
          <cell r="P129">
            <v>1.0281257709365199</v>
          </cell>
          <cell r="Q129">
            <v>28.367376672806301</v>
          </cell>
          <cell r="R129">
            <v>20.557724287622801</v>
          </cell>
          <cell r="S129">
            <v>1912.81908981113</v>
          </cell>
          <cell r="T129">
            <v>202.44696601929701</v>
          </cell>
          <cell r="U129">
            <v>240.06121027596001</v>
          </cell>
          <cell r="V129">
            <v>1313.4462330045201</v>
          </cell>
          <cell r="W129">
            <v>68.710276306096105</v>
          </cell>
          <cell r="X129">
            <v>88.154404205260093</v>
          </cell>
          <cell r="Y129">
            <v>19.052607394355999</v>
          </cell>
          <cell r="Z129">
            <v>2646.4602275645698</v>
          </cell>
        </row>
        <row r="130">
          <cell r="A130" t="str">
            <v>Supra1</v>
          </cell>
          <cell r="C130">
            <v>0</v>
          </cell>
          <cell r="D130">
            <v>0</v>
          </cell>
          <cell r="E130">
            <v>0</v>
          </cell>
          <cell r="F130">
            <v>0</v>
          </cell>
          <cell r="I130">
            <v>39827.220356516496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39827.220356516496</v>
          </cell>
        </row>
        <row r="131">
          <cell r="A131" t="str">
            <v>MALAYSIA</v>
          </cell>
          <cell r="C131">
            <v>51262.585309453403</v>
          </cell>
          <cell r="D131">
            <v>36675.639973874699</v>
          </cell>
          <cell r="E131">
            <v>6922.9753038547296</v>
          </cell>
          <cell r="F131">
            <v>7663.9700317239704</v>
          </cell>
          <cell r="I131">
            <v>66182.442509128305</v>
          </cell>
          <cell r="J131">
            <v>170260.619620679</v>
          </cell>
          <cell r="K131">
            <v>18269.909161044499</v>
          </cell>
          <cell r="L131">
            <v>3120.84084725401</v>
          </cell>
          <cell r="M131">
            <v>10862.594816504199</v>
          </cell>
          <cell r="N131">
            <v>48910.345242157899</v>
          </cell>
          <cell r="O131">
            <v>19628.259549294002</v>
          </cell>
          <cell r="P131">
            <v>45972.646985428299</v>
          </cell>
          <cell r="Q131">
            <v>23496.023018995998</v>
          </cell>
          <cell r="R131">
            <v>21458.576878407799</v>
          </cell>
          <cell r="S131">
            <v>359829.17435174598</v>
          </cell>
          <cell r="T131">
            <v>66782.185103885597</v>
          </cell>
          <cell r="U131">
            <v>111796.109106901</v>
          </cell>
          <cell r="V131">
            <v>97969.802170144001</v>
          </cell>
          <cell r="W131">
            <v>34413.396601364802</v>
          </cell>
          <cell r="X131">
            <v>48867.681369450802</v>
          </cell>
          <cell r="Y131">
            <v>7659.6039079068296</v>
          </cell>
          <cell r="Z131">
            <v>676653.00257732102</v>
          </cell>
        </row>
        <row r="134">
          <cell r="A134" t="str">
            <v>CONSTANT</v>
          </cell>
          <cell r="B134" t="str">
            <v>Industry</v>
          </cell>
          <cell r="D134">
            <v>1</v>
          </cell>
          <cell r="E134">
            <v>2</v>
          </cell>
          <cell r="F134">
            <v>3</v>
          </cell>
          <cell r="I134">
            <v>4</v>
          </cell>
          <cell r="K134">
            <v>6</v>
          </cell>
          <cell r="L134">
            <v>7</v>
          </cell>
          <cell r="M134">
            <v>8</v>
          </cell>
          <cell r="N134">
            <v>9</v>
          </cell>
          <cell r="O134">
            <v>10</v>
          </cell>
          <cell r="P134">
            <v>11</v>
          </cell>
          <cell r="Q134">
            <v>12</v>
          </cell>
          <cell r="R134">
            <v>5</v>
          </cell>
          <cell r="T134">
            <v>13</v>
          </cell>
          <cell r="U134">
            <v>14</v>
          </cell>
          <cell r="V134">
            <v>15</v>
          </cell>
          <cell r="W134">
            <v>16</v>
          </cell>
        </row>
        <row r="135">
          <cell r="A135">
            <v>2011</v>
          </cell>
          <cell r="B135" t="str">
            <v>I</v>
          </cell>
          <cell r="C135" t="str">
            <v>Agriculture</v>
          </cell>
          <cell r="D135" t="str">
            <v>Tanaman</v>
          </cell>
          <cell r="E135" t="str">
            <v>Pembalakan</v>
          </cell>
          <cell r="F135" t="str">
            <v>Perikanan</v>
          </cell>
          <cell r="I135" t="str">
            <v>Mining andQuarrying</v>
          </cell>
          <cell r="J135" t="str">
            <v>Manufacturing</v>
          </cell>
          <cell r="K135" t="str">
            <v>Prosesan Makanan, Minuman dan Produk Tembakau</v>
          </cell>
          <cell r="L135" t="str">
            <v>Tekstil, Pakaian, Kulit dan Kasut</v>
          </cell>
          <cell r="M135" t="str">
            <v>Keluaran Kayu, Perabot, Produk Kertas, Percetakan dan Penerbitan</v>
          </cell>
          <cell r="N135" t="str">
            <v>Produk Petroleum, Bahan kimia, Getah dan Plastik</v>
          </cell>
          <cell r="O135" t="str">
            <v>Produk Mineral Bukan Logam, Logam Asli dan Produk Logam Yang Direka</v>
          </cell>
          <cell r="P135" t="str">
            <v>Elektrik dan Elektronik</v>
          </cell>
          <cell r="Q135" t="str">
            <v>Kelengkapan Pengangkutan dan Pembuatan Lain</v>
          </cell>
          <cell r="R135" t="str">
            <v>Construction</v>
          </cell>
          <cell r="S135" t="str">
            <v>Services</v>
          </cell>
          <cell r="T135" t="str">
            <v>Utiliti, Transport &amp; Communication</v>
          </cell>
          <cell r="U135" t="str">
            <v>WRT, Accomm &amp; Restaurant</v>
          </cell>
          <cell r="V135" t="str">
            <v>Finance &amp; Insurance, Real Estate &amp; Business Services</v>
          </cell>
          <cell r="W135" t="str">
            <v>Other Services</v>
          </cell>
          <cell r="X135" t="str">
            <v>Government Services</v>
          </cell>
          <cell r="Y135" t="str">
            <v>Plus :Import Duties</v>
          </cell>
          <cell r="Z135" t="str">
            <v>GDP atPurchasers' Prices</v>
          </cell>
        </row>
        <row r="136">
          <cell r="A136" t="str">
            <v>States</v>
          </cell>
          <cell r="B136" t="str">
            <v>Converter</v>
          </cell>
        </row>
        <row r="137">
          <cell r="A137" t="str">
            <v>Johor</v>
          </cell>
          <cell r="B137" t="str">
            <v>01</v>
          </cell>
          <cell r="C137">
            <v>8134.6770207458503</v>
          </cell>
          <cell r="D137">
            <v>7422.0715582305802</v>
          </cell>
          <cell r="E137">
            <v>47.762779025678199</v>
          </cell>
          <cell r="F137">
            <v>664.84268348959301</v>
          </cell>
          <cell r="I137">
            <v>70.624621916013794</v>
          </cell>
          <cell r="J137">
            <v>21994.898483521501</v>
          </cell>
          <cell r="K137">
            <v>2410.6855618292698</v>
          </cell>
          <cell r="L137">
            <v>871.84644902889499</v>
          </cell>
          <cell r="M137">
            <v>1782.4639099186099</v>
          </cell>
          <cell r="N137">
            <v>5230.0964648468298</v>
          </cell>
          <cell r="O137">
            <v>3302.5548771064</v>
          </cell>
          <cell r="P137">
            <v>6458.0726612356502</v>
          </cell>
          <cell r="Q137">
            <v>1939.1785595558499</v>
          </cell>
          <cell r="R137">
            <v>2029.3071001792</v>
          </cell>
          <cell r="S137">
            <v>31642.340433222402</v>
          </cell>
          <cell r="T137">
            <v>7296.5972343024996</v>
          </cell>
          <cell r="U137">
            <v>7682.37373900291</v>
          </cell>
          <cell r="V137">
            <v>8629.8666459142405</v>
          </cell>
          <cell r="W137">
            <v>3096.7312974633601</v>
          </cell>
          <cell r="X137">
            <v>4936.7715165394102</v>
          </cell>
          <cell r="Y137">
            <v>719.74007920346901</v>
          </cell>
          <cell r="Z137">
            <v>64591.587738788403</v>
          </cell>
        </row>
        <row r="138">
          <cell r="A138" t="str">
            <v>Kedah</v>
          </cell>
          <cell r="B138" t="str">
            <v>02</v>
          </cell>
          <cell r="C138">
            <v>2960.6632872735699</v>
          </cell>
          <cell r="D138">
            <v>2540.7729817119698</v>
          </cell>
          <cell r="E138">
            <v>117.22210580143999</v>
          </cell>
          <cell r="F138">
            <v>302.66819976016399</v>
          </cell>
          <cell r="I138">
            <v>20.032884294642901</v>
          </cell>
          <cell r="J138">
            <v>7352.0687446499696</v>
          </cell>
          <cell r="K138">
            <v>383.350799132188</v>
          </cell>
          <cell r="L138">
            <v>81.717323357246499</v>
          </cell>
          <cell r="M138">
            <v>440.09319389067099</v>
          </cell>
          <cell r="N138">
            <v>1412.68923948528</v>
          </cell>
          <cell r="O138">
            <v>2261.31833975989</v>
          </cell>
          <cell r="P138">
            <v>1487.0281647716699</v>
          </cell>
          <cell r="Q138">
            <v>1285.87168425303</v>
          </cell>
          <cell r="R138">
            <v>544.91931712892699</v>
          </cell>
          <cell r="S138">
            <v>12829.536155953399</v>
          </cell>
          <cell r="T138">
            <v>1918.0622325428001</v>
          </cell>
          <cell r="U138">
            <v>3317.3555159477801</v>
          </cell>
          <cell r="V138">
            <v>2490.2016389007299</v>
          </cell>
          <cell r="W138">
            <v>2009.5826020151301</v>
          </cell>
          <cell r="X138">
            <v>3094.3341665469802</v>
          </cell>
          <cell r="Y138">
            <v>129.48746996672901</v>
          </cell>
          <cell r="Z138">
            <v>23836.707859267299</v>
          </cell>
        </row>
        <row r="139">
          <cell r="A139" t="str">
            <v>Kelantan</v>
          </cell>
          <cell r="B139" t="str">
            <v>03</v>
          </cell>
          <cell r="C139">
            <v>3250.3931440866399</v>
          </cell>
          <cell r="D139">
            <v>2307.48252030412</v>
          </cell>
          <cell r="E139">
            <v>686.82311431359699</v>
          </cell>
          <cell r="F139">
            <v>256.08750946892599</v>
          </cell>
          <cell r="I139">
            <v>17.555017875334102</v>
          </cell>
          <cell r="J139">
            <v>720.02379042973098</v>
          </cell>
          <cell r="K139">
            <v>120.480108489873</v>
          </cell>
          <cell r="L139">
            <v>33.115332635042897</v>
          </cell>
          <cell r="M139">
            <v>86.254756643894197</v>
          </cell>
          <cell r="N139">
            <v>125.631643864236</v>
          </cell>
          <cell r="O139">
            <v>81.481969197679106</v>
          </cell>
          <cell r="P139">
            <v>265.79753286347898</v>
          </cell>
          <cell r="Q139">
            <v>7.26244673552634</v>
          </cell>
          <cell r="R139">
            <v>205.35856253309299</v>
          </cell>
          <cell r="S139">
            <v>8563.4068646215401</v>
          </cell>
          <cell r="T139">
            <v>1008.9559015075901</v>
          </cell>
          <cell r="U139">
            <v>2303.81195694282</v>
          </cell>
          <cell r="V139">
            <v>1043.9061010979001</v>
          </cell>
          <cell r="W139">
            <v>1410.4768872443699</v>
          </cell>
          <cell r="X139">
            <v>2796.25601782887</v>
          </cell>
          <cell r="Y139">
            <v>23.1335746334703</v>
          </cell>
          <cell r="Z139">
            <v>12779.8709541798</v>
          </cell>
        </row>
        <row r="140">
          <cell r="A140" t="str">
            <v>Melaka</v>
          </cell>
          <cell r="B140" t="str">
            <v>04</v>
          </cell>
          <cell r="C140">
            <v>1904.4398963829201</v>
          </cell>
          <cell r="D140">
            <v>1875.3104448702099</v>
          </cell>
          <cell r="E140">
            <v>0.34854431854738999</v>
          </cell>
          <cell r="F140">
            <v>28.7809071941657</v>
          </cell>
          <cell r="I140">
            <v>8.7133632236388596</v>
          </cell>
          <cell r="J140">
            <v>8526.6092260537007</v>
          </cell>
          <cell r="K140">
            <v>404.35623405683498</v>
          </cell>
          <cell r="L140">
            <v>371.82640156334901</v>
          </cell>
          <cell r="M140">
            <v>289.34137120731998</v>
          </cell>
          <cell r="N140">
            <v>3915.2355954753298</v>
          </cell>
          <cell r="O140">
            <v>586.39123981980595</v>
          </cell>
          <cell r="P140">
            <v>1917.9929215814</v>
          </cell>
          <cell r="Q140">
            <v>1041.4654623496499</v>
          </cell>
          <cell r="R140">
            <v>578.56670411304901</v>
          </cell>
          <cell r="S140">
            <v>9447.5733618878294</v>
          </cell>
          <cell r="T140">
            <v>1718.8795132765799</v>
          </cell>
          <cell r="U140">
            <v>3241.9358636103698</v>
          </cell>
          <cell r="V140">
            <v>1872.6180711970701</v>
          </cell>
          <cell r="W140">
            <v>1206.3822808283201</v>
          </cell>
          <cell r="X140">
            <v>1407.7576329755</v>
          </cell>
          <cell r="Y140">
            <v>8.4322950552220597</v>
          </cell>
          <cell r="Z140">
            <v>20474.3348467164</v>
          </cell>
        </row>
        <row r="141">
          <cell r="A141" t="str">
            <v>Negeri Sembilan</v>
          </cell>
          <cell r="B141" t="str">
            <v>05</v>
          </cell>
          <cell r="C141">
            <v>2126.3575406422601</v>
          </cell>
          <cell r="D141">
            <v>2036.69822993804</v>
          </cell>
          <cell r="E141">
            <v>51.872211126034898</v>
          </cell>
          <cell r="F141">
            <v>37.787099578188702</v>
          </cell>
          <cell r="I141">
            <v>21.145056486151599</v>
          </cell>
          <cell r="J141">
            <v>12894.9399107464</v>
          </cell>
          <cell r="K141">
            <v>1392.6142550950001</v>
          </cell>
          <cell r="L141">
            <v>182.82011147314299</v>
          </cell>
          <cell r="M141">
            <v>396.74162644753102</v>
          </cell>
          <cell r="N141">
            <v>3806.0058318315801</v>
          </cell>
          <cell r="O141">
            <v>1183.1215905153699</v>
          </cell>
          <cell r="P141">
            <v>5033.5464955859998</v>
          </cell>
          <cell r="Q141">
            <v>900.089999797779</v>
          </cell>
          <cell r="R141">
            <v>611.75562451344899</v>
          </cell>
          <cell r="S141">
            <v>10586.379094448601</v>
          </cell>
          <cell r="T141">
            <v>2510.4388442251702</v>
          </cell>
          <cell r="U141">
            <v>2705.1158011420398</v>
          </cell>
          <cell r="V141">
            <v>2162.4276451003998</v>
          </cell>
          <cell r="W141">
            <v>1415.49372916073</v>
          </cell>
          <cell r="X141">
            <v>1792.9030748202899</v>
          </cell>
          <cell r="Y141">
            <v>172.97280325428</v>
          </cell>
          <cell r="Z141">
            <v>26413.550030091199</v>
          </cell>
        </row>
        <row r="142">
          <cell r="A142" t="str">
            <v>Pahang</v>
          </cell>
          <cell r="B142" t="str">
            <v>06</v>
          </cell>
          <cell r="C142">
            <v>6116.6826148353102</v>
          </cell>
          <cell r="D142">
            <v>4876.2907066867701</v>
          </cell>
          <cell r="E142">
            <v>581.04914766295406</v>
          </cell>
          <cell r="F142">
            <v>659.34276048559298</v>
          </cell>
          <cell r="I142">
            <v>197.77283771610999</v>
          </cell>
          <cell r="J142">
            <v>7260.4879476781798</v>
          </cell>
          <cell r="K142">
            <v>1016.56039347948</v>
          </cell>
          <cell r="L142">
            <v>28.841100684370499</v>
          </cell>
          <cell r="M142">
            <v>663.49731876668102</v>
          </cell>
          <cell r="N142">
            <v>3082.3091472992101</v>
          </cell>
          <cell r="O142">
            <v>675.63786091811698</v>
          </cell>
          <cell r="P142">
            <v>120.79217979550501</v>
          </cell>
          <cell r="Q142">
            <v>1672.8499467348099</v>
          </cell>
          <cell r="R142">
            <v>760.95804245120905</v>
          </cell>
          <cell r="S142">
            <v>14857.175356735999</v>
          </cell>
          <cell r="T142">
            <v>1588.7553522870401</v>
          </cell>
          <cell r="U142">
            <v>4712.8127755404103</v>
          </cell>
          <cell r="V142">
            <v>2024.6759611119801</v>
          </cell>
          <cell r="W142">
            <v>3658.8446811840599</v>
          </cell>
          <cell r="X142">
            <v>2872.08658661247</v>
          </cell>
          <cell r="Y142">
            <v>8.1035979179312605</v>
          </cell>
          <cell r="Z142">
            <v>29201.180397334701</v>
          </cell>
        </row>
        <row r="143">
          <cell r="A143" t="str">
            <v>Pulau Pinang</v>
          </cell>
          <cell r="B143" t="str">
            <v>07</v>
          </cell>
          <cell r="C143">
            <v>943.98157091535802</v>
          </cell>
          <cell r="D143">
            <v>691.89542709139801</v>
          </cell>
          <cell r="E143">
            <v>0</v>
          </cell>
          <cell r="F143">
            <v>252.08614382396101</v>
          </cell>
          <cell r="I143">
            <v>20.412292848177401</v>
          </cell>
          <cell r="J143">
            <v>24567.200957016299</v>
          </cell>
          <cell r="K143">
            <v>1025.0814368202</v>
          </cell>
          <cell r="L143">
            <v>620.82769623989998</v>
          </cell>
          <cell r="M143">
            <v>937.54425826509896</v>
          </cell>
          <cell r="N143">
            <v>3033.8457202014401</v>
          </cell>
          <cell r="O143">
            <v>2711.3973129731698</v>
          </cell>
          <cell r="P143">
            <v>14250.225567134999</v>
          </cell>
          <cell r="Q143">
            <v>1988.27896538147</v>
          </cell>
          <cell r="R143">
            <v>1073.9697622496999</v>
          </cell>
          <cell r="S143">
            <v>23107.214875716301</v>
          </cell>
          <cell r="T143">
            <v>4848.8281431502801</v>
          </cell>
          <cell r="U143">
            <v>6544.7360624590601</v>
          </cell>
          <cell r="V143">
            <v>6773.4100588843603</v>
          </cell>
          <cell r="W143">
            <v>2284.3270174064601</v>
          </cell>
          <cell r="X143">
            <v>2655.9135938161498</v>
          </cell>
          <cell r="Y143">
            <v>340.45827634796098</v>
          </cell>
          <cell r="Z143">
            <v>50053.237735093797</v>
          </cell>
        </row>
        <row r="144">
          <cell r="A144" t="str">
            <v>Perak</v>
          </cell>
          <cell r="B144" t="str">
            <v>08</v>
          </cell>
          <cell r="C144">
            <v>5627.2105795027801</v>
          </cell>
          <cell r="D144">
            <v>3735.9622783095001</v>
          </cell>
          <cell r="E144">
            <v>409.87173923597499</v>
          </cell>
          <cell r="F144">
            <v>1481.3765619573001</v>
          </cell>
          <cell r="I144">
            <v>120.25875212874401</v>
          </cell>
          <cell r="J144">
            <v>7268.061069286</v>
          </cell>
          <cell r="K144">
            <v>1151.51899843193</v>
          </cell>
          <cell r="L144">
            <v>181.75845234122301</v>
          </cell>
          <cell r="M144">
            <v>333.998529282964</v>
          </cell>
          <cell r="N144">
            <v>1351.0119551047201</v>
          </cell>
          <cell r="O144">
            <v>1915.4260496440399</v>
          </cell>
          <cell r="P144">
            <v>1853.97778166991</v>
          </cell>
          <cell r="Q144">
            <v>480.36930281122102</v>
          </cell>
          <cell r="R144">
            <v>721.20399693463105</v>
          </cell>
          <cell r="S144">
            <v>23246.9407555014</v>
          </cell>
          <cell r="T144">
            <v>6773.3004810202901</v>
          </cell>
          <cell r="U144">
            <v>5562.0388359467297</v>
          </cell>
          <cell r="V144">
            <v>4021.9619357315</v>
          </cell>
          <cell r="W144">
            <v>2851.47468013759</v>
          </cell>
          <cell r="X144">
            <v>4038.1648226652501</v>
          </cell>
          <cell r="Y144">
            <v>17.576273903996899</v>
          </cell>
          <cell r="Z144">
            <v>37001.251427257499</v>
          </cell>
        </row>
        <row r="145">
          <cell r="A145" t="str">
            <v>Perlis</v>
          </cell>
          <cell r="B145" t="str">
            <v>09</v>
          </cell>
          <cell r="C145">
            <v>827.73384823097501</v>
          </cell>
          <cell r="D145">
            <v>267.55028768946102</v>
          </cell>
          <cell r="E145">
            <v>0</v>
          </cell>
          <cell r="F145">
            <v>560.183560541514</v>
          </cell>
          <cell r="I145">
            <v>6.8440980555753903</v>
          </cell>
          <cell r="J145">
            <v>341.31202616500502</v>
          </cell>
          <cell r="K145">
            <v>55.916553000696197</v>
          </cell>
          <cell r="L145">
            <v>46.901569706717702</v>
          </cell>
          <cell r="M145">
            <v>5.3489647809514098</v>
          </cell>
          <cell r="N145">
            <v>65.394872424891801</v>
          </cell>
          <cell r="O145">
            <v>164.585883281571</v>
          </cell>
          <cell r="P145">
            <v>0.63380209987725999</v>
          </cell>
          <cell r="Q145">
            <v>2.5303808702997199</v>
          </cell>
          <cell r="R145">
            <v>104.527779096072</v>
          </cell>
          <cell r="S145">
            <v>2054.2194129108302</v>
          </cell>
          <cell r="T145">
            <v>709.11684778855999</v>
          </cell>
          <cell r="U145">
            <v>290.57844365090398</v>
          </cell>
          <cell r="V145">
            <v>267.76177137988799</v>
          </cell>
          <cell r="W145">
            <v>266.403762604527</v>
          </cell>
          <cell r="X145">
            <v>520.35858748695296</v>
          </cell>
          <cell r="Y145">
            <v>51.284124517975201</v>
          </cell>
          <cell r="Z145">
            <v>3385.9212889764399</v>
          </cell>
        </row>
        <row r="146">
          <cell r="A146" t="str">
            <v>Selangor</v>
          </cell>
          <cell r="B146">
            <v>10</v>
          </cell>
          <cell r="C146">
            <v>2767.08637642542</v>
          </cell>
          <cell r="D146">
            <v>1820.29293336213</v>
          </cell>
          <cell r="E146">
            <v>4.4435296450322896</v>
          </cell>
          <cell r="F146">
            <v>942.34991341826003</v>
          </cell>
          <cell r="I146">
            <v>131.697998796847</v>
          </cell>
          <cell r="J146">
            <v>52570.440498427997</v>
          </cell>
          <cell r="K146">
            <v>8462.3134701883191</v>
          </cell>
          <cell r="L146">
            <v>588.93175652236403</v>
          </cell>
          <cell r="M146">
            <v>3075.9646553236098</v>
          </cell>
          <cell r="N146">
            <v>7589.64097187274</v>
          </cell>
          <cell r="O146">
            <v>7971.0594568084098</v>
          </cell>
          <cell r="P146">
            <v>12269.9170350355</v>
          </cell>
          <cell r="Q146">
            <v>12612.613152677</v>
          </cell>
          <cell r="R146">
            <v>7881.1943849313302</v>
          </cell>
          <cell r="S146">
            <v>96132.655217595297</v>
          </cell>
          <cell r="T146">
            <v>22998.0823201739</v>
          </cell>
          <cell r="U146">
            <v>31903.082917761101</v>
          </cell>
          <cell r="V146">
            <v>25513.710287414498</v>
          </cell>
          <cell r="W146">
            <v>7886.0997908309901</v>
          </cell>
          <cell r="X146">
            <v>7831.6799014148501</v>
          </cell>
          <cell r="Y146">
            <v>5268.2420999035103</v>
          </cell>
          <cell r="Z146">
            <v>164751.31657607999</v>
          </cell>
        </row>
        <row r="147">
          <cell r="A147" t="str">
            <v>Terengganu</v>
          </cell>
          <cell r="B147">
            <v>11</v>
          </cell>
          <cell r="C147">
            <v>1552.46893375229</v>
          </cell>
          <cell r="D147">
            <v>1208.9483804997501</v>
          </cell>
          <cell r="E147">
            <v>106.315710638803</v>
          </cell>
          <cell r="F147">
            <v>237.20484261373599</v>
          </cell>
          <cell r="I147">
            <v>16.019035491132101</v>
          </cell>
          <cell r="J147">
            <v>7150.1795860023003</v>
          </cell>
          <cell r="K147">
            <v>72.750622101171899</v>
          </cell>
          <cell r="L147">
            <v>49.844395080289402</v>
          </cell>
          <cell r="M147">
            <v>95.600371067727593</v>
          </cell>
          <cell r="N147">
            <v>6431.6391186826704</v>
          </cell>
          <cell r="O147">
            <v>433.51495093672702</v>
          </cell>
          <cell r="P147">
            <v>2.6391065351343701</v>
          </cell>
          <cell r="Q147">
            <v>64.191021598576896</v>
          </cell>
          <cell r="R147">
            <v>630.31504073162705</v>
          </cell>
          <cell r="S147">
            <v>9611.7817101928395</v>
          </cell>
          <cell r="T147">
            <v>3784.4333205268799</v>
          </cell>
          <cell r="U147">
            <v>1716.69282592134</v>
          </cell>
          <cell r="V147">
            <v>872.62195406933404</v>
          </cell>
          <cell r="W147">
            <v>942.05491951014301</v>
          </cell>
          <cell r="X147">
            <v>2295.9786901651401</v>
          </cell>
          <cell r="Y147">
            <v>18.8788935523413</v>
          </cell>
          <cell r="Z147">
            <v>18979.643199722501</v>
          </cell>
        </row>
        <row r="148">
          <cell r="A148" t="str">
            <v>Sabah</v>
          </cell>
          <cell r="B148">
            <v>12</v>
          </cell>
          <cell r="C148">
            <v>9762.6643991100209</v>
          </cell>
          <cell r="D148">
            <v>6808.2818181788698</v>
          </cell>
          <cell r="E148">
            <v>1130.05771756577</v>
          </cell>
          <cell r="F148">
            <v>1824.32486336538</v>
          </cell>
          <cell r="I148">
            <v>8338.7153392117998</v>
          </cell>
          <cell r="J148">
            <v>3485.83513399293</v>
          </cell>
          <cell r="K148">
            <v>1965.3275502660599</v>
          </cell>
          <cell r="L148">
            <v>40.138131403280298</v>
          </cell>
          <cell r="M148">
            <v>751.94990360398799</v>
          </cell>
          <cell r="N148">
            <v>187.20762084578999</v>
          </cell>
          <cell r="O148">
            <v>385.16721142754301</v>
          </cell>
          <cell r="P148">
            <v>11.5935278978917</v>
          </cell>
          <cell r="Q148">
            <v>144.451188548381</v>
          </cell>
          <cell r="R148">
            <v>1126.6769793170699</v>
          </cell>
          <cell r="S148">
            <v>19777.2345872021</v>
          </cell>
          <cell r="T148">
            <v>3692.8363324576499</v>
          </cell>
          <cell r="U148">
            <v>6529.3477103989499</v>
          </cell>
          <cell r="V148">
            <v>3986.4005343040499</v>
          </cell>
          <cell r="W148">
            <v>1779.7816860943699</v>
          </cell>
          <cell r="X148">
            <v>3788.8683239471102</v>
          </cell>
          <cell r="Y148">
            <v>188.95297615947101</v>
          </cell>
          <cell r="Z148">
            <v>42680.079414993401</v>
          </cell>
        </row>
        <row r="149">
          <cell r="A149" t="str">
            <v>Sarawak</v>
          </cell>
          <cell r="B149">
            <v>13</v>
          </cell>
          <cell r="C149">
            <v>8156.8061992557195</v>
          </cell>
          <cell r="D149">
            <v>4421.7470795900499</v>
          </cell>
          <cell r="E149">
            <v>3315.8120835161599</v>
          </cell>
          <cell r="F149">
            <v>419.24703614950897</v>
          </cell>
          <cell r="I149">
            <v>16468.675984960999</v>
          </cell>
          <cell r="J149">
            <v>19237.230994002901</v>
          </cell>
          <cell r="K149">
            <v>743.12154758013605</v>
          </cell>
          <cell r="L149">
            <v>17.2653490955684</v>
          </cell>
          <cell r="M149">
            <v>1460.07702792091</v>
          </cell>
          <cell r="N149">
            <v>15603.075006376799</v>
          </cell>
          <cell r="O149">
            <v>531.43566931436601</v>
          </cell>
          <cell r="P149">
            <v>519.61312274619695</v>
          </cell>
          <cell r="Q149">
            <v>362.64327096890099</v>
          </cell>
          <cell r="R149">
            <v>1853.13827443629</v>
          </cell>
          <cell r="S149">
            <v>24865.690281203799</v>
          </cell>
          <cell r="T149">
            <v>5514.6440295412403</v>
          </cell>
          <cell r="U149">
            <v>6746.93963796966</v>
          </cell>
          <cell r="V149">
            <v>6353.7916732137101</v>
          </cell>
          <cell r="W149">
            <v>2446.2213223705098</v>
          </cell>
          <cell r="X149">
            <v>3804.0936181087</v>
          </cell>
          <cell r="Y149">
            <v>267.73525855394098</v>
          </cell>
          <cell r="Z149">
            <v>70849.276992413696</v>
          </cell>
        </row>
        <row r="150">
          <cell r="A150" t="str">
            <v>WP Kuala Lumpur</v>
          </cell>
          <cell r="B150">
            <v>14</v>
          </cell>
          <cell r="C150">
            <v>1.24387042126951</v>
          </cell>
          <cell r="D150">
            <v>1.24387042126951</v>
          </cell>
          <cell r="E150">
            <v>0</v>
          </cell>
          <cell r="F150">
            <v>0</v>
          </cell>
          <cell r="I150">
            <v>29.177846085608</v>
          </cell>
          <cell r="J150">
            <v>4191.4178190179</v>
          </cell>
          <cell r="K150">
            <v>477.410169366898</v>
          </cell>
          <cell r="L150">
            <v>357.96346168164303</v>
          </cell>
          <cell r="M150">
            <v>651.82256045911004</v>
          </cell>
          <cell r="N150">
            <v>594.49307170547695</v>
          </cell>
          <cell r="O150">
            <v>733.32068762187805</v>
          </cell>
          <cell r="P150">
            <v>590.556975177249</v>
          </cell>
          <cell r="Q150">
            <v>785.85089300564005</v>
          </cell>
          <cell r="R150">
            <v>4319.6268447909597</v>
          </cell>
          <cell r="S150">
            <v>96657.319919448797</v>
          </cell>
          <cell r="T150">
            <v>6210.3238635634698</v>
          </cell>
          <cell r="U150">
            <v>35959.740207130599</v>
          </cell>
          <cell r="V150">
            <v>36665.138082038997</v>
          </cell>
          <cell r="W150">
            <v>4851.3507236140604</v>
          </cell>
          <cell r="X150">
            <v>12970.7670431017</v>
          </cell>
          <cell r="Y150">
            <v>1416.5103889326899</v>
          </cell>
          <cell r="Z150">
            <v>106615.296688697</v>
          </cell>
        </row>
        <row r="151">
          <cell r="A151" t="str">
            <v>WP Labuan</v>
          </cell>
          <cell r="B151">
            <v>15</v>
          </cell>
          <cell r="C151">
            <v>117.11069312423901</v>
          </cell>
          <cell r="D151">
            <v>7.4243868978416998</v>
          </cell>
          <cell r="E151">
            <v>0</v>
          </cell>
          <cell r="F151">
            <v>109.68630622639699</v>
          </cell>
          <cell r="I151">
            <v>0</v>
          </cell>
          <cell r="J151">
            <v>675.99673600364702</v>
          </cell>
          <cell r="K151">
            <v>11.968795512479501</v>
          </cell>
          <cell r="L151">
            <v>3.12302264569517</v>
          </cell>
          <cell r="M151">
            <v>1.0817751066401999</v>
          </cell>
          <cell r="N151">
            <v>384.477929241298</v>
          </cell>
          <cell r="O151">
            <v>245.74246600732599</v>
          </cell>
          <cell r="P151">
            <v>1.16184462992306</v>
          </cell>
          <cell r="Q151">
            <v>28.440902860284702</v>
          </cell>
          <cell r="R151">
            <v>22.3729073478722</v>
          </cell>
          <cell r="S151">
            <v>2170.13164919668</v>
          </cell>
          <cell r="T151">
            <v>212.114420540499</v>
          </cell>
          <cell r="U151">
            <v>249.27503538414001</v>
          </cell>
          <cell r="V151">
            <v>1532.5311261024799</v>
          </cell>
          <cell r="W151">
            <v>70.540807183286006</v>
          </cell>
          <cell r="X151">
            <v>105.670259986275</v>
          </cell>
          <cell r="Y151">
            <v>21.804599511489702</v>
          </cell>
          <cell r="Z151">
            <v>3007.4165851839298</v>
          </cell>
        </row>
        <row r="152">
          <cell r="A152" t="str">
            <v>Supra1</v>
          </cell>
          <cell r="C152">
            <v>0</v>
          </cell>
          <cell r="D152">
            <v>0</v>
          </cell>
          <cell r="E152">
            <v>0</v>
          </cell>
          <cell r="F152">
            <v>0</v>
          </cell>
          <cell r="I152">
            <v>37139.136922086698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37139.136922086698</v>
          </cell>
        </row>
        <row r="153">
          <cell r="A153" t="str">
            <v>MALAYSIA</v>
          </cell>
          <cell r="C153">
            <v>54249.519974704599</v>
          </cell>
          <cell r="D153">
            <v>40021.972903782</v>
          </cell>
          <cell r="E153">
            <v>6451.5786828500004</v>
          </cell>
          <cell r="F153">
            <v>7775.9683880726898</v>
          </cell>
          <cell r="I153">
            <v>62606.782051177499</v>
          </cell>
          <cell r="J153">
            <v>178236.70292299401</v>
          </cell>
          <cell r="K153">
            <v>19693.4564953505</v>
          </cell>
          <cell r="L153">
            <v>3476.92055345873</v>
          </cell>
          <cell r="M153">
            <v>10971.7802226857</v>
          </cell>
          <cell r="N153">
            <v>52812.754189258303</v>
          </cell>
          <cell r="O153">
            <v>23182.155565332301</v>
          </cell>
          <cell r="P153">
            <v>44783.548718760401</v>
          </cell>
          <cell r="Q153">
            <v>23316.0871781485</v>
          </cell>
          <cell r="R153">
            <v>22463.891320754501</v>
          </cell>
          <cell r="S153">
            <v>385549.59967583802</v>
          </cell>
          <cell r="T153">
            <v>70785.368836904498</v>
          </cell>
          <cell r="U153">
            <v>119465.83732880899</v>
          </cell>
          <cell r="V153">
            <v>104211.023486461</v>
          </cell>
          <cell r="W153">
            <v>36175.766187647903</v>
          </cell>
          <cell r="X153">
            <v>54911.603836015602</v>
          </cell>
          <cell r="Y153">
            <v>8653.31271141447</v>
          </cell>
          <cell r="Z153">
            <v>711759.80865688296</v>
          </cell>
        </row>
        <row r="156">
          <cell r="A156" t="str">
            <v>CONSTANT</v>
          </cell>
          <cell r="B156" t="str">
            <v>Industry</v>
          </cell>
          <cell r="D156">
            <v>1</v>
          </cell>
          <cell r="E156">
            <v>2</v>
          </cell>
          <cell r="F156">
            <v>3</v>
          </cell>
          <cell r="I156">
            <v>4</v>
          </cell>
          <cell r="K156">
            <v>6</v>
          </cell>
          <cell r="L156">
            <v>7</v>
          </cell>
          <cell r="M156">
            <v>8</v>
          </cell>
          <cell r="N156">
            <v>9</v>
          </cell>
          <cell r="O156">
            <v>10</v>
          </cell>
          <cell r="P156">
            <v>11</v>
          </cell>
          <cell r="Q156">
            <v>12</v>
          </cell>
          <cell r="R156">
            <v>5</v>
          </cell>
          <cell r="T156">
            <v>13</v>
          </cell>
          <cell r="U156">
            <v>14</v>
          </cell>
          <cell r="V156">
            <v>15</v>
          </cell>
          <cell r="W156">
            <v>16</v>
          </cell>
        </row>
        <row r="157">
          <cell r="A157">
            <v>2012</v>
          </cell>
          <cell r="B157" t="str">
            <v>I</v>
          </cell>
          <cell r="C157" t="str">
            <v>Agriculture</v>
          </cell>
          <cell r="D157" t="str">
            <v>Tanaman</v>
          </cell>
          <cell r="E157" t="str">
            <v>Pembalakan</v>
          </cell>
          <cell r="F157" t="str">
            <v>Perikanan</v>
          </cell>
          <cell r="I157" t="str">
            <v>Mining andQuarrying</v>
          </cell>
          <cell r="J157" t="str">
            <v>Manufacturing</v>
          </cell>
          <cell r="K157" t="str">
            <v>Prosesan Makanan, Minuman dan Produk Tembakau</v>
          </cell>
          <cell r="L157" t="str">
            <v>Tekstil, Pakaian, Kulit dan Kasut</v>
          </cell>
          <cell r="M157" t="str">
            <v>Keluaran Kayu, Perabot, Produk Kertas, Percetakan dan Penerbitan</v>
          </cell>
          <cell r="N157" t="str">
            <v>Produk Petroleum, Bahan kimia, Getah dan Plastik</v>
          </cell>
          <cell r="O157" t="str">
            <v>Produk Mineral Bukan Logam, Logam Asli dan Produk Logam Yang Direka</v>
          </cell>
          <cell r="P157" t="str">
            <v>Elektrik dan Elektronik</v>
          </cell>
          <cell r="Q157" t="str">
            <v>Kelengkapan Pengangkutan dan Pembuatan Lain</v>
          </cell>
          <cell r="R157" t="str">
            <v>Construction</v>
          </cell>
          <cell r="S157" t="str">
            <v>Services</v>
          </cell>
          <cell r="T157" t="str">
            <v>Utiliti, Transport &amp; Communication</v>
          </cell>
          <cell r="U157" t="str">
            <v>WRT, Accomm &amp; Restaurant</v>
          </cell>
          <cell r="V157" t="str">
            <v>Finance &amp; Insurance, Real Estate &amp; Business Services</v>
          </cell>
          <cell r="W157" t="str">
            <v>Other Services</v>
          </cell>
          <cell r="X157" t="str">
            <v>Government Services</v>
          </cell>
          <cell r="Y157" t="str">
            <v>Plus :Import Duties</v>
          </cell>
          <cell r="Z157" t="str">
            <v>GDP atPurchasers' Prices</v>
          </cell>
        </row>
        <row r="158">
          <cell r="A158" t="str">
            <v>States</v>
          </cell>
          <cell r="B158" t="str">
            <v>Converter</v>
          </cell>
        </row>
        <row r="159">
          <cell r="A159" t="str">
            <v>Johor</v>
          </cell>
          <cell r="B159" t="str">
            <v>01</v>
          </cell>
          <cell r="C159">
            <v>8499.4218517199697</v>
          </cell>
          <cell r="D159">
            <v>7783.5626301690099</v>
          </cell>
          <cell r="E159">
            <v>51.240439222884099</v>
          </cell>
          <cell r="F159">
            <v>664.61878232807805</v>
          </cell>
          <cell r="G159">
            <v>0.15463940606465801</v>
          </cell>
          <cell r="I159">
            <v>83.602205875010398</v>
          </cell>
          <cell r="J159">
            <v>23335.579222503799</v>
          </cell>
          <cell r="K159">
            <v>2384.9944810836</v>
          </cell>
          <cell r="L159">
            <v>803.22775155407896</v>
          </cell>
          <cell r="M159">
            <v>1954.8936695171799</v>
          </cell>
          <cell r="N159">
            <v>5718.6914071588599</v>
          </cell>
          <cell r="O159">
            <v>3447.4076611442301</v>
          </cell>
          <cell r="P159">
            <v>6865.7990857122004</v>
          </cell>
          <cell r="Q159">
            <v>2160.5651663336598</v>
          </cell>
          <cell r="R159">
            <v>2396.8275009154299</v>
          </cell>
          <cell r="S159">
            <v>33782.405338582699</v>
          </cell>
          <cell r="T159">
            <v>7897.7516776400398</v>
          </cell>
          <cell r="U159">
            <v>8012.3480062305498</v>
          </cell>
          <cell r="V159">
            <v>9120.3161603454701</v>
          </cell>
          <cell r="W159">
            <v>3207.6190302516102</v>
          </cell>
          <cell r="X159">
            <v>5544.3704641150098</v>
          </cell>
          <cell r="Y159">
            <v>800.812800413991</v>
          </cell>
          <cell r="Z159">
            <v>68898.648920010906</v>
          </cell>
        </row>
        <row r="160">
          <cell r="A160" t="str">
            <v>Kedah</v>
          </cell>
          <cell r="B160" t="str">
            <v>02</v>
          </cell>
          <cell r="C160">
            <v>3009.94019090659</v>
          </cell>
          <cell r="D160">
            <v>2554.6195932220799</v>
          </cell>
          <cell r="E160">
            <v>123.378197064894</v>
          </cell>
          <cell r="F160">
            <v>331.94240061961898</v>
          </cell>
          <cell r="G160">
            <v>5.4763179370576398E-2</v>
          </cell>
          <cell r="I160">
            <v>23.8407354480149</v>
          </cell>
          <cell r="J160">
            <v>7852.3278784926597</v>
          </cell>
          <cell r="K160">
            <v>417.387571177947</v>
          </cell>
          <cell r="L160">
            <v>69.608720550380596</v>
          </cell>
          <cell r="M160">
            <v>444.22270973482699</v>
          </cell>
          <cell r="N160">
            <v>1532.04141797544</v>
          </cell>
          <cell r="O160">
            <v>2267.31651116794</v>
          </cell>
          <cell r="P160">
            <v>1461.3628673466601</v>
          </cell>
          <cell r="Q160">
            <v>1660.3880805394599</v>
          </cell>
          <cell r="R160">
            <v>608.71591516866397</v>
          </cell>
          <cell r="S160">
            <v>13620.779676312401</v>
          </cell>
          <cell r="T160">
            <v>2071.2184624998099</v>
          </cell>
          <cell r="U160">
            <v>3420.75428742962</v>
          </cell>
          <cell r="V160">
            <v>2708.0878666175499</v>
          </cell>
          <cell r="W160">
            <v>2059.8288262041201</v>
          </cell>
          <cell r="X160">
            <v>3360.8902335612702</v>
          </cell>
          <cell r="Y160">
            <v>162.18437680457501</v>
          </cell>
          <cell r="Z160">
            <v>25277.788773132899</v>
          </cell>
        </row>
        <row r="161">
          <cell r="A161" t="str">
            <v>Kelantan</v>
          </cell>
          <cell r="B161" t="str">
            <v>03</v>
          </cell>
          <cell r="C161">
            <v>3262.4567104921998</v>
          </cell>
          <cell r="D161">
            <v>2250.5871077659899</v>
          </cell>
          <cell r="E161">
            <v>734.76561747199298</v>
          </cell>
          <cell r="F161">
            <v>277.103985254218</v>
          </cell>
          <cell r="G161">
            <v>5.9357492406389697E-2</v>
          </cell>
          <cell r="I161">
            <v>20.8263133276708</v>
          </cell>
          <cell r="J161">
            <v>738.65286341165302</v>
          </cell>
          <cell r="K161">
            <v>121.930680436836</v>
          </cell>
          <cell r="L161">
            <v>34.341427716386399</v>
          </cell>
          <cell r="M161">
            <v>89.344443006500001</v>
          </cell>
          <cell r="N161">
            <v>138.81990381377199</v>
          </cell>
          <cell r="O161">
            <v>82.708519649512596</v>
          </cell>
          <cell r="P161">
            <v>263.84021340804901</v>
          </cell>
          <cell r="Q161">
            <v>7.6676753805969904</v>
          </cell>
          <cell r="R161">
            <v>229.330293967751</v>
          </cell>
          <cell r="S161">
            <v>9200.7164610651598</v>
          </cell>
          <cell r="T161">
            <v>1071.76897967985</v>
          </cell>
          <cell r="U161">
            <v>2405.7632464046701</v>
          </cell>
          <cell r="V161">
            <v>1136.4926705640601</v>
          </cell>
          <cell r="W161">
            <v>1458.1604456141899</v>
          </cell>
          <cell r="X161">
            <v>3128.5311188023802</v>
          </cell>
          <cell r="Y161">
            <v>23.7258058290783</v>
          </cell>
          <cell r="Z161">
            <v>13475.708448093499</v>
          </cell>
        </row>
        <row r="162">
          <cell r="A162" t="str">
            <v>Melaka</v>
          </cell>
          <cell r="B162" t="str">
            <v>04</v>
          </cell>
          <cell r="C162">
            <v>1995.8493017109399</v>
          </cell>
          <cell r="D162">
            <v>1963.31852716869</v>
          </cell>
          <cell r="E162">
            <v>0.39058176207543599</v>
          </cell>
          <cell r="F162">
            <v>32.140192780177998</v>
          </cell>
          <cell r="G162">
            <v>3.6312699380686098E-2</v>
          </cell>
          <cell r="I162">
            <v>10.112475782248399</v>
          </cell>
          <cell r="J162">
            <v>9030.2724552780401</v>
          </cell>
          <cell r="K162">
            <v>434.128731387242</v>
          </cell>
          <cell r="L162">
            <v>318.857407893573</v>
          </cell>
          <cell r="M162">
            <v>310.77061575848802</v>
          </cell>
          <cell r="N162">
            <v>4284.8676574412002</v>
          </cell>
          <cell r="O162">
            <v>603.60247547495601</v>
          </cell>
          <cell r="P162">
            <v>1962.95647946808</v>
          </cell>
          <cell r="Q162">
            <v>1115.0890878544999</v>
          </cell>
          <cell r="R162">
            <v>906.07056889400201</v>
          </cell>
          <cell r="S162">
            <v>9987.0896910489791</v>
          </cell>
          <cell r="T162">
            <v>1798.9941127745799</v>
          </cell>
          <cell r="U162">
            <v>3361.5379170567999</v>
          </cell>
          <cell r="V162">
            <v>2005.7729690097899</v>
          </cell>
          <cell r="W162">
            <v>1242.2031321719701</v>
          </cell>
          <cell r="X162">
            <v>1578.5815600358301</v>
          </cell>
          <cell r="Y162">
            <v>14.9902807526153</v>
          </cell>
          <cell r="Z162">
            <v>21944.384773466802</v>
          </cell>
        </row>
        <row r="163">
          <cell r="A163" t="str">
            <v>Negeri Sembilan</v>
          </cell>
          <cell r="B163" t="str">
            <v>05</v>
          </cell>
          <cell r="C163">
            <v>2178.3218620282901</v>
          </cell>
          <cell r="D163">
            <v>2085.0131844757002</v>
          </cell>
          <cell r="E163">
            <v>55.560231758910902</v>
          </cell>
          <cell r="F163">
            <v>37.748445793678499</v>
          </cell>
          <cell r="G163">
            <v>3.9632624999492903E-2</v>
          </cell>
          <cell r="I163">
            <v>24.547725203308701</v>
          </cell>
          <cell r="J163">
            <v>13395.1562030438</v>
          </cell>
          <cell r="K163">
            <v>1404.23409852379</v>
          </cell>
          <cell r="L163">
            <v>154.13558282628901</v>
          </cell>
          <cell r="M163">
            <v>377.63597594698098</v>
          </cell>
          <cell r="N163">
            <v>4200.1271776031599</v>
          </cell>
          <cell r="O163">
            <v>1376.61332146723</v>
          </cell>
          <cell r="P163">
            <v>4961.4208362988302</v>
          </cell>
          <cell r="Q163">
            <v>920.98921037754201</v>
          </cell>
          <cell r="R163">
            <v>692.98365234048401</v>
          </cell>
          <cell r="S163">
            <v>11246.0146058912</v>
          </cell>
          <cell r="T163">
            <v>2698.3269749730998</v>
          </cell>
          <cell r="U163">
            <v>2829.1290745413799</v>
          </cell>
          <cell r="V163">
            <v>2282.3660477152498</v>
          </cell>
          <cell r="W163">
            <v>1477.5476179959001</v>
          </cell>
          <cell r="X163">
            <v>1958.6448906656001</v>
          </cell>
          <cell r="Y163">
            <v>192.899309524085</v>
          </cell>
          <cell r="Z163">
            <v>27729.923358031199</v>
          </cell>
        </row>
        <row r="164">
          <cell r="A164" t="str">
            <v>Pahang</v>
          </cell>
          <cell r="B164" t="str">
            <v>06</v>
          </cell>
          <cell r="C164">
            <v>6186.9160992104498</v>
          </cell>
          <cell r="D164">
            <v>4853.9136400778098</v>
          </cell>
          <cell r="E164">
            <v>618.26544097006297</v>
          </cell>
          <cell r="F164">
            <v>714.73701816257801</v>
          </cell>
          <cell r="G164">
            <v>0.112565424760057</v>
          </cell>
          <cell r="I164">
            <v>217.359376893844</v>
          </cell>
          <cell r="J164">
            <v>7840.7354493851699</v>
          </cell>
          <cell r="K164">
            <v>921.13494044889899</v>
          </cell>
          <cell r="L164">
            <v>24.5124190688624</v>
          </cell>
          <cell r="M164">
            <v>663.69193611557898</v>
          </cell>
          <cell r="N164">
            <v>3241.8604524095999</v>
          </cell>
          <cell r="O164">
            <v>695.63913978494304</v>
          </cell>
          <cell r="P164">
            <v>111.938733734124</v>
          </cell>
          <cell r="Q164">
            <v>2181.9578278231602</v>
          </cell>
          <cell r="R164">
            <v>873.18496104557403</v>
          </cell>
          <cell r="S164">
            <v>15659.750870359499</v>
          </cell>
          <cell r="T164">
            <v>1691.3184155062499</v>
          </cell>
          <cell r="U164">
            <v>4904.6667933857998</v>
          </cell>
          <cell r="V164">
            <v>2217.20133966291</v>
          </cell>
          <cell r="W164">
            <v>3769.4414987309101</v>
          </cell>
          <cell r="X164">
            <v>3077.1228230736301</v>
          </cell>
          <cell r="Y164">
            <v>13.0358987515222</v>
          </cell>
          <cell r="Z164">
            <v>30790.982655645999</v>
          </cell>
        </row>
        <row r="165">
          <cell r="A165" t="str">
            <v>Pulau Pinang</v>
          </cell>
          <cell r="B165" t="str">
            <v>07</v>
          </cell>
          <cell r="C165">
            <v>989.80258396112697</v>
          </cell>
          <cell r="D165">
            <v>731.18001689310802</v>
          </cell>
          <cell r="E165">
            <v>0</v>
          </cell>
          <cell r="F165">
            <v>258.62256706801901</v>
          </cell>
          <cell r="G165">
            <v>1.80085759214361E-2</v>
          </cell>
          <cell r="I165">
            <v>23.613817931912699</v>
          </cell>
          <cell r="J165">
            <v>25411.130030250599</v>
          </cell>
          <cell r="K165">
            <v>1116.18410179394</v>
          </cell>
          <cell r="L165">
            <v>557.74037962954003</v>
          </cell>
          <cell r="M165">
            <v>941.05670776516104</v>
          </cell>
          <cell r="N165">
            <v>3093.2856699724598</v>
          </cell>
          <cell r="O165">
            <v>2867.05691055339</v>
          </cell>
          <cell r="P165">
            <v>14782.768237495</v>
          </cell>
          <cell r="Q165">
            <v>2053.0380230411101</v>
          </cell>
          <cell r="R165">
            <v>1315.23847144556</v>
          </cell>
          <cell r="S165">
            <v>24422.409262104</v>
          </cell>
          <cell r="T165">
            <v>5238.1382224018898</v>
          </cell>
          <cell r="U165">
            <v>6805.9446619393602</v>
          </cell>
          <cell r="V165">
            <v>7037.9922403077799</v>
          </cell>
          <cell r="W165">
            <v>2400.4074616410999</v>
          </cell>
          <cell r="X165">
            <v>2939.9266758138701</v>
          </cell>
          <cell r="Y165">
            <v>409.251633926681</v>
          </cell>
          <cell r="Z165">
            <v>52571.445799619898</v>
          </cell>
        </row>
        <row r="166">
          <cell r="A166" t="str">
            <v>Perak</v>
          </cell>
          <cell r="B166" t="str">
            <v>08</v>
          </cell>
          <cell r="C166">
            <v>5777.0457466808703</v>
          </cell>
          <cell r="D166">
            <v>3862.19796005239</v>
          </cell>
          <cell r="E166">
            <v>394.62302985883701</v>
          </cell>
          <cell r="F166">
            <v>1520.22475676964</v>
          </cell>
          <cell r="G166">
            <v>0.105108198964651</v>
          </cell>
          <cell r="I166">
            <v>144.193924989701</v>
          </cell>
          <cell r="J166">
            <v>7658.3546612541304</v>
          </cell>
          <cell r="K166">
            <v>1144.3863777085901</v>
          </cell>
          <cell r="L166">
            <v>172.43056360591399</v>
          </cell>
          <cell r="M166">
            <v>358.66049496469998</v>
          </cell>
          <cell r="N166">
            <v>1523.67813732734</v>
          </cell>
          <cell r="O166">
            <v>1987.3948583144499</v>
          </cell>
          <cell r="P166">
            <v>1886.0720866904301</v>
          </cell>
          <cell r="Q166">
            <v>585.73214264271496</v>
          </cell>
          <cell r="R166">
            <v>1094.74508694509</v>
          </cell>
          <cell r="S166">
            <v>24996.424320652299</v>
          </cell>
          <cell r="T166">
            <v>7426.02319259669</v>
          </cell>
          <cell r="U166">
            <v>5813.2685737843503</v>
          </cell>
          <cell r="V166">
            <v>4407.5073150541803</v>
          </cell>
          <cell r="W166">
            <v>2918.08730203393</v>
          </cell>
          <cell r="X166">
            <v>4431.5379371831596</v>
          </cell>
          <cell r="Y166">
            <v>17.4797376965506</v>
          </cell>
          <cell r="Z166">
            <v>39688.243478218603</v>
          </cell>
        </row>
        <row r="167">
          <cell r="A167" t="str">
            <v>Perlis</v>
          </cell>
          <cell r="B167" t="str">
            <v>09</v>
          </cell>
          <cell r="C167">
            <v>840.538276068605</v>
          </cell>
          <cell r="D167">
            <v>270.98791001991299</v>
          </cell>
          <cell r="E167">
            <v>0</v>
          </cell>
          <cell r="F167">
            <v>569.55036604869304</v>
          </cell>
          <cell r="G167">
            <v>1.52928448609192E-2</v>
          </cell>
          <cell r="I167">
            <v>7.8630705016069902</v>
          </cell>
          <cell r="J167">
            <v>352.23233548238699</v>
          </cell>
          <cell r="K167">
            <v>53.017986483786302</v>
          </cell>
          <cell r="L167">
            <v>39.382493442889498</v>
          </cell>
          <cell r="M167">
            <v>5.9428648207202901</v>
          </cell>
          <cell r="N167">
            <v>80.746387238501597</v>
          </cell>
          <cell r="O167">
            <v>169.70931767045701</v>
          </cell>
          <cell r="P167">
            <v>0.69130164414456396</v>
          </cell>
          <cell r="Q167">
            <v>2.7419841818873198</v>
          </cell>
          <cell r="R167">
            <v>96.636789889015802</v>
          </cell>
          <cell r="S167">
            <v>2169.5388495278098</v>
          </cell>
          <cell r="T167">
            <v>714.25395061898701</v>
          </cell>
          <cell r="U167">
            <v>306.55834603921801</v>
          </cell>
          <cell r="V167">
            <v>290.30374323946802</v>
          </cell>
          <cell r="W167">
            <v>271.94986652155899</v>
          </cell>
          <cell r="X167">
            <v>586.47294310857797</v>
          </cell>
          <cell r="Y167">
            <v>70.382385332018401</v>
          </cell>
          <cell r="Z167">
            <v>3537.19170680144</v>
          </cell>
        </row>
        <row r="168">
          <cell r="A168" t="str">
            <v>Selangor</v>
          </cell>
          <cell r="B168">
            <v>10</v>
          </cell>
          <cell r="C168">
            <v>2928.79880005116</v>
          </cell>
          <cell r="D168">
            <v>1971.2635139516201</v>
          </cell>
          <cell r="E168">
            <v>4.8506169140214004</v>
          </cell>
          <cell r="F168">
            <v>952.68466918551405</v>
          </cell>
          <cell r="G168">
            <v>5.3286884075666903E-2</v>
          </cell>
          <cell r="I168">
            <v>153.77570318972201</v>
          </cell>
          <cell r="J168">
            <v>55497.7252193596</v>
          </cell>
          <cell r="K168">
            <v>9159.8025759456996</v>
          </cell>
          <cell r="L168">
            <v>625.767748752545</v>
          </cell>
          <cell r="M168">
            <v>3214.7585001345501</v>
          </cell>
          <cell r="N168">
            <v>8447.6700463326197</v>
          </cell>
          <cell r="O168">
            <v>8951.4411725459795</v>
          </cell>
          <cell r="P168">
            <v>12259.2422725042</v>
          </cell>
          <cell r="Q168">
            <v>12839.042903144</v>
          </cell>
          <cell r="R168">
            <v>8790.1616960969004</v>
          </cell>
          <cell r="S168">
            <v>102760.30219111399</v>
          </cell>
          <cell r="T168">
            <v>24475.201271004498</v>
          </cell>
          <cell r="U168">
            <v>33681.349755677802</v>
          </cell>
          <cell r="V168">
            <v>27814.3804078301</v>
          </cell>
          <cell r="W168">
            <v>8293.8449333607405</v>
          </cell>
          <cell r="X168">
            <v>8495.5258232406104</v>
          </cell>
          <cell r="Y168">
            <v>6246.4646222930396</v>
          </cell>
          <cell r="Z168">
            <v>176377.22823210401</v>
          </cell>
        </row>
        <row r="169">
          <cell r="A169" t="str">
            <v>Terengganu</v>
          </cell>
          <cell r="B169">
            <v>11</v>
          </cell>
          <cell r="C169">
            <v>1531.3159056412901</v>
          </cell>
          <cell r="D169">
            <v>1173.2488906353201</v>
          </cell>
          <cell r="E169">
            <v>105.25399571146001</v>
          </cell>
          <cell r="F169">
            <v>252.81301929451001</v>
          </cell>
          <cell r="G169">
            <v>2.78609282227604E-2</v>
          </cell>
          <cell r="I169">
            <v>19.008965710570099</v>
          </cell>
          <cell r="J169">
            <v>7439.8439621940197</v>
          </cell>
          <cell r="K169">
            <v>69.566267526971004</v>
          </cell>
          <cell r="L169">
            <v>41.994834169779999</v>
          </cell>
          <cell r="M169">
            <v>98.716020292595402</v>
          </cell>
          <cell r="N169">
            <v>6709.35250879049</v>
          </cell>
          <cell r="O169">
            <v>444.64474978085201</v>
          </cell>
          <cell r="P169">
            <v>2.8853506400709299</v>
          </cell>
          <cell r="Q169">
            <v>72.684230993260897</v>
          </cell>
          <cell r="R169">
            <v>757.06310618569501</v>
          </cell>
          <cell r="S169">
            <v>9876.2824065053901</v>
          </cell>
          <cell r="T169">
            <v>3657.82275840804</v>
          </cell>
          <cell r="U169">
            <v>1813.95406392735</v>
          </cell>
          <cell r="V169">
            <v>955.97787766315901</v>
          </cell>
          <cell r="W169">
            <v>974.90481394047504</v>
          </cell>
          <cell r="X169">
            <v>2473.62289256636</v>
          </cell>
          <cell r="Y169">
            <v>18.183226823906502</v>
          </cell>
          <cell r="Z169">
            <v>19641.697573060901</v>
          </cell>
        </row>
        <row r="170">
          <cell r="A170" t="str">
            <v>Sabah</v>
          </cell>
          <cell r="B170">
            <v>12</v>
          </cell>
          <cell r="C170">
            <v>9269.2175249747906</v>
          </cell>
          <cell r="D170">
            <v>6542.96793685586</v>
          </cell>
          <cell r="E170">
            <v>822.61026313053401</v>
          </cell>
          <cell r="F170">
            <v>1903.6393249883899</v>
          </cell>
          <cell r="G170">
            <v>0.16864515231187799</v>
          </cell>
          <cell r="I170">
            <v>9167.1810231602194</v>
          </cell>
          <cell r="J170">
            <v>3495.6402054413902</v>
          </cell>
          <cell r="K170">
            <v>1915.7998950631199</v>
          </cell>
          <cell r="L170">
            <v>35.497282883448698</v>
          </cell>
          <cell r="M170">
            <v>714.88205915253502</v>
          </cell>
          <cell r="N170">
            <v>239.82227626068399</v>
          </cell>
          <cell r="O170">
            <v>426.96689276737902</v>
          </cell>
          <cell r="P170">
            <v>13.0730273936943</v>
          </cell>
          <cell r="Q170">
            <v>149.59877192052801</v>
          </cell>
          <cell r="R170">
            <v>1280.4330211776701</v>
          </cell>
          <cell r="S170">
            <v>21070.636505532999</v>
          </cell>
          <cell r="T170">
            <v>3871.8937146051799</v>
          </cell>
          <cell r="U170">
            <v>6769.5301216211701</v>
          </cell>
          <cell r="V170">
            <v>4371.2484150819801</v>
          </cell>
          <cell r="W170">
            <v>1832.0933363941101</v>
          </cell>
          <cell r="X170">
            <v>4225.8709178305198</v>
          </cell>
          <cell r="Y170">
            <v>185.703599974799</v>
          </cell>
          <cell r="Z170">
            <v>44468.811880261797</v>
          </cell>
        </row>
        <row r="171">
          <cell r="A171" t="str">
            <v>Sarawak</v>
          </cell>
          <cell r="B171">
            <v>13</v>
          </cell>
          <cell r="C171">
            <v>8370.7982938666592</v>
          </cell>
          <cell r="D171">
            <v>4642.6808537868201</v>
          </cell>
          <cell r="E171">
            <v>3247.47202584859</v>
          </cell>
          <cell r="F171">
            <v>480.64541423124399</v>
          </cell>
          <cell r="G171">
            <v>0.15229921505645</v>
          </cell>
          <cell r="I171">
            <v>15154.4470817786</v>
          </cell>
          <cell r="J171">
            <v>19399.666076773599</v>
          </cell>
          <cell r="K171">
            <v>775.58735607610095</v>
          </cell>
          <cell r="L171">
            <v>15.0745317584701</v>
          </cell>
          <cell r="M171">
            <v>1551.29563122071</v>
          </cell>
          <cell r="N171">
            <v>15501.1310661064</v>
          </cell>
          <cell r="O171">
            <v>605.64828917163697</v>
          </cell>
          <cell r="P171">
            <v>541.31617967475097</v>
          </cell>
          <cell r="Q171">
            <v>409.613022765545</v>
          </cell>
          <cell r="R171">
            <v>2262.5501826260202</v>
          </cell>
          <cell r="S171">
            <v>26443.601253813998</v>
          </cell>
          <cell r="T171">
            <v>5820.4846753634802</v>
          </cell>
          <cell r="U171">
            <v>7040.84767516391</v>
          </cell>
          <cell r="V171">
            <v>6879.62447942165</v>
          </cell>
          <cell r="W171">
            <v>2534.16565625769</v>
          </cell>
          <cell r="X171">
            <v>4168.4787676072401</v>
          </cell>
          <cell r="Y171">
            <v>248.11392658100701</v>
          </cell>
          <cell r="Z171">
            <v>71879.176815439801</v>
          </cell>
        </row>
        <row r="172">
          <cell r="A172" t="str">
            <v>WP Kuala Lumpur</v>
          </cell>
          <cell r="B172">
            <v>14</v>
          </cell>
          <cell r="C172">
            <v>1.33811879427992</v>
          </cell>
          <cell r="D172">
            <v>1.33811879427992</v>
          </cell>
          <cell r="E172">
            <v>0</v>
          </cell>
          <cell r="F172">
            <v>0</v>
          </cell>
          <cell r="G172">
            <v>2.4345878955228999E-5</v>
          </cell>
          <cell r="I172">
            <v>33.527386668321199</v>
          </cell>
          <cell r="J172">
            <v>4583.5227902265196</v>
          </cell>
          <cell r="K172">
            <v>511.31546080560298</v>
          </cell>
          <cell r="L172">
            <v>325.880583844309</v>
          </cell>
          <cell r="M172">
            <v>669.66196348636402</v>
          </cell>
          <cell r="N172">
            <v>662.33600246826995</v>
          </cell>
          <cell r="O172">
            <v>802.57089025127095</v>
          </cell>
          <cell r="P172">
            <v>666.73541628887995</v>
          </cell>
          <cell r="Q172">
            <v>945.02247308181995</v>
          </cell>
          <cell r="R172">
            <v>5302.2337156191898</v>
          </cell>
          <cell r="S172">
            <v>102775.57740821601</v>
          </cell>
          <cell r="T172">
            <v>6713.9829563593903</v>
          </cell>
          <cell r="U172">
            <v>37682.895314182198</v>
          </cell>
          <cell r="V172">
            <v>39293.579300299498</v>
          </cell>
          <cell r="W172">
            <v>5073.6181105953901</v>
          </cell>
          <cell r="X172">
            <v>14011.501726779899</v>
          </cell>
          <cell r="Y172">
            <v>1580.4685485513101</v>
          </cell>
          <cell r="Z172">
            <v>114276.667968076</v>
          </cell>
        </row>
        <row r="173">
          <cell r="A173" t="str">
            <v>WP Labuan</v>
          </cell>
          <cell r="B173">
            <v>15</v>
          </cell>
          <cell r="C173">
            <v>121.08467347306799</v>
          </cell>
          <cell r="D173">
            <v>6.7249392836401896</v>
          </cell>
          <cell r="E173">
            <v>0</v>
          </cell>
          <cell r="F173">
            <v>114.359734189428</v>
          </cell>
          <cell r="G173">
            <v>2.20302772542336E-3</v>
          </cell>
          <cell r="I173">
            <v>0</v>
          </cell>
          <cell r="J173">
            <v>717.551482388723</v>
          </cell>
          <cell r="K173">
            <v>9.7330650632984206</v>
          </cell>
          <cell r="L173">
            <v>2.6312175701124301</v>
          </cell>
          <cell r="M173">
            <v>1.12671501031767</v>
          </cell>
          <cell r="N173">
            <v>425.60227142865398</v>
          </cell>
          <cell r="O173">
            <v>247.14952935007</v>
          </cell>
          <cell r="P173">
            <v>1.26678033822109</v>
          </cell>
          <cell r="Q173">
            <v>30.0419036280489</v>
          </cell>
          <cell r="R173">
            <v>33.5881762447627</v>
          </cell>
          <cell r="S173">
            <v>2327.3071407966399</v>
          </cell>
          <cell r="T173">
            <v>222.29550550402701</v>
          </cell>
          <cell r="U173">
            <v>258.795257169612</v>
          </cell>
          <cell r="V173">
            <v>1653.88630010355</v>
          </cell>
          <cell r="W173">
            <v>72.967897534969296</v>
          </cell>
          <cell r="X173">
            <v>119.362180484487</v>
          </cell>
          <cell r="Y173">
            <v>17.693919309888098</v>
          </cell>
          <cell r="Z173">
            <v>3217.2253922130899</v>
          </cell>
        </row>
        <row r="174">
          <cell r="A174" t="str">
            <v>Supra1</v>
          </cell>
          <cell r="C174">
            <v>0</v>
          </cell>
          <cell r="D174">
            <v>0</v>
          </cell>
          <cell r="E174">
            <v>0</v>
          </cell>
          <cell r="F174">
            <v>0</v>
          </cell>
          <cell r="G174">
            <v>0</v>
          </cell>
          <cell r="I174">
            <v>38159.213385185802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38159.213385185802</v>
          </cell>
        </row>
        <row r="175">
          <cell r="A175" t="str">
            <v>MALAYSIA</v>
          </cell>
          <cell r="C175">
            <v>54962.8459395803</v>
          </cell>
          <cell r="D175">
            <v>40693.6048231522</v>
          </cell>
          <cell r="E175">
            <v>6158.4104397142701</v>
          </cell>
          <cell r="F175">
            <v>8110.8306767137901</v>
          </cell>
          <cell r="G175">
            <v>1</v>
          </cell>
          <cell r="I175">
            <v>63243.113191646502</v>
          </cell>
          <cell r="J175">
            <v>186748.390835486</v>
          </cell>
          <cell r="K175">
            <v>20439.203589525401</v>
          </cell>
          <cell r="L175">
            <v>3221.0829452665798</v>
          </cell>
          <cell r="M175">
            <v>11396.660306927201</v>
          </cell>
          <cell r="N175">
            <v>55800.032382327401</v>
          </cell>
          <cell r="O175">
            <v>24975.8702390943</v>
          </cell>
          <cell r="P175">
            <v>45781.368868637401</v>
          </cell>
          <cell r="Q175">
            <v>25134.172503707799</v>
          </cell>
          <cell r="R175">
            <v>26639.763138561801</v>
          </cell>
          <cell r="S175">
            <v>410338.83598152298</v>
          </cell>
          <cell r="T175">
            <v>75369.474869935802</v>
          </cell>
          <cell r="U175">
            <v>125107.343094554</v>
          </cell>
          <cell r="V175">
            <v>112174.73713291599</v>
          </cell>
          <cell r="W175">
            <v>37586.839929248701</v>
          </cell>
          <cell r="X175">
            <v>60100.440954868398</v>
          </cell>
          <cell r="Y175">
            <v>10001.3900725651</v>
          </cell>
          <cell r="Z175">
            <v>751934.33915936295</v>
          </cell>
        </row>
        <row r="178">
          <cell r="A178" t="str">
            <v>CONSTANT</v>
          </cell>
          <cell r="B178" t="str">
            <v>Industry</v>
          </cell>
          <cell r="D178">
            <v>1</v>
          </cell>
          <cell r="E178">
            <v>2</v>
          </cell>
          <cell r="F178">
            <v>3</v>
          </cell>
          <cell r="I178">
            <v>4</v>
          </cell>
          <cell r="K178">
            <v>6</v>
          </cell>
          <cell r="L178">
            <v>7</v>
          </cell>
          <cell r="M178">
            <v>8</v>
          </cell>
          <cell r="N178">
            <v>9</v>
          </cell>
          <cell r="O178">
            <v>10</v>
          </cell>
          <cell r="P178">
            <v>11</v>
          </cell>
          <cell r="Q178">
            <v>12</v>
          </cell>
          <cell r="R178">
            <v>5</v>
          </cell>
          <cell r="T178">
            <v>13</v>
          </cell>
          <cell r="U178">
            <v>14</v>
          </cell>
          <cell r="V178">
            <v>15</v>
          </cell>
          <cell r="W178">
            <v>16</v>
          </cell>
        </row>
        <row r="179">
          <cell r="A179">
            <v>2013</v>
          </cell>
          <cell r="B179" t="str">
            <v>I</v>
          </cell>
          <cell r="C179" t="str">
            <v>Agriculture</v>
          </cell>
          <cell r="D179" t="str">
            <v>Tanaman</v>
          </cell>
          <cell r="E179" t="str">
            <v>Pembalakan</v>
          </cell>
          <cell r="F179" t="str">
            <v>Perikanan</v>
          </cell>
          <cell r="I179" t="str">
            <v>Mining andQuarrying</v>
          </cell>
          <cell r="J179" t="str">
            <v>Manufacturing</v>
          </cell>
          <cell r="K179" t="str">
            <v>Prosesan Makanan, Minuman dan Produk Tembakau</v>
          </cell>
          <cell r="L179" t="str">
            <v>Tekstil, Pakaian, Kulit dan Kasut</v>
          </cell>
          <cell r="M179" t="str">
            <v>Keluaran Kayu, Perabot, Produk Kertas, Percetakan dan Penerbitan</v>
          </cell>
          <cell r="N179" t="str">
            <v>Produk Petroleum, Bahan kimia, Getah dan Plastik</v>
          </cell>
          <cell r="O179" t="str">
            <v>Produk Mineral Bukan Logam, Logam Asli dan Produk Logam Yang Direka</v>
          </cell>
          <cell r="P179" t="str">
            <v>Elektrik dan Elektronik</v>
          </cell>
          <cell r="Q179" t="str">
            <v>Kelengkapan Pengangkutan dan Pembuatan Lain</v>
          </cell>
          <cell r="R179" t="str">
            <v>Construction</v>
          </cell>
          <cell r="S179" t="str">
            <v>Services</v>
          </cell>
          <cell r="T179" t="str">
            <v>Utiliti, Transport &amp; Communication</v>
          </cell>
          <cell r="U179" t="str">
            <v>WRT, Accomm &amp; Restaurant</v>
          </cell>
          <cell r="V179" t="str">
            <v>Finance &amp; Insurance, Real Estate &amp; Business Services</v>
          </cell>
          <cell r="W179" t="str">
            <v>Other Services</v>
          </cell>
          <cell r="X179" t="str">
            <v>Government Services</v>
          </cell>
          <cell r="Y179" t="str">
            <v>Plus :Import Duties</v>
          </cell>
          <cell r="Z179" t="str">
            <v>GDP atPurchasers' Prices</v>
          </cell>
        </row>
        <row r="180">
          <cell r="A180" t="str">
            <v>States</v>
          </cell>
          <cell r="B180" t="str">
            <v>Converter</v>
          </cell>
        </row>
        <row r="181">
          <cell r="A181" t="str">
            <v>Johor</v>
          </cell>
          <cell r="B181" t="str">
            <v>01</v>
          </cell>
          <cell r="C181">
            <v>8748.7908090068704</v>
          </cell>
          <cell r="D181">
            <v>8036.4950683605202</v>
          </cell>
          <cell r="E181">
            <v>50.351897118266798</v>
          </cell>
          <cell r="F181">
            <v>661.94384352808402</v>
          </cell>
          <cell r="G181">
            <v>0.15917645200949501</v>
          </cell>
          <cell r="I181">
            <v>96.234754698537401</v>
          </cell>
          <cell r="J181">
            <v>24405.091104601001</v>
          </cell>
          <cell r="K181">
            <v>2487.6893945492998</v>
          </cell>
          <cell r="L181">
            <v>849.15390690469599</v>
          </cell>
          <cell r="M181">
            <v>1851.70418317137</v>
          </cell>
          <cell r="N181">
            <v>6327.2266505892203</v>
          </cell>
          <cell r="O181">
            <v>3576.06608010438</v>
          </cell>
          <cell r="P181">
            <v>6921.9470872472903</v>
          </cell>
          <cell r="Q181">
            <v>2391.3038020347899</v>
          </cell>
          <cell r="R181">
            <v>2591.1198371668102</v>
          </cell>
          <cell r="S181">
            <v>35158.481630847004</v>
          </cell>
          <cell r="T181">
            <v>8222.2753111455695</v>
          </cell>
          <cell r="U181">
            <v>8451.3331251300497</v>
          </cell>
          <cell r="V181">
            <v>9370.30747007645</v>
          </cell>
          <cell r="W181">
            <v>3299.11104125783</v>
          </cell>
          <cell r="X181">
            <v>5815.4546832370797</v>
          </cell>
          <cell r="Y181">
            <v>1275.41416982082</v>
          </cell>
          <cell r="Z181">
            <v>72275.132306141095</v>
          </cell>
        </row>
        <row r="182">
          <cell r="A182" t="str">
            <v>Kedah</v>
          </cell>
          <cell r="B182" t="str">
            <v>02</v>
          </cell>
          <cell r="C182">
            <v>3134.4356637680999</v>
          </cell>
          <cell r="D182">
            <v>2642.0112222114399</v>
          </cell>
          <cell r="E182">
            <v>121.18761989214801</v>
          </cell>
          <cell r="F182">
            <v>371.23682166451499</v>
          </cell>
          <cell r="G182">
            <v>5.7028263551231202E-2</v>
          </cell>
          <cell r="I182">
            <v>27.175492254822998</v>
          </cell>
          <cell r="J182">
            <v>8044.74531754082</v>
          </cell>
          <cell r="K182">
            <v>394.21841089785102</v>
          </cell>
          <cell r="L182">
            <v>71.111762684665905</v>
          </cell>
          <cell r="M182">
            <v>445.58436772479303</v>
          </cell>
          <cell r="N182">
            <v>1774.7015736860301</v>
          </cell>
          <cell r="O182">
            <v>2232.73900335606</v>
          </cell>
          <cell r="P182">
            <v>1554.0650173762899</v>
          </cell>
          <cell r="Q182">
            <v>1572.32518181513</v>
          </cell>
          <cell r="R182">
            <v>543.56793260374798</v>
          </cell>
          <cell r="S182">
            <v>14512.2928501926</v>
          </cell>
          <cell r="T182">
            <v>2215.18948845253</v>
          </cell>
          <cell r="U182">
            <v>3716.0779669713702</v>
          </cell>
          <cell r="V182">
            <v>2773.3684723987499</v>
          </cell>
          <cell r="W182">
            <v>2139.8606680274202</v>
          </cell>
          <cell r="X182">
            <v>3667.7962543425801</v>
          </cell>
          <cell r="Y182">
            <v>171.488139160842</v>
          </cell>
          <cell r="Z182">
            <v>26433.705395520999</v>
          </cell>
        </row>
        <row r="183">
          <cell r="A183" t="str">
            <v>Kelantan</v>
          </cell>
          <cell r="B183" t="str">
            <v>03</v>
          </cell>
          <cell r="C183">
            <v>3278.2070083706199</v>
          </cell>
          <cell r="D183">
            <v>2316.7337867512201</v>
          </cell>
          <cell r="E183">
            <v>721.82449280438698</v>
          </cell>
          <cell r="F183">
            <v>239.64872881501501</v>
          </cell>
          <cell r="G183">
            <v>5.9644055039913699E-2</v>
          </cell>
          <cell r="I183">
            <v>23.928708431918501</v>
          </cell>
          <cell r="J183">
            <v>728.41334931284405</v>
          </cell>
          <cell r="K183">
            <v>121.84849218116599</v>
          </cell>
          <cell r="L183">
            <v>37.887261727283303</v>
          </cell>
          <cell r="M183">
            <v>90.040331344982107</v>
          </cell>
          <cell r="N183">
            <v>146.34443200108299</v>
          </cell>
          <cell r="O183">
            <v>77.461632040248602</v>
          </cell>
          <cell r="P183">
            <v>246.43157421922601</v>
          </cell>
          <cell r="Q183">
            <v>8.3996257988556593</v>
          </cell>
          <cell r="R183">
            <v>184.40149107085</v>
          </cell>
          <cell r="S183">
            <v>9720.5054801689002</v>
          </cell>
          <cell r="T183">
            <v>1128.25163187364</v>
          </cell>
          <cell r="U183">
            <v>2509.8444173910798</v>
          </cell>
          <cell r="V183">
            <v>1162.2121930411499</v>
          </cell>
          <cell r="W183">
            <v>1531.4696665264801</v>
          </cell>
          <cell r="X183">
            <v>3388.7275713365502</v>
          </cell>
          <cell r="Y183">
            <v>27.258509501254601</v>
          </cell>
          <cell r="Z183">
            <v>13962.714546856399</v>
          </cell>
        </row>
        <row r="184">
          <cell r="A184" t="str">
            <v>Melaka</v>
          </cell>
          <cell r="B184" t="str">
            <v>04</v>
          </cell>
          <cell r="C184">
            <v>2171.0469426095101</v>
          </cell>
          <cell r="D184">
            <v>2137.9820003771601</v>
          </cell>
          <cell r="E184">
            <v>0.38372537971792697</v>
          </cell>
          <cell r="F184">
            <v>32.681216852634201</v>
          </cell>
          <cell r="G184">
            <v>3.95002643239417E-2</v>
          </cell>
          <cell r="I184">
            <v>11.591103445725601</v>
          </cell>
          <cell r="J184">
            <v>9190.1860404036597</v>
          </cell>
          <cell r="K184">
            <v>439.92529419453803</v>
          </cell>
          <cell r="L184">
            <v>323.13145513812702</v>
          </cell>
          <cell r="M184">
            <v>300.27909684069402</v>
          </cell>
          <cell r="N184">
            <v>3525.3967782201498</v>
          </cell>
          <cell r="O184">
            <v>622.43666930828795</v>
          </cell>
          <cell r="P184">
            <v>2235.08891102693</v>
          </cell>
          <cell r="Q184">
            <v>1743.9278356749401</v>
          </cell>
          <cell r="R184">
            <v>692.92146594357098</v>
          </cell>
          <cell r="S184">
            <v>10560.3179800077</v>
          </cell>
          <cell r="T184">
            <v>1978.7840909982899</v>
          </cell>
          <cell r="U184">
            <v>3541.4714675534401</v>
          </cell>
          <cell r="V184">
            <v>2022.6873549157301</v>
          </cell>
          <cell r="W184">
            <v>1291.10676756355</v>
          </cell>
          <cell r="X184">
            <v>1726.2682989766499</v>
          </cell>
          <cell r="Y184">
            <v>20.244858230933101</v>
          </cell>
          <cell r="Z184">
            <v>22646.308390641101</v>
          </cell>
        </row>
        <row r="185">
          <cell r="A185" t="str">
            <v>Negeri Sembilan</v>
          </cell>
          <cell r="B185" t="str">
            <v>05</v>
          </cell>
          <cell r="C185">
            <v>2177.1023931321502</v>
          </cell>
          <cell r="D185">
            <v>2084.1226660815601</v>
          </cell>
          <cell r="E185">
            <v>54.579197938699799</v>
          </cell>
          <cell r="F185">
            <v>38.400529111885596</v>
          </cell>
          <cell r="G185">
            <v>3.9610437849695798E-2</v>
          </cell>
          <cell r="I185">
            <v>27.9349198765557</v>
          </cell>
          <cell r="J185">
            <v>13482.934373079999</v>
          </cell>
          <cell r="K185">
            <v>1073.51143212127</v>
          </cell>
          <cell r="L185">
            <v>149.48211573688499</v>
          </cell>
          <cell r="M185">
            <v>409.06445384241499</v>
          </cell>
          <cell r="N185">
            <v>4229.78143055286</v>
          </cell>
          <cell r="O185">
            <v>1422.60756007227</v>
          </cell>
          <cell r="P185">
            <v>5239.6258880310597</v>
          </cell>
          <cell r="Q185">
            <v>958.86149272320097</v>
          </cell>
          <cell r="R185">
            <v>711.12297261316098</v>
          </cell>
          <cell r="S185">
            <v>11699.787641275099</v>
          </cell>
          <cell r="T185">
            <v>2723.43609090371</v>
          </cell>
          <cell r="U185">
            <v>2988.6764926708202</v>
          </cell>
          <cell r="V185">
            <v>2333.4203236531898</v>
          </cell>
          <cell r="W185">
            <v>1536.9809950527599</v>
          </cell>
          <cell r="X185">
            <v>2117.2737389946701</v>
          </cell>
          <cell r="Y185">
            <v>591.97883182675503</v>
          </cell>
          <cell r="Z185">
            <v>28690.8611318037</v>
          </cell>
        </row>
        <row r="186">
          <cell r="A186" t="str">
            <v>Pahang</v>
          </cell>
          <cell r="B186" t="str">
            <v>06</v>
          </cell>
          <cell r="C186">
            <v>6495.5884319916304</v>
          </cell>
          <cell r="D186">
            <v>5130.8886455602496</v>
          </cell>
          <cell r="E186">
            <v>607.26593269382295</v>
          </cell>
          <cell r="F186">
            <v>757.43385373755405</v>
          </cell>
          <cell r="G186">
            <v>0.11818144277194299</v>
          </cell>
          <cell r="I186">
            <v>234.637617214561</v>
          </cell>
          <cell r="J186">
            <v>8260.7519226613294</v>
          </cell>
          <cell r="K186">
            <v>1022.37655840198</v>
          </cell>
          <cell r="L186">
            <v>24.944378736767199</v>
          </cell>
          <cell r="M186">
            <v>646.27684577394098</v>
          </cell>
          <cell r="N186">
            <v>2848.8761106411698</v>
          </cell>
          <cell r="O186">
            <v>688.57969868896805</v>
          </cell>
          <cell r="P186">
            <v>113.926478323246</v>
          </cell>
          <cell r="Q186">
            <v>2915.7718520952499</v>
          </cell>
          <cell r="R186">
            <v>926.54904098967097</v>
          </cell>
          <cell r="S186">
            <v>16545.752522713901</v>
          </cell>
          <cell r="T186">
            <v>1786.2366502566499</v>
          </cell>
          <cell r="U186">
            <v>5057.6745861725603</v>
          </cell>
          <cell r="V186">
            <v>2281.7186588714699</v>
          </cell>
          <cell r="W186">
            <v>4027.3848709680901</v>
          </cell>
          <cell r="X186">
            <v>3392.7377564451299</v>
          </cell>
          <cell r="Y186">
            <v>25.951612294820599</v>
          </cell>
          <cell r="Z186">
            <v>32489.231147865899</v>
          </cell>
        </row>
        <row r="187">
          <cell r="A187" t="str">
            <v>Pulau Pinang</v>
          </cell>
          <cell r="B187" t="str">
            <v>07</v>
          </cell>
          <cell r="C187">
            <v>1021.0957839773999</v>
          </cell>
          <cell r="D187">
            <v>758.16760528689701</v>
          </cell>
          <cell r="E187">
            <v>0</v>
          </cell>
          <cell r="F187">
            <v>262.92817869050299</v>
          </cell>
          <cell r="G187">
            <v>1.8577927807811701E-2</v>
          </cell>
          <cell r="I187">
            <v>26.7326725623969</v>
          </cell>
          <cell r="J187">
            <v>26301.2572686202</v>
          </cell>
          <cell r="K187">
            <v>1186.13335334663</v>
          </cell>
          <cell r="L187">
            <v>577.11881207715203</v>
          </cell>
          <cell r="M187">
            <v>927.33094385090396</v>
          </cell>
          <cell r="N187">
            <v>3076.4671167770098</v>
          </cell>
          <cell r="O187">
            <v>2976.3297866633802</v>
          </cell>
          <cell r="P187">
            <v>15388.367361549999</v>
          </cell>
          <cell r="Q187">
            <v>2169.5098943550502</v>
          </cell>
          <cell r="R187">
            <v>1308.2666944063899</v>
          </cell>
          <cell r="S187">
            <v>25831.234097850702</v>
          </cell>
          <cell r="T187">
            <v>5500.6826819693897</v>
          </cell>
          <cell r="U187">
            <v>7280.0789083468699</v>
          </cell>
          <cell r="V187">
            <v>7184.2364387227399</v>
          </cell>
          <cell r="W187">
            <v>2538.1412284069002</v>
          </cell>
          <cell r="X187">
            <v>3328.0948404048499</v>
          </cell>
          <cell r="Y187">
            <v>479.12025591232202</v>
          </cell>
          <cell r="Z187">
            <v>54967.706773329402</v>
          </cell>
        </row>
        <row r="188">
          <cell r="A188" t="str">
            <v>Perak</v>
          </cell>
          <cell r="B188" t="str">
            <v>08</v>
          </cell>
          <cell r="C188">
            <v>5769.6978854849704</v>
          </cell>
          <cell r="D188">
            <v>3875.97029518006</v>
          </cell>
          <cell r="E188">
            <v>387.62683690967799</v>
          </cell>
          <cell r="F188">
            <v>1506.10075339523</v>
          </cell>
          <cell r="G188">
            <v>0.104974511178469</v>
          </cell>
          <cell r="I188">
            <v>160.81691599765799</v>
          </cell>
          <cell r="J188">
            <v>8091.9117850561797</v>
          </cell>
          <cell r="K188">
            <v>1160.96481724502</v>
          </cell>
          <cell r="L188">
            <v>171.25186372072</v>
          </cell>
          <cell r="M188">
            <v>363.56211939631299</v>
          </cell>
          <cell r="N188">
            <v>1553.97182138072</v>
          </cell>
          <cell r="O188">
            <v>1886.8563472396399</v>
          </cell>
          <cell r="P188">
            <v>2067.8582196103498</v>
          </cell>
          <cell r="Q188">
            <v>887.44659646341097</v>
          </cell>
          <cell r="R188">
            <v>1315.5138579433501</v>
          </cell>
          <cell r="S188">
            <v>26425.2482440975</v>
          </cell>
          <cell r="T188">
            <v>8094.2207449247398</v>
          </cell>
          <cell r="U188">
            <v>6149.5975449324096</v>
          </cell>
          <cell r="V188">
            <v>4468.0073264889497</v>
          </cell>
          <cell r="W188">
            <v>3020.86195335604</v>
          </cell>
          <cell r="X188">
            <v>4692.5606743953904</v>
          </cell>
          <cell r="Y188">
            <v>23.3757166071066</v>
          </cell>
          <cell r="Z188">
            <v>41786.5644051868</v>
          </cell>
        </row>
        <row r="189">
          <cell r="A189" t="str">
            <v>Perlis</v>
          </cell>
          <cell r="B189" t="str">
            <v>09</v>
          </cell>
          <cell r="C189">
            <v>818.62725838790595</v>
          </cell>
          <cell r="D189">
            <v>271.46455222490499</v>
          </cell>
          <cell r="E189">
            <v>0</v>
          </cell>
          <cell r="F189">
            <v>547.16270616300096</v>
          </cell>
          <cell r="G189">
            <v>1.4894193420912199E-2</v>
          </cell>
          <cell r="I189">
            <v>7.8513332154068296</v>
          </cell>
          <cell r="J189">
            <v>362.41036102651401</v>
          </cell>
          <cell r="K189">
            <v>53.638273758948998</v>
          </cell>
          <cell r="L189">
            <v>42.021774884030897</v>
          </cell>
          <cell r="M189">
            <v>5.8401637589311397</v>
          </cell>
          <cell r="N189">
            <v>78.988785974380804</v>
          </cell>
          <cell r="O189">
            <v>178.223318920645</v>
          </cell>
          <cell r="P189">
            <v>0.68963994380997895</v>
          </cell>
          <cell r="Q189">
            <v>3.0084037857672898</v>
          </cell>
          <cell r="R189">
            <v>99.772993551221603</v>
          </cell>
          <cell r="S189">
            <v>2274.54725466329</v>
          </cell>
          <cell r="T189">
            <v>721.42277281399902</v>
          </cell>
          <cell r="U189">
            <v>331.29351414421097</v>
          </cell>
          <cell r="V189">
            <v>298.30837412730398</v>
          </cell>
          <cell r="W189">
            <v>280.637554691064</v>
          </cell>
          <cell r="X189">
            <v>642.88503888671505</v>
          </cell>
          <cell r="Y189">
            <v>84.816419751260895</v>
          </cell>
          <cell r="Z189">
            <v>3648.0256205955998</v>
          </cell>
        </row>
        <row r="190">
          <cell r="A190" t="str">
            <v>Selangor</v>
          </cell>
          <cell r="B190">
            <v>10</v>
          </cell>
          <cell r="C190">
            <v>2873.5869735044298</v>
          </cell>
          <cell r="D190">
            <v>1919.87178957015</v>
          </cell>
          <cell r="E190">
            <v>4.7663474021765504</v>
          </cell>
          <cell r="F190">
            <v>948.94883653210195</v>
          </cell>
          <cell r="G190">
            <v>5.2282354095406901E-2</v>
          </cell>
          <cell r="I190">
            <v>173.78388784137201</v>
          </cell>
          <cell r="J190">
            <v>57388.191002190302</v>
          </cell>
          <cell r="K190">
            <v>9145.1344121986695</v>
          </cell>
          <cell r="L190">
            <v>658.68614929752005</v>
          </cell>
          <cell r="M190">
            <v>3205.7740136094299</v>
          </cell>
          <cell r="N190">
            <v>9106.4950050390908</v>
          </cell>
          <cell r="O190">
            <v>9596.8726905711701</v>
          </cell>
          <cell r="P190">
            <v>12120.3435515441</v>
          </cell>
          <cell r="Q190">
            <v>13554.885179930299</v>
          </cell>
          <cell r="R190">
            <v>10144.089580456801</v>
          </cell>
          <cell r="S190">
            <v>109673.337794666</v>
          </cell>
          <cell r="T190">
            <v>26316.5125620527</v>
          </cell>
          <cell r="U190">
            <v>36010.973321654797</v>
          </cell>
          <cell r="V190">
            <v>29168.735580597899</v>
          </cell>
          <cell r="W190">
            <v>8782.4639217673994</v>
          </cell>
          <cell r="X190">
            <v>9394.6524085932597</v>
          </cell>
          <cell r="Y190">
            <v>6295.2281592564996</v>
          </cell>
          <cell r="Z190">
            <v>186548.217397915</v>
          </cell>
        </row>
        <row r="191">
          <cell r="A191" t="str">
            <v>Terengganu</v>
          </cell>
          <cell r="B191">
            <v>11</v>
          </cell>
          <cell r="C191">
            <v>1554.2279757542899</v>
          </cell>
          <cell r="D191">
            <v>1198.20448964097</v>
          </cell>
          <cell r="E191">
            <v>103.412863951137</v>
          </cell>
          <cell r="F191">
            <v>252.61062216218701</v>
          </cell>
          <cell r="G191">
            <v>2.8277792919653901E-2</v>
          </cell>
          <cell r="I191">
            <v>21.902583824948501</v>
          </cell>
          <cell r="J191">
            <v>7670.0923387204703</v>
          </cell>
          <cell r="K191">
            <v>64.322648984943001</v>
          </cell>
          <cell r="L191">
            <v>42.864132053096398</v>
          </cell>
          <cell r="M191">
            <v>97.235170068299993</v>
          </cell>
          <cell r="N191">
            <v>7023.4126857194096</v>
          </cell>
          <cell r="O191">
            <v>364.86600226697902</v>
          </cell>
          <cell r="P191">
            <v>2.8807609174577098</v>
          </cell>
          <cell r="Q191">
            <v>74.510938710281096</v>
          </cell>
          <cell r="R191">
            <v>795.84075558622499</v>
          </cell>
          <cell r="S191">
            <v>10497.527787229001</v>
          </cell>
          <cell r="T191">
            <v>3895.6502935599401</v>
          </cell>
          <cell r="U191">
            <v>1936.3616513498</v>
          </cell>
          <cell r="V191">
            <v>982.59055145654202</v>
          </cell>
          <cell r="W191">
            <v>1012.52988625111</v>
          </cell>
          <cell r="X191">
            <v>2670.3954046116</v>
          </cell>
          <cell r="Y191">
            <v>14.0157405078594</v>
          </cell>
          <cell r="Z191">
            <v>20553.6071816228</v>
          </cell>
        </row>
        <row r="192">
          <cell r="A192" t="str">
            <v>Sabah</v>
          </cell>
          <cell r="B192">
            <v>12</v>
          </cell>
          <cell r="C192">
            <v>9410.6954707572204</v>
          </cell>
          <cell r="D192">
            <v>6788.29327785022</v>
          </cell>
          <cell r="E192">
            <v>701.74899572940399</v>
          </cell>
          <cell r="F192">
            <v>1920.6531971775901</v>
          </cell>
          <cell r="G192">
            <v>0.171219217452863</v>
          </cell>
          <cell r="I192">
            <v>9349.4960306194607</v>
          </cell>
          <cell r="J192">
            <v>3605.2665872625498</v>
          </cell>
          <cell r="K192">
            <v>2006.6271122629</v>
          </cell>
          <cell r="L192">
            <v>35.873470019840099</v>
          </cell>
          <cell r="M192">
            <v>726.236787169575</v>
          </cell>
          <cell r="N192">
            <v>229.85404437143899</v>
          </cell>
          <cell r="O192">
            <v>453.08445668788801</v>
          </cell>
          <cell r="P192">
            <v>13.031717106270399</v>
          </cell>
          <cell r="Q192">
            <v>140.558999644642</v>
          </cell>
          <cell r="R192">
            <v>1106.9610473805201</v>
          </cell>
          <cell r="S192">
            <v>22133.7737827686</v>
          </cell>
          <cell r="T192">
            <v>4100.9525660907102</v>
          </cell>
          <cell r="U192">
            <v>7043.4143607875403</v>
          </cell>
          <cell r="V192">
            <v>4460.10240379273</v>
          </cell>
          <cell r="W192">
            <v>1915.8505499156499</v>
          </cell>
          <cell r="X192">
            <v>4613.4539021819801</v>
          </cell>
          <cell r="Y192">
            <v>184.392118725611</v>
          </cell>
          <cell r="Z192">
            <v>45790.585037514</v>
          </cell>
        </row>
        <row r="193">
          <cell r="A193" t="str">
            <v>Sarawak</v>
          </cell>
          <cell r="B193">
            <v>13</v>
          </cell>
          <cell r="C193">
            <v>8500.9819954592695</v>
          </cell>
          <cell r="D193">
            <v>5007.7009603058596</v>
          </cell>
          <cell r="E193">
            <v>2927.3698797729899</v>
          </cell>
          <cell r="F193">
            <v>565.91115538041095</v>
          </cell>
          <cell r="G193">
            <v>0.15466779148962301</v>
          </cell>
          <cell r="I193">
            <v>16082.7212522643</v>
          </cell>
          <cell r="J193">
            <v>19926.047586987199</v>
          </cell>
          <cell r="K193">
            <v>867.52672601975598</v>
          </cell>
          <cell r="L193">
            <v>15.2615685336468</v>
          </cell>
          <cell r="M193">
            <v>1579.5850175294199</v>
          </cell>
          <cell r="N193">
            <v>15717.725999576</v>
          </cell>
          <cell r="O193">
            <v>641.92543226121495</v>
          </cell>
          <cell r="P193">
            <v>647.00830661870998</v>
          </cell>
          <cell r="Q193">
            <v>457.01453644846498</v>
          </cell>
          <cell r="R193">
            <v>2301.0924495561999</v>
          </cell>
          <cell r="S193">
            <v>27843.5206875031</v>
          </cell>
          <cell r="T193">
            <v>6131.7304483726402</v>
          </cell>
          <cell r="U193">
            <v>7340.1493415198602</v>
          </cell>
          <cell r="V193">
            <v>7138.3263984308596</v>
          </cell>
          <cell r="W193">
            <v>2668.2303733642402</v>
          </cell>
          <cell r="X193">
            <v>4565.0841258155097</v>
          </cell>
          <cell r="Y193">
            <v>232.84176556763501</v>
          </cell>
          <cell r="Z193">
            <v>74887.205737337703</v>
          </cell>
        </row>
        <row r="194">
          <cell r="A194" t="str">
            <v>WP Kuala Lumpur</v>
          </cell>
          <cell r="B194">
            <v>14</v>
          </cell>
          <cell r="C194">
            <v>1.4522015191577999</v>
          </cell>
          <cell r="D194">
            <v>1.4522015191577999</v>
          </cell>
          <cell r="E194">
            <v>0</v>
          </cell>
          <cell r="F194">
            <v>0</v>
          </cell>
          <cell r="G194">
            <v>2.6421512465969799E-5</v>
          </cell>
          <cell r="I194">
            <v>38.115332011266602</v>
          </cell>
          <cell r="J194">
            <v>5028.9893210533601</v>
          </cell>
          <cell r="K194">
            <v>487.25938630193099</v>
          </cell>
          <cell r="L194">
            <v>291.02525022970502</v>
          </cell>
          <cell r="M194">
            <v>682.35266066343604</v>
          </cell>
          <cell r="N194">
            <v>758.09189379295697</v>
          </cell>
          <cell r="O194">
            <v>801.37090367748306</v>
          </cell>
          <cell r="P194">
            <v>843.14870568153697</v>
          </cell>
          <cell r="Q194">
            <v>1165.74052070631</v>
          </cell>
          <cell r="R194">
            <v>6781.6547222751296</v>
          </cell>
          <cell r="S194">
            <v>109069.06637915599</v>
          </cell>
          <cell r="T194">
            <v>7276.13968971135</v>
          </cell>
          <cell r="U194">
            <v>40341.450519275902</v>
          </cell>
          <cell r="V194">
            <v>41086.511367503699</v>
          </cell>
          <cell r="W194">
            <v>5399.2865968689202</v>
          </cell>
          <cell r="X194">
            <v>14965.678205795801</v>
          </cell>
          <cell r="Y194">
            <v>1140.19933738243</v>
          </cell>
          <cell r="Z194">
            <v>122059.47729339699</v>
          </cell>
        </row>
        <row r="195">
          <cell r="A195" t="str">
            <v>WP Labuan</v>
          </cell>
          <cell r="B195">
            <v>15</v>
          </cell>
          <cell r="C195">
            <v>139.32715428529599</v>
          </cell>
          <cell r="D195">
            <v>7.9241830797108799</v>
          </cell>
          <cell r="E195">
            <v>0</v>
          </cell>
          <cell r="F195">
            <v>131.402971205585</v>
          </cell>
          <cell r="G195">
            <v>2.5349334064407002E-3</v>
          </cell>
          <cell r="I195">
            <v>0</v>
          </cell>
          <cell r="J195">
            <v>750.58651940238099</v>
          </cell>
          <cell r="K195">
            <v>9.1777708055619591</v>
          </cell>
          <cell r="L195">
            <v>2.6930070708899798</v>
          </cell>
          <cell r="M195">
            <v>1.15361241202134</v>
          </cell>
          <cell r="N195">
            <v>493.356230079439</v>
          </cell>
          <cell r="O195">
            <v>209.996322507017</v>
          </cell>
          <cell r="P195">
            <v>1.2068615879611899</v>
          </cell>
          <cell r="Q195">
            <v>33.002714939490602</v>
          </cell>
          <cell r="R195">
            <v>51.5224791213004</v>
          </cell>
          <cell r="S195">
            <v>2514.23810393146</v>
          </cell>
          <cell r="T195">
            <v>230.96421000186899</v>
          </cell>
          <cell r="U195">
            <v>280.79011811224899</v>
          </cell>
          <cell r="V195">
            <v>1801.2729670522999</v>
          </cell>
          <cell r="W195">
            <v>75.651371134487405</v>
          </cell>
          <cell r="X195">
            <v>125.559437630563</v>
          </cell>
          <cell r="Y195">
            <v>19.3768432572531</v>
          </cell>
          <cell r="Z195">
            <v>3475.05109999769</v>
          </cell>
        </row>
        <row r="196">
          <cell r="A196" t="str">
            <v>Supra1</v>
          </cell>
          <cell r="C196">
            <v>0</v>
          </cell>
          <cell r="D196">
            <v>0</v>
          </cell>
          <cell r="E196">
            <v>0</v>
          </cell>
          <cell r="F196">
            <v>0</v>
          </cell>
          <cell r="G196">
            <v>0</v>
          </cell>
          <cell r="I196">
            <v>37396.647797976802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37396.647797976802</v>
          </cell>
        </row>
        <row r="197">
          <cell r="A197" t="str">
            <v>MALAYSIA</v>
          </cell>
          <cell r="C197">
            <v>56094.863948008802</v>
          </cell>
          <cell r="D197">
            <v>42177.282744000098</v>
          </cell>
          <cell r="E197">
            <v>5680.5177895924298</v>
          </cell>
          <cell r="F197">
            <v>8237.0634144162996</v>
          </cell>
          <cell r="G197">
            <v>1.0205960588298699</v>
          </cell>
          <cell r="I197">
            <v>63679.570402235702</v>
          </cell>
          <cell r="J197">
            <v>193236.87487791901</v>
          </cell>
          <cell r="K197">
            <v>20520.3540832705</v>
          </cell>
          <cell r="L197">
            <v>3292.5069088150199</v>
          </cell>
          <cell r="M197">
            <v>11332.0197671565</v>
          </cell>
          <cell r="N197">
            <v>56890.6905584009</v>
          </cell>
          <cell r="O197">
            <v>25729.4159043656</v>
          </cell>
          <cell r="P197">
            <v>47395.620080784298</v>
          </cell>
          <cell r="Q197">
            <v>28076.267575125901</v>
          </cell>
          <cell r="R197">
            <v>29554.397320664899</v>
          </cell>
          <cell r="S197">
            <v>434459.632237071</v>
          </cell>
          <cell r="T197">
            <v>80322.4492331277</v>
          </cell>
          <cell r="U197">
            <v>132979.18733601301</v>
          </cell>
          <cell r="V197">
            <v>116531.80588113</v>
          </cell>
          <cell r="W197">
            <v>39519.567445151901</v>
          </cell>
          <cell r="X197">
            <v>65106.622341648297</v>
          </cell>
          <cell r="Y197">
            <v>10585.702477803399</v>
          </cell>
          <cell r="Z197">
            <v>787611.04126370198</v>
          </cell>
        </row>
      </sheetData>
      <sheetData sheetId="4">
        <row r="3">
          <cell r="B3" t="str">
            <v>row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 refreshError="1"/>
      <sheetData sheetId="4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.1"/>
      <sheetName val="7.2 "/>
      <sheetName val="7.3"/>
      <sheetName val="7.4"/>
      <sheetName val="7.5"/>
      <sheetName val="7.6"/>
      <sheetName val="7.7"/>
      <sheetName val="4.9"/>
      <sheetName val="4.3"/>
      <sheetName val="4.8"/>
      <sheetName val="Sheet1"/>
      <sheetName val="VA_CONSTANT"/>
      <sheetName val="ref"/>
    </sheetNames>
    <sheetDataSet>
      <sheetData sheetId="0"/>
      <sheetData sheetId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.1"/>
      <sheetName val="4.2"/>
      <sheetName val="4.3"/>
      <sheetName val="4.4"/>
      <sheetName val="4.5"/>
      <sheetName val="4.6"/>
      <sheetName val="4.7"/>
      <sheetName val="4.7samb"/>
      <sheetName val="4.9"/>
      <sheetName val="4.10"/>
      <sheetName val="4.11"/>
      <sheetName val="4.12"/>
      <sheetName val="4.13"/>
      <sheetName val="asal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3.1 (T1) (RM)"/>
      <sheetName val="43.1 (T2) (RM)"/>
      <sheetName val="43.1 (T3) (RM)"/>
      <sheetName val="43.2 (U1) (RM)"/>
      <sheetName val="43.2 (U2) (RM)"/>
      <sheetName val="43.2 (U3) (RM)"/>
      <sheetName val="43.3 (R1) (RM)"/>
      <sheetName val="43.3 (R2) (RM)"/>
      <sheetName val="43.3 (R3) (RM)"/>
      <sheetName val="48.1 (T1) (RM)"/>
      <sheetName val="48.1 (T2) (RM)"/>
      <sheetName val="48.1 (T3) (RM)"/>
      <sheetName val="48.2 (U1) (RM)"/>
      <sheetName val="48.2 (U2) (RM)"/>
      <sheetName val="48.2 (U3) (RM)"/>
      <sheetName val="48.3 (R1) (RM)"/>
      <sheetName val="48.3 (R2) (RM)"/>
      <sheetName val="48.3 (R3) (RM)"/>
      <sheetName val="48.4 (T1) (%)"/>
      <sheetName val="48.4 (T2) (%)"/>
      <sheetName val="48.4 (T3) (%)"/>
      <sheetName val="48.5 (U1) (%)"/>
      <sheetName val="48.5 (U2) (%)"/>
      <sheetName val="48.5 (U3) (%)"/>
      <sheetName val="48.6 (R1) (%)"/>
      <sheetName val="48.6 (R2) (%)"/>
      <sheetName val="48.6 (R3) (%)"/>
      <sheetName val="Wsheet"/>
      <sheetName val="Sheet2"/>
      <sheetName val="1.1 (RM) &amp; (%)"/>
      <sheetName val="1.2 (T1) (RM) &amp; (%)"/>
      <sheetName val="1.2 (T2) (RM) &amp; (%)"/>
      <sheetName val="1.2 (T3) (RM) &amp; (%)"/>
      <sheetName val="1.3 (U1) (RM) &amp; (%)"/>
      <sheetName val="1.3 (U2) (RM) &amp; (%)"/>
      <sheetName val="1.3 (U3) (RM) &amp; (%)"/>
      <sheetName val="1.4 (R1) (RM) &amp; (%)"/>
      <sheetName val="1.4 (R2) (RM) &amp; (%)"/>
      <sheetName val="1.4 (R3) (RM) &amp; (%)"/>
      <sheetName val="4.1 T (RM)"/>
      <sheetName val="4.2 U (RM)"/>
      <sheetName val="4.3 R (RM)"/>
      <sheetName val="4.4 T (%)"/>
      <sheetName val="4.5 U (%)"/>
      <sheetName val="4.6 R (%)"/>
      <sheetName val="6.1 T (RM &amp; %)"/>
      <sheetName val="6.2 U (RM &amp; %)"/>
      <sheetName val="6.3 R (RM &amp; %)"/>
      <sheetName val="5.1 T (RM)"/>
      <sheetName val="5.2 U (RM)"/>
      <sheetName val="5.3 R (RM)"/>
      <sheetName val="5.4 T (%)"/>
      <sheetName val="5.5 U (%)"/>
      <sheetName val="5.6 R (%)"/>
      <sheetName val="3.1 T (RM)"/>
      <sheetName val="3.2 U (RM)"/>
      <sheetName val="3.3 R (RM)"/>
      <sheetName val="3.4 T (%)"/>
      <sheetName val="3.5 U (%)"/>
      <sheetName val="3.6 R (%)"/>
      <sheetName val="7.1 T (RM)"/>
      <sheetName val="7.2 U (RM)"/>
      <sheetName val="7.3 R (RM)"/>
      <sheetName val="7.4 T (%)"/>
      <sheetName val="7.5 U (%)"/>
      <sheetName val="7.6 R (%)"/>
      <sheetName val="46.1 T (RM)"/>
      <sheetName val="46.2 U (RM)"/>
      <sheetName val="46.3 R (RM)"/>
      <sheetName val="46.4 T (%)"/>
      <sheetName val="46.5 U (%)"/>
      <sheetName val="46.6 R (%)"/>
      <sheetName val="50.1 T (RM)"/>
      <sheetName val="50.2 U (RM)"/>
      <sheetName val="50.3 R (RM)"/>
      <sheetName val="50.4 T (%)"/>
      <sheetName val="50.5 U (%)"/>
      <sheetName val="50.6 R (%)"/>
      <sheetName val="2.1 T (RM)"/>
      <sheetName val="2.2 U (RM)"/>
      <sheetName val="2.3 R (RM)"/>
      <sheetName val="2.4 T (%)"/>
      <sheetName val="2.5 U (%)"/>
      <sheetName val="2.6 R (%)"/>
      <sheetName val="47.1"/>
      <sheetName val="45.1"/>
      <sheetName val="49.1"/>
      <sheetName val="1.7(ab)"/>
      <sheetName val="1.9"/>
      <sheetName val="1.15(T)"/>
      <sheetName val="1.15(U)"/>
      <sheetName val="1.15(R)"/>
      <sheetName val="1.17(T1)"/>
      <sheetName val="1.17(T2)"/>
      <sheetName val="1.17(U1)"/>
      <sheetName val="1.17(U2)"/>
      <sheetName val="1.17(R1)"/>
      <sheetName val="1.17(R2)"/>
      <sheetName val="1.10(T)"/>
      <sheetName val="1.10(U)"/>
      <sheetName val="1.10(R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2">
          <cell r="B2" t="str">
            <v>MALAYSIA - TUR</v>
          </cell>
        </row>
        <row r="3">
          <cell r="B3" t="str">
            <v>PEN. MSIA - TUR</v>
          </cell>
        </row>
        <row r="4">
          <cell r="B4" t="str">
            <v>SABAH (w/o Labuan) - TUR</v>
          </cell>
        </row>
        <row r="5">
          <cell r="B5" t="str">
            <v>SABAH (with Labuan) - TUR</v>
          </cell>
        </row>
        <row r="6">
          <cell r="B6" t="str">
            <v>SARAWAK - TUR</v>
          </cell>
        </row>
        <row r="7">
          <cell r="B7" t="str">
            <v>W.P. LABUAN - TUR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sheet"/>
      <sheetName val="Sheet1"/>
      <sheetName val="Sheet2"/>
    </sheetNames>
    <sheetDataSet>
      <sheetData sheetId="0" refreshError="1"/>
      <sheetData sheetId="1">
        <row r="2">
          <cell r="B2" t="str">
            <v>MALAYSIA - Total</v>
          </cell>
        </row>
        <row r="3">
          <cell r="B3" t="str">
            <v>MALAYSIA - Urban</v>
          </cell>
        </row>
        <row r="4">
          <cell r="B4" t="str">
            <v>MALAYSIA - Rural</v>
          </cell>
        </row>
        <row r="5">
          <cell r="B5" t="str">
            <v>PEN. MSIA - Total</v>
          </cell>
        </row>
        <row r="6">
          <cell r="B6" t="str">
            <v>PEN. MSIA - Urban</v>
          </cell>
        </row>
        <row r="7">
          <cell r="B7" t="str">
            <v>PEN. MSIA - Rural</v>
          </cell>
        </row>
        <row r="8">
          <cell r="B8" t="str">
            <v>SABAH (w/o Labuan) - Total</v>
          </cell>
        </row>
        <row r="9">
          <cell r="B9" t="str">
            <v>SABAH (w/o Labuan) - Urban</v>
          </cell>
        </row>
        <row r="10">
          <cell r="B10" t="str">
            <v>SABAH (w/o Labuan) - Rural</v>
          </cell>
        </row>
        <row r="11">
          <cell r="B11" t="str">
            <v>SABAH (with Labuan) - Total</v>
          </cell>
        </row>
        <row r="12">
          <cell r="B12" t="str">
            <v>SABAH (with Labuan) - Urban</v>
          </cell>
        </row>
        <row r="13">
          <cell r="B13" t="str">
            <v>SABAH (with Labuan) - Rural</v>
          </cell>
        </row>
        <row r="14">
          <cell r="B14" t="str">
            <v>SARAWAK - Total</v>
          </cell>
        </row>
        <row r="15">
          <cell r="B15" t="str">
            <v>SARAWAK - Urban</v>
          </cell>
        </row>
        <row r="16">
          <cell r="B16" t="str">
            <v>SARAWAK - Rural</v>
          </cell>
        </row>
        <row r="17">
          <cell r="B17" t="str">
            <v>W.P. LABUAN - Total</v>
          </cell>
        </row>
        <row r="18">
          <cell r="B18" t="str">
            <v>W.P. LABUAN - Urban</v>
          </cell>
        </row>
        <row r="19">
          <cell r="B19" t="str">
            <v>W.P. LABUAN - Rural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../../../Documents%20and%20Settings/rosnani/Local%20Settings/AppData/Local/Microsoft/Local%20Settings/Local%20Settings/rosnani/Local%20Settings/Temporary%20Internet%20Files/Content.Outlook/Local%20Settings/Temporary%20Internet%20Files/Penerbitan%20Sosial%202013/senarai%20kerja%20indikator%20sosial.xls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../../../../../../Documents%20and%20Settings/rosnani/Local%20Settings/AppData/Local/Microsoft/Local%20Settings/Local%20Settings/rosnani/Local%20Settings/Temporary%20Internet%20Files/Content.Outlook/Local%20Settings/Temporary%20Internet%20Files/Penerbitan%20Sosial%202013/senarai%20kerja%20indikator%20sosial.xls" TargetMode="Externa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2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5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6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8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../../../../../../Documents%20and%20Settings/rosnani/Local%20Settings/AppData/Local/Microsoft/Local%20Settings/Local%20Settings/rosnani/Local%20Settings/Temporary%20Internet%20Files/Content.Outlook/Local%20Settings/Temporary%20Internet%20Files/Penerbitan%20Sosial%202013/senarai%20kerja%20indikator%20sosial.xls" TargetMode="Externa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Relationship Id="rId1" Type="http://schemas.openxmlformats.org/officeDocument/2006/relationships/hyperlink" Target="../../../../../../Documents%20and%20Settings/rosnani/Local%20Settings/AppData/Local/Microsoft/Local%20Settings/Local%20Settings/Temporary%20Internet%20Files/Local%20Settings/Temporary%20Internet%20Files/Local%20Settings/Temporary%20Internet%20Files/rosnani/Local%20Settings/rosnani/Local%20Settings/Temporary%20Internet%20Files/Desktop/Desktop/Penerbitan%20Sosial%202013/senarai%20kerja%20indikator%20sosial.xls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../../../../../../Documents%20and%20Settings/rosnani/Local%20Settings/AppData/Local/Microsoft/Local%20Settings/Local%20Settings/rosnani/Local%20Settings/Temporary%20Internet%20Files/Content.Outlook/Local%20Settings/Temporary%20Internet%20Files/Penerbitan%20Sosial%202013/senarai%20kerja%20indikator%20sosial.xls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theme="8"/>
    <pageSetUpPr fitToPage="1"/>
  </sheetPr>
  <dimension ref="A1:AP62"/>
  <sheetViews>
    <sheetView showGridLines="0" view="pageBreakPreview" topLeftCell="A40" zoomScale="98" zoomScaleSheetLayoutView="98" workbookViewId="0">
      <selection activeCell="E57" sqref="E57"/>
    </sheetView>
  </sheetViews>
  <sheetFormatPr defaultColWidth="7.140625" defaultRowHeight="14.25"/>
  <cols>
    <col min="1" max="1" width="1.7109375" style="2" customWidth="1"/>
    <col min="2" max="2" width="10.5703125" style="2" customWidth="1"/>
    <col min="3" max="3" width="29.28515625" style="2" customWidth="1"/>
    <col min="4" max="4" width="10.7109375" style="2" customWidth="1"/>
    <col min="5" max="5" width="15.7109375" style="2" customWidth="1"/>
    <col min="6" max="6" width="1.42578125" style="2" customWidth="1"/>
    <col min="7" max="7" width="15.7109375" style="2" customWidth="1"/>
    <col min="8" max="8" width="1.7109375" style="2" customWidth="1"/>
    <col min="9" max="9" width="15.7109375" style="2" customWidth="1"/>
    <col min="10" max="10" width="1.28515625" style="2" customWidth="1"/>
    <col min="11" max="11" width="21.28515625" style="4" customWidth="1"/>
    <col min="12" max="12" width="8.42578125" style="4" bestFit="1" customWidth="1"/>
    <col min="13" max="13" width="10" style="4" bestFit="1" customWidth="1"/>
    <col min="14" max="14" width="10" style="4" customWidth="1"/>
    <col min="15" max="15" width="7.140625" style="4"/>
    <col min="16" max="20" width="9.140625" style="4" customWidth="1"/>
    <col min="21" max="42" width="7.140625" style="4"/>
    <col min="43" max="16384" width="7.140625" style="2"/>
  </cols>
  <sheetData>
    <row r="1" spans="1:42" ht="15" customHeight="1">
      <c r="J1" s="24" t="s">
        <v>27</v>
      </c>
    </row>
    <row r="2" spans="1:42" ht="15" customHeight="1">
      <c r="J2" s="25" t="s">
        <v>26</v>
      </c>
    </row>
    <row r="3" spans="1:42" ht="15" customHeight="1"/>
    <row r="4" spans="1:42" ht="15" customHeight="1"/>
    <row r="5" spans="1:42" ht="15.75" customHeight="1">
      <c r="B5" s="68" t="s">
        <v>160</v>
      </c>
      <c r="C5" s="1" t="s">
        <v>285</v>
      </c>
    </row>
    <row r="6" spans="1:42" ht="14.25" customHeight="1">
      <c r="B6" s="69" t="s">
        <v>161</v>
      </c>
      <c r="C6" s="3" t="s">
        <v>284</v>
      </c>
    </row>
    <row r="7" spans="1:42" ht="9.9499999999999993" customHeight="1">
      <c r="B7" s="69"/>
      <c r="C7" s="3"/>
    </row>
    <row r="8" spans="1:42" ht="15" customHeight="1" thickBot="1">
      <c r="A8" s="4"/>
      <c r="B8" s="4"/>
      <c r="C8" s="4"/>
      <c r="D8" s="4"/>
      <c r="E8" s="4"/>
      <c r="F8" s="4"/>
      <c r="G8" s="4"/>
      <c r="H8" s="4"/>
      <c r="I8" s="4"/>
      <c r="J8" s="4"/>
    </row>
    <row r="9" spans="1:42" ht="9.75" customHeight="1" thickTop="1">
      <c r="A9" s="70"/>
      <c r="B9" s="70"/>
      <c r="C9" s="70"/>
      <c r="D9" s="70"/>
      <c r="E9" s="70"/>
      <c r="F9" s="70"/>
      <c r="G9" s="70"/>
      <c r="H9" s="70"/>
      <c r="I9" s="70"/>
      <c r="J9" s="70"/>
      <c r="K9" s="71"/>
      <c r="L9" s="777"/>
      <c r="M9" s="778"/>
      <c r="N9" s="778"/>
      <c r="O9" s="72"/>
      <c r="P9" s="772"/>
      <c r="Q9" s="773"/>
      <c r="R9" s="773"/>
      <c r="S9" s="72"/>
      <c r="T9" s="772"/>
      <c r="U9" s="773"/>
      <c r="V9" s="773"/>
      <c r="W9" s="72"/>
      <c r="X9" s="772"/>
      <c r="Y9" s="772"/>
      <c r="Z9" s="772"/>
      <c r="AA9" s="73"/>
      <c r="AB9" s="779"/>
      <c r="AC9" s="779"/>
      <c r="AD9" s="779"/>
      <c r="AE9" s="74"/>
      <c r="AF9" s="772"/>
      <c r="AG9" s="773"/>
      <c r="AH9" s="773"/>
      <c r="AI9" s="75"/>
      <c r="AJ9" s="772"/>
      <c r="AK9" s="773"/>
      <c r="AL9" s="773"/>
      <c r="AM9" s="75"/>
      <c r="AN9" s="772"/>
      <c r="AO9" s="773"/>
      <c r="AP9" s="773"/>
    </row>
    <row r="10" spans="1:42" ht="15" customHeight="1">
      <c r="A10" s="4"/>
      <c r="B10" s="6" t="s">
        <v>142</v>
      </c>
      <c r="C10" s="6"/>
      <c r="D10" s="4"/>
      <c r="E10" s="76" t="s">
        <v>21</v>
      </c>
      <c r="F10" s="4"/>
      <c r="G10" s="77" t="s">
        <v>20</v>
      </c>
      <c r="H10" s="77"/>
      <c r="I10" s="77" t="s">
        <v>19</v>
      </c>
      <c r="J10" s="4"/>
      <c r="K10" s="71"/>
      <c r="L10" s="774"/>
      <c r="M10" s="774"/>
      <c r="N10" s="774"/>
      <c r="O10" s="71"/>
      <c r="P10" s="775"/>
      <c r="Q10" s="775"/>
      <c r="R10" s="775"/>
      <c r="S10" s="71"/>
      <c r="T10" s="775"/>
      <c r="U10" s="775"/>
      <c r="V10" s="775"/>
      <c r="W10" s="71"/>
      <c r="X10" s="775"/>
      <c r="Y10" s="775"/>
      <c r="Z10" s="775"/>
      <c r="AA10" s="71"/>
      <c r="AB10" s="776"/>
      <c r="AC10" s="776"/>
      <c r="AD10" s="776"/>
      <c r="AE10" s="78"/>
      <c r="AF10" s="775"/>
      <c r="AG10" s="775"/>
      <c r="AH10" s="775"/>
      <c r="AI10" s="75"/>
      <c r="AJ10" s="775"/>
      <c r="AK10" s="775"/>
      <c r="AL10" s="775"/>
      <c r="AM10" s="75"/>
      <c r="AN10" s="775"/>
      <c r="AO10" s="775"/>
      <c r="AP10" s="775"/>
    </row>
    <row r="11" spans="1:42" ht="15" customHeight="1">
      <c r="A11" s="4"/>
      <c r="B11" s="8" t="s">
        <v>143</v>
      </c>
      <c r="C11" s="8"/>
      <c r="D11" s="4"/>
      <c r="E11" s="79" t="s">
        <v>18</v>
      </c>
      <c r="F11" s="4"/>
      <c r="G11" s="79" t="s">
        <v>17</v>
      </c>
      <c r="H11" s="79"/>
      <c r="I11" s="79" t="s">
        <v>16</v>
      </c>
      <c r="J11" s="4"/>
      <c r="K11" s="80"/>
      <c r="L11" s="781"/>
      <c r="M11" s="774"/>
      <c r="N11" s="774"/>
      <c r="O11" s="71"/>
      <c r="P11" s="780"/>
      <c r="Q11" s="775"/>
      <c r="R11" s="775"/>
      <c r="S11" s="71"/>
      <c r="T11" s="780"/>
      <c r="U11" s="775"/>
      <c r="V11" s="775"/>
      <c r="W11" s="71"/>
      <c r="X11" s="780"/>
      <c r="Y11" s="775"/>
      <c r="Z11" s="775"/>
      <c r="AA11" s="71"/>
      <c r="AB11" s="781"/>
      <c r="AC11" s="774"/>
      <c r="AD11" s="774"/>
      <c r="AE11" s="81"/>
      <c r="AF11" s="780"/>
      <c r="AG11" s="775"/>
      <c r="AH11" s="775"/>
      <c r="AI11" s="75"/>
      <c r="AJ11" s="780"/>
      <c r="AK11" s="775"/>
      <c r="AL11" s="775"/>
      <c r="AM11" s="75"/>
      <c r="AN11" s="781"/>
      <c r="AO11" s="774"/>
      <c r="AP11" s="774"/>
    </row>
    <row r="12" spans="1:42" ht="9.75" customHeight="1">
      <c r="A12" s="82"/>
      <c r="B12" s="82"/>
      <c r="C12" s="82"/>
      <c r="D12" s="82"/>
      <c r="E12" s="82"/>
      <c r="F12" s="82"/>
      <c r="G12" s="82"/>
      <c r="H12" s="82"/>
      <c r="I12" s="82"/>
      <c r="J12" s="82"/>
      <c r="K12" s="83"/>
      <c r="L12" s="84"/>
      <c r="M12" s="84"/>
      <c r="N12" s="84"/>
      <c r="O12" s="85"/>
      <c r="P12" s="84"/>
      <c r="Q12" s="84"/>
      <c r="R12" s="84"/>
      <c r="S12" s="71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71"/>
      <c r="AF12" s="84"/>
      <c r="AG12" s="84"/>
      <c r="AH12" s="84"/>
      <c r="AI12" s="75"/>
      <c r="AJ12" s="84"/>
      <c r="AK12" s="84"/>
      <c r="AL12" s="84"/>
      <c r="AM12" s="75"/>
      <c r="AN12" s="84"/>
      <c r="AO12" s="84"/>
      <c r="AP12" s="84"/>
    </row>
    <row r="13" spans="1:42" ht="4.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86"/>
      <c r="L13" s="87"/>
      <c r="M13" s="87"/>
      <c r="N13" s="87"/>
      <c r="O13" s="85"/>
      <c r="P13" s="87"/>
      <c r="Q13" s="87"/>
      <c r="R13" s="87"/>
      <c r="S13" s="88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8"/>
      <c r="AF13" s="87"/>
      <c r="AG13" s="87"/>
      <c r="AH13" s="87"/>
      <c r="AI13" s="75"/>
      <c r="AJ13" s="87"/>
      <c r="AK13" s="87"/>
      <c r="AL13" s="87"/>
      <c r="AM13" s="75"/>
      <c r="AN13" s="87"/>
      <c r="AO13" s="87"/>
      <c r="AP13" s="87"/>
    </row>
    <row r="14" spans="1:42">
      <c r="A14" s="4"/>
      <c r="B14" s="4"/>
      <c r="C14" s="4"/>
      <c r="D14" s="4"/>
      <c r="J14" s="4"/>
      <c r="K14" s="89"/>
      <c r="L14" s="7"/>
      <c r="M14" s="7"/>
      <c r="N14" s="7"/>
      <c r="O14" s="75"/>
      <c r="P14" s="11"/>
      <c r="Q14" s="90"/>
      <c r="R14" s="90"/>
      <c r="S14" s="91"/>
      <c r="T14" s="90"/>
      <c r="U14" s="90"/>
      <c r="V14" s="92"/>
      <c r="W14" s="91"/>
      <c r="X14" s="92"/>
      <c r="Y14" s="92"/>
      <c r="Z14" s="92"/>
      <c r="AA14" s="93"/>
      <c r="AB14" s="94"/>
      <c r="AC14" s="94"/>
      <c r="AD14" s="94"/>
      <c r="AE14" s="93"/>
      <c r="AF14" s="93"/>
      <c r="AG14" s="93"/>
      <c r="AH14" s="93"/>
      <c r="AI14" s="75"/>
      <c r="AJ14" s="95"/>
      <c r="AK14" s="95"/>
      <c r="AL14" s="95"/>
      <c r="AM14" s="75"/>
      <c r="AN14" s="96"/>
      <c r="AO14" s="96"/>
      <c r="AP14" s="75"/>
    </row>
    <row r="15" spans="1:42" ht="15" customHeight="1">
      <c r="A15" s="4"/>
      <c r="B15" s="6" t="s">
        <v>118</v>
      </c>
      <c r="C15" s="6"/>
      <c r="D15" s="309">
        <v>2022</v>
      </c>
      <c r="E15" s="97">
        <v>15769.7</v>
      </c>
      <c r="F15" s="7"/>
      <c r="G15" s="311">
        <v>9776.2000000000007</v>
      </c>
      <c r="H15" s="11"/>
      <c r="I15" s="311">
        <v>5993.6</v>
      </c>
      <c r="J15" s="4"/>
    </row>
    <row r="16" spans="1:42" ht="15.95" customHeight="1">
      <c r="A16" s="4"/>
      <c r="B16" s="8" t="s">
        <v>119</v>
      </c>
      <c r="C16" s="8"/>
      <c r="D16" s="309">
        <v>2023</v>
      </c>
      <c r="E16" s="97">
        <v>16366.8</v>
      </c>
      <c r="F16" s="7"/>
      <c r="G16" s="311">
        <v>10188.5</v>
      </c>
      <c r="H16" s="7"/>
      <c r="I16" s="311">
        <v>6178.3</v>
      </c>
      <c r="J16" s="4"/>
    </row>
    <row r="17" spans="1:15" ht="15.95" customHeight="1">
      <c r="A17" s="4"/>
      <c r="B17" s="8"/>
      <c r="C17" s="8"/>
      <c r="D17" s="309">
        <v>2024</v>
      </c>
      <c r="E17" s="97">
        <v>16903.5</v>
      </c>
      <c r="F17" s="7"/>
      <c r="G17" s="311">
        <v>10584.1</v>
      </c>
      <c r="H17" s="7"/>
      <c r="I17" s="311">
        <v>6319.3</v>
      </c>
      <c r="J17" s="4"/>
    </row>
    <row r="18" spans="1:15" ht="35.1" customHeight="1">
      <c r="A18" s="4"/>
      <c r="B18" s="4"/>
      <c r="C18" s="4"/>
      <c r="D18" s="308"/>
      <c r="E18" s="97"/>
      <c r="F18" s="7"/>
      <c r="G18" s="7"/>
      <c r="H18" s="7"/>
      <c r="I18" s="311"/>
      <c r="J18" s="4"/>
      <c r="K18" s="2"/>
      <c r="M18" s="98"/>
      <c r="O18" s="2"/>
    </row>
    <row r="19" spans="1:15" ht="15" customHeight="1">
      <c r="A19" s="4"/>
      <c r="B19" s="6" t="s">
        <v>144</v>
      </c>
      <c r="C19" s="6"/>
      <c r="D19" s="309">
        <v>2022</v>
      </c>
      <c r="E19" s="97">
        <v>7000.7</v>
      </c>
      <c r="F19" s="11"/>
      <c r="G19" s="970" t="s">
        <v>368</v>
      </c>
      <c r="H19" s="970"/>
      <c r="I19" s="970" t="s">
        <v>368</v>
      </c>
      <c r="J19" s="4"/>
      <c r="K19" s="2"/>
      <c r="M19" s="98"/>
      <c r="O19" s="2"/>
    </row>
    <row r="20" spans="1:15" ht="15.95" customHeight="1">
      <c r="A20" s="4"/>
      <c r="B20" s="8" t="s">
        <v>145</v>
      </c>
      <c r="C20" s="8"/>
      <c r="D20" s="309">
        <v>2023</v>
      </c>
      <c r="E20" s="97">
        <v>6997.8</v>
      </c>
      <c r="F20" s="7"/>
      <c r="G20" s="970" t="s">
        <v>368</v>
      </c>
      <c r="H20" s="970"/>
      <c r="I20" s="970" t="s">
        <v>368</v>
      </c>
      <c r="J20" s="4"/>
      <c r="K20" s="2"/>
      <c r="M20" s="98"/>
      <c r="O20" s="2"/>
    </row>
    <row r="21" spans="1:15" ht="15.95" customHeight="1">
      <c r="A21" s="4"/>
      <c r="B21" s="8"/>
      <c r="C21" s="8"/>
      <c r="D21" s="309">
        <v>2024</v>
      </c>
      <c r="E21" s="97">
        <v>7021.4</v>
      </c>
      <c r="F21" s="7"/>
      <c r="G21" s="970" t="s">
        <v>368</v>
      </c>
      <c r="H21" s="970"/>
      <c r="I21" s="970" t="s">
        <v>368</v>
      </c>
      <c r="J21" s="4"/>
      <c r="K21" s="2"/>
      <c r="M21" s="98"/>
      <c r="O21" s="2"/>
    </row>
    <row r="22" spans="1:15" ht="35.1" customHeight="1">
      <c r="A22" s="4"/>
      <c r="B22" s="4"/>
      <c r="C22" s="4"/>
      <c r="D22" s="4"/>
      <c r="E22" s="97"/>
      <c r="F22" s="7"/>
      <c r="G22" s="7"/>
      <c r="H22" s="7"/>
      <c r="I22" s="311"/>
      <c r="J22" s="4"/>
      <c r="K22" s="2"/>
      <c r="M22" s="99"/>
      <c r="O22" s="2"/>
    </row>
    <row r="23" spans="1:15" ht="15" customHeight="1">
      <c r="A23" s="4"/>
      <c r="B23" s="10" t="s">
        <v>120</v>
      </c>
      <c r="C23" s="6"/>
      <c r="D23" s="309">
        <v>2022</v>
      </c>
      <c r="E23" s="97">
        <v>15155.2</v>
      </c>
      <c r="F23" s="7"/>
      <c r="G23" s="311">
        <v>9402.1</v>
      </c>
      <c r="H23" s="7"/>
      <c r="I23" s="311">
        <v>5753.1</v>
      </c>
      <c r="J23" s="4"/>
      <c r="K23" s="2"/>
      <c r="M23" s="99"/>
      <c r="O23" s="2"/>
    </row>
    <row r="24" spans="1:15" ht="15.95" customHeight="1">
      <c r="A24" s="4"/>
      <c r="B24" s="12" t="s">
        <v>121</v>
      </c>
      <c r="C24" s="8"/>
      <c r="D24" s="309">
        <v>2023</v>
      </c>
      <c r="E24" s="97">
        <v>15813.4</v>
      </c>
      <c r="F24" s="7"/>
      <c r="G24" s="311">
        <v>9849.6</v>
      </c>
      <c r="H24" s="7"/>
      <c r="I24" s="311">
        <v>5963.8</v>
      </c>
      <c r="J24" s="4"/>
    </row>
    <row r="25" spans="1:15" ht="15.95" customHeight="1">
      <c r="A25" s="4"/>
      <c r="B25" s="12"/>
      <c r="C25" s="8"/>
      <c r="D25" s="309">
        <v>2024</v>
      </c>
      <c r="E25" s="97">
        <v>16369.4</v>
      </c>
      <c r="F25" s="7"/>
      <c r="G25" s="311">
        <v>10257.1</v>
      </c>
      <c r="H25" s="7"/>
      <c r="I25" s="311">
        <v>6112.3</v>
      </c>
      <c r="J25" s="4"/>
    </row>
    <row r="26" spans="1:15" ht="35.1" customHeight="1">
      <c r="A26" s="4"/>
      <c r="B26" s="13"/>
      <c r="C26" s="4"/>
      <c r="D26" s="4"/>
      <c r="E26" s="97"/>
      <c r="F26" s="7"/>
      <c r="G26" s="7"/>
      <c r="H26" s="7"/>
      <c r="I26" s="311"/>
      <c r="J26" s="4"/>
    </row>
    <row r="27" spans="1:15" ht="15" customHeight="1">
      <c r="A27" s="4"/>
      <c r="B27" s="10" t="s">
        <v>122</v>
      </c>
      <c r="C27" s="6"/>
      <c r="D27" s="309">
        <v>2022</v>
      </c>
      <c r="E27" s="97">
        <v>614.5</v>
      </c>
      <c r="F27" s="7"/>
      <c r="G27" s="311">
        <v>374.1</v>
      </c>
      <c r="H27" s="7"/>
      <c r="I27" s="311">
        <v>240.4</v>
      </c>
      <c r="J27" s="4"/>
    </row>
    <row r="28" spans="1:15" ht="15.95" customHeight="1">
      <c r="A28" s="4"/>
      <c r="B28" s="12" t="s">
        <v>123</v>
      </c>
      <c r="C28" s="8"/>
      <c r="D28" s="309">
        <v>2023</v>
      </c>
      <c r="E28" s="97">
        <v>553.4</v>
      </c>
      <c r="F28" s="7"/>
      <c r="G28" s="311">
        <v>339</v>
      </c>
      <c r="H28" s="7"/>
      <c r="I28" s="311">
        <v>214.5</v>
      </c>
      <c r="J28" s="4"/>
    </row>
    <row r="29" spans="1:15" ht="15.95" customHeight="1">
      <c r="A29" s="4"/>
      <c r="B29" s="12"/>
      <c r="C29" s="8"/>
      <c r="D29" s="309">
        <v>2024</v>
      </c>
      <c r="E29" s="97">
        <v>534.1</v>
      </c>
      <c r="F29" s="7"/>
      <c r="G29" s="311">
        <v>327.10000000000002</v>
      </c>
      <c r="H29" s="7"/>
      <c r="I29" s="311">
        <v>207</v>
      </c>
      <c r="J29" s="4"/>
    </row>
    <row r="30" spans="1:15" ht="35.1" customHeight="1">
      <c r="A30" s="4"/>
      <c r="B30" s="4"/>
      <c r="C30" s="4"/>
      <c r="D30" s="4"/>
      <c r="E30" s="97"/>
      <c r="F30" s="7"/>
      <c r="G30" s="7"/>
      <c r="H30" s="7"/>
      <c r="I30" s="311"/>
      <c r="J30" s="4"/>
    </row>
    <row r="31" spans="1:15" ht="15" customHeight="1">
      <c r="A31" s="4"/>
      <c r="B31" s="6" t="s">
        <v>124</v>
      </c>
      <c r="C31" s="6"/>
      <c r="D31" s="309">
        <v>2022</v>
      </c>
      <c r="E31" s="99">
        <v>69.3</v>
      </c>
      <c r="F31" s="11"/>
      <c r="G31" s="311">
        <v>81.5</v>
      </c>
      <c r="H31" s="11"/>
      <c r="I31" s="311">
        <v>55.6</v>
      </c>
      <c r="J31" s="4"/>
    </row>
    <row r="32" spans="1:15" ht="15.95" customHeight="1">
      <c r="A32" s="4"/>
      <c r="B32" s="8" t="s">
        <v>125</v>
      </c>
      <c r="C32" s="8"/>
      <c r="D32" s="309">
        <v>2023</v>
      </c>
      <c r="E32" s="310">
        <v>70</v>
      </c>
      <c r="F32" s="11"/>
      <c r="G32" s="311">
        <v>82.3</v>
      </c>
      <c r="H32" s="11"/>
      <c r="I32" s="311">
        <v>56.2</v>
      </c>
      <c r="J32" s="4"/>
    </row>
    <row r="33" spans="1:42" ht="15.95" customHeight="1">
      <c r="A33" s="4"/>
      <c r="B33" s="8"/>
      <c r="C33" s="8"/>
      <c r="D33" s="309">
        <v>2024</v>
      </c>
      <c r="E33" s="310">
        <v>70.599999999999994</v>
      </c>
      <c r="F33" s="11"/>
      <c r="G33" s="311">
        <v>83</v>
      </c>
      <c r="H33" s="11"/>
      <c r="I33" s="311">
        <v>56.5</v>
      </c>
      <c r="J33" s="4"/>
    </row>
    <row r="34" spans="1:42" ht="35.1" customHeight="1">
      <c r="A34" s="4"/>
      <c r="B34" s="4"/>
      <c r="C34" s="4"/>
      <c r="D34" s="4"/>
      <c r="E34" s="97"/>
      <c r="F34" s="11"/>
      <c r="G34" s="11"/>
      <c r="H34" s="11"/>
      <c r="I34" s="311"/>
      <c r="J34" s="4"/>
    </row>
    <row r="35" spans="1:42" ht="15" customHeight="1">
      <c r="A35" s="4"/>
      <c r="B35" s="6" t="s">
        <v>126</v>
      </c>
      <c r="C35" s="6"/>
      <c r="D35" s="309">
        <v>2022</v>
      </c>
      <c r="E35" s="99">
        <v>3.9</v>
      </c>
      <c r="F35" s="11"/>
      <c r="G35" s="311">
        <v>3.8</v>
      </c>
      <c r="H35" s="11"/>
      <c r="I35" s="311">
        <v>4</v>
      </c>
      <c r="J35" s="4"/>
    </row>
    <row r="36" spans="1:42" ht="15.95" customHeight="1">
      <c r="A36" s="4"/>
      <c r="B36" s="8" t="s">
        <v>127</v>
      </c>
      <c r="C36" s="8"/>
      <c r="D36" s="309">
        <v>2023</v>
      </c>
      <c r="E36" s="310">
        <v>3.4</v>
      </c>
      <c r="F36" s="7"/>
      <c r="G36" s="311">
        <v>3.3</v>
      </c>
      <c r="H36" s="7"/>
      <c r="I36" s="311">
        <v>3.5</v>
      </c>
      <c r="J36" s="4"/>
    </row>
    <row r="37" spans="1:42" ht="15.95" customHeight="1">
      <c r="A37" s="4"/>
      <c r="B37" s="8"/>
      <c r="C37" s="8"/>
      <c r="D37" s="309">
        <v>2024</v>
      </c>
      <c r="E37" s="310">
        <v>3.2</v>
      </c>
      <c r="F37" s="7"/>
      <c r="G37" s="311">
        <v>3.1</v>
      </c>
      <c r="H37" s="7"/>
      <c r="I37" s="311">
        <v>3.3</v>
      </c>
      <c r="J37" s="4"/>
    </row>
    <row r="38" spans="1:42" ht="35.1" customHeight="1">
      <c r="A38" s="4"/>
      <c r="B38" s="8"/>
      <c r="C38" s="8"/>
      <c r="D38" s="4"/>
      <c r="E38" s="9"/>
      <c r="F38" s="7"/>
      <c r="G38" s="7"/>
      <c r="H38" s="7"/>
      <c r="I38" s="311"/>
      <c r="J38" s="4"/>
    </row>
    <row r="39" spans="1:42" ht="15" customHeight="1">
      <c r="A39" s="4"/>
      <c r="B39" s="6" t="s">
        <v>185</v>
      </c>
      <c r="C39" s="8"/>
      <c r="D39" s="309">
        <v>2022</v>
      </c>
      <c r="E39" s="100">
        <v>3219</v>
      </c>
      <c r="F39" s="7"/>
      <c r="G39" s="311">
        <v>3288</v>
      </c>
      <c r="H39" s="311"/>
      <c r="I39" s="311">
        <v>3119</v>
      </c>
      <c r="J39" s="4"/>
    </row>
    <row r="40" spans="1:42" ht="15.95" customHeight="1">
      <c r="A40" s="4"/>
      <c r="B40" s="8" t="s">
        <v>187</v>
      </c>
      <c r="C40" s="8"/>
      <c r="D40" s="309">
        <v>2023</v>
      </c>
      <c r="E40" s="100">
        <v>3441</v>
      </c>
      <c r="F40" s="7"/>
      <c r="G40" s="311">
        <v>3532</v>
      </c>
      <c r="H40" s="311"/>
      <c r="I40" s="311">
        <v>3311</v>
      </c>
      <c r="J40" s="4"/>
    </row>
    <row r="41" spans="1:42" ht="15.95" customHeight="1">
      <c r="A41" s="4"/>
      <c r="B41" s="8"/>
      <c r="C41" s="8"/>
      <c r="D41" s="309">
        <v>2024</v>
      </c>
      <c r="E41" s="100">
        <v>3652</v>
      </c>
      <c r="F41" s="7"/>
      <c r="G41" s="311">
        <v>3759</v>
      </c>
      <c r="H41" s="311"/>
      <c r="I41" s="311">
        <v>3499</v>
      </c>
      <c r="J41" s="4"/>
    </row>
    <row r="42" spans="1:42" ht="35.1" customHeight="1">
      <c r="A42" s="4"/>
      <c r="B42" s="8"/>
      <c r="C42" s="8"/>
      <c r="D42" s="4"/>
      <c r="E42" s="9"/>
      <c r="F42" s="7"/>
      <c r="G42" s="311"/>
      <c r="H42" s="311"/>
      <c r="I42" s="311"/>
      <c r="J42" s="4"/>
    </row>
    <row r="43" spans="1:42" ht="15" customHeight="1">
      <c r="A43" s="4"/>
      <c r="B43" s="6" t="s">
        <v>186</v>
      </c>
      <c r="C43" s="8"/>
      <c r="D43" s="309">
        <v>2022</v>
      </c>
      <c r="E43" s="100">
        <v>2429</v>
      </c>
      <c r="F43" s="61"/>
      <c r="G43" s="311">
        <v>2498</v>
      </c>
      <c r="H43" s="311"/>
      <c r="I43" s="311">
        <v>2305</v>
      </c>
      <c r="J43" s="4"/>
    </row>
    <row r="44" spans="1:42" ht="15.95" customHeight="1">
      <c r="A44" s="4"/>
      <c r="B44" s="8" t="s">
        <v>188</v>
      </c>
      <c r="C44" s="8"/>
      <c r="D44" s="309">
        <v>2023</v>
      </c>
      <c r="E44" s="100">
        <v>2602</v>
      </c>
      <c r="F44" s="7"/>
      <c r="G44" s="311">
        <v>2675</v>
      </c>
      <c r="H44" s="311"/>
      <c r="I44" s="311">
        <v>2464</v>
      </c>
      <c r="J44" s="4"/>
    </row>
    <row r="45" spans="1:42" ht="15.95" customHeight="1">
      <c r="A45" s="4"/>
      <c r="B45" s="8"/>
      <c r="C45" s="8"/>
      <c r="D45" s="309">
        <v>2024</v>
      </c>
      <c r="E45" s="100">
        <v>2793</v>
      </c>
      <c r="F45" s="7"/>
      <c r="G45" s="311">
        <v>2850</v>
      </c>
      <c r="H45" s="311"/>
      <c r="I45" s="311">
        <v>2642</v>
      </c>
      <c r="J45" s="4"/>
    </row>
    <row r="46" spans="1:42" ht="15.75" thickBot="1">
      <c r="A46" s="14"/>
      <c r="B46" s="14"/>
      <c r="C46" s="14"/>
      <c r="D46" s="14"/>
      <c r="E46" s="14"/>
      <c r="F46" s="14"/>
      <c r="G46" s="15"/>
      <c r="H46" s="15"/>
      <c r="I46" s="15"/>
      <c r="J46" s="14"/>
    </row>
    <row r="47" spans="1:42" ht="7.5" customHeight="1">
      <c r="A47" s="4"/>
      <c r="B47" s="6" t="s">
        <v>44</v>
      </c>
      <c r="C47" s="6"/>
      <c r="D47" s="16"/>
      <c r="E47" s="16"/>
      <c r="F47" s="16"/>
      <c r="G47" s="17"/>
      <c r="H47" s="17"/>
      <c r="I47" s="17"/>
      <c r="J47" s="4"/>
    </row>
    <row r="48" spans="1:42" s="101" customFormat="1" ht="15" customHeight="1">
      <c r="A48" s="54"/>
      <c r="B48" s="55" t="s">
        <v>277</v>
      </c>
      <c r="C48" s="55"/>
      <c r="D48" s="56"/>
      <c r="E48" s="56"/>
      <c r="F48" s="56"/>
      <c r="G48" s="57"/>
      <c r="H48" s="57"/>
      <c r="I48" s="57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</row>
    <row r="49" spans="1:42" s="101" customFormat="1" ht="15" customHeight="1">
      <c r="A49" s="54"/>
      <c r="B49" s="102" t="s">
        <v>189</v>
      </c>
      <c r="C49" s="58"/>
      <c r="D49" s="59"/>
      <c r="E49" s="59"/>
      <c r="F49" s="59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O49" s="54"/>
      <c r="AP49" s="54"/>
    </row>
    <row r="50" spans="1:42" s="101" customFormat="1" ht="15" customHeight="1">
      <c r="A50" s="54"/>
      <c r="B50" s="103" t="s">
        <v>159</v>
      </c>
      <c r="C50" s="54"/>
      <c r="D50" s="60"/>
      <c r="E50" s="60"/>
      <c r="F50" s="60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O50" s="54"/>
      <c r="AP50" s="54"/>
    </row>
    <row r="51" spans="1:42" ht="15" customHeight="1">
      <c r="A51" s="16"/>
      <c r="B51" s="16"/>
      <c r="C51" s="18"/>
      <c r="D51" s="4"/>
      <c r="E51" s="4"/>
      <c r="F51" s="4"/>
      <c r="G51" s="4"/>
      <c r="H51" s="4"/>
      <c r="I51" s="4"/>
      <c r="J51" s="4"/>
    </row>
    <row r="52" spans="1:42" ht="9.9499999999999993" customHeight="1">
      <c r="A52" s="16"/>
      <c r="B52" s="18"/>
      <c r="C52" s="19"/>
    </row>
    <row r="53" spans="1:42" ht="9.9499999999999993" customHeight="1">
      <c r="A53" s="20"/>
    </row>
    <row r="54" spans="1:42" ht="9.9499999999999993" customHeight="1">
      <c r="A54" s="20"/>
    </row>
    <row r="55" spans="1:42" ht="15">
      <c r="A55" s="18"/>
      <c r="B55" s="18"/>
      <c r="C55" s="18"/>
    </row>
    <row r="56" spans="1:42" ht="9.9499999999999993" customHeight="1">
      <c r="A56" s="19"/>
    </row>
    <row r="57" spans="1:42" ht="9.9499999999999993" customHeight="1"/>
    <row r="59" spans="1:42" ht="9.9499999999999993" customHeight="1"/>
    <row r="60" spans="1:42" ht="9.9499999999999993" customHeight="1"/>
    <row r="61" spans="1:42" ht="9.9499999999999993" customHeight="1"/>
    <row r="62" spans="1:42" ht="9" customHeight="1"/>
  </sheetData>
  <mergeCells count="24">
    <mergeCell ref="AJ11:AL11"/>
    <mergeCell ref="AN11:AP11"/>
    <mergeCell ref="L11:N11"/>
    <mergeCell ref="P11:R11"/>
    <mergeCell ref="T11:V11"/>
    <mergeCell ref="X11:Z11"/>
    <mergeCell ref="AB11:AD11"/>
    <mergeCell ref="AF11:AH11"/>
    <mergeCell ref="AJ9:AL9"/>
    <mergeCell ref="AN9:AP9"/>
    <mergeCell ref="L10:N10"/>
    <mergeCell ref="P10:R10"/>
    <mergeCell ref="T10:V10"/>
    <mergeCell ref="X10:Z10"/>
    <mergeCell ref="AB10:AD10"/>
    <mergeCell ref="AF10:AH10"/>
    <mergeCell ref="AJ10:AL10"/>
    <mergeCell ref="AN10:AP10"/>
    <mergeCell ref="L9:N9"/>
    <mergeCell ref="P9:R9"/>
    <mergeCell ref="T9:V9"/>
    <mergeCell ref="X9:Z9"/>
    <mergeCell ref="AB9:AD9"/>
    <mergeCell ref="AF9:AH9"/>
  </mergeCells>
  <hyperlinks>
    <hyperlink ref="J1:J2" r:id="rId1" display="         GUNA TENAGA" xr:uid="{00000000-0004-0000-0000-000000000000}"/>
  </hyperlinks>
  <printOptions horizontalCentered="1" gridLinesSet="0"/>
  <pageMargins left="0.39370078740157483" right="0.39370078740157483" top="0.74803149606299213" bottom="0.51181102362204722" header="0.23622047244094491" footer="0.39370078740157483"/>
  <pageSetup paperSize="9" scale="89" orientation="portrait" r:id="rId2"/>
  <headerFooter scaleWithDoc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6CB084-3009-4214-A866-D199CB301193}">
  <sheetPr>
    <tabColor theme="8"/>
    <pageSetUpPr fitToPage="1"/>
  </sheetPr>
  <dimension ref="A1:L109"/>
  <sheetViews>
    <sheetView showGridLines="0" view="pageBreakPreview" topLeftCell="A49" zoomScale="90" zoomScaleNormal="100" zoomScaleSheetLayoutView="90" workbookViewId="0">
      <selection activeCell="I82" sqref="I82"/>
    </sheetView>
  </sheetViews>
  <sheetFormatPr defaultColWidth="12.5703125" defaultRowHeight="15" customHeight="1"/>
  <cols>
    <col min="1" max="1" width="1.7109375" style="399" customWidth="1"/>
    <col min="2" max="2" width="11.7109375" style="399" customWidth="1"/>
    <col min="3" max="3" width="13.7109375" style="399" customWidth="1"/>
    <col min="4" max="4" width="10.7109375" style="399" customWidth="1"/>
    <col min="5" max="5" width="1.7109375" style="399" customWidth="1"/>
    <col min="6" max="10" width="18" style="399" customWidth="1"/>
    <col min="11" max="11" width="1.7109375" style="399" customWidth="1"/>
    <col min="12" max="16384" width="12.5703125" style="399"/>
  </cols>
  <sheetData>
    <row r="1" spans="1:11" ht="8.1" customHeight="1"/>
    <row r="2" spans="1:11" ht="8.1" customHeight="1"/>
    <row r="3" spans="1:11" s="624" customFormat="1" ht="16.5" customHeight="1">
      <c r="B3" s="632" t="s">
        <v>327</v>
      </c>
      <c r="C3" s="631" t="s">
        <v>326</v>
      </c>
      <c r="D3" s="630"/>
      <c r="E3" s="630"/>
      <c r="F3" s="625"/>
      <c r="G3" s="626"/>
      <c r="H3" s="625"/>
      <c r="I3" s="625"/>
      <c r="J3" s="625"/>
      <c r="K3" s="625"/>
    </row>
    <row r="4" spans="1:11" s="624" customFormat="1" ht="16.5" customHeight="1">
      <c r="B4" s="629" t="s">
        <v>325</v>
      </c>
      <c r="C4" s="628" t="s">
        <v>324</v>
      </c>
      <c r="D4" s="627"/>
      <c r="E4" s="627"/>
      <c r="F4" s="625"/>
      <c r="G4" s="626"/>
      <c r="H4" s="625"/>
      <c r="I4" s="625"/>
      <c r="J4" s="625"/>
      <c r="K4" s="625"/>
    </row>
    <row r="5" spans="1:11" ht="8.1" customHeight="1">
      <c r="B5" s="623"/>
      <c r="C5" s="610"/>
      <c r="D5" s="609"/>
      <c r="E5" s="609"/>
      <c r="F5" s="610"/>
      <c r="G5" s="610"/>
      <c r="H5" s="610"/>
      <c r="I5" s="610"/>
      <c r="J5" s="610"/>
      <c r="K5" s="588"/>
    </row>
    <row r="6" spans="1:11" ht="17.25" customHeight="1" thickBot="1">
      <c r="B6" s="578" t="s">
        <v>323</v>
      </c>
      <c r="C6" s="621"/>
      <c r="D6" s="622"/>
      <c r="E6" s="622"/>
      <c r="F6" s="621"/>
      <c r="G6" s="621"/>
      <c r="H6" s="621"/>
      <c r="I6" s="621"/>
      <c r="J6" s="317"/>
      <c r="K6" s="317" t="s">
        <v>128</v>
      </c>
    </row>
    <row r="7" spans="1:11" ht="8.1" customHeight="1" thickTop="1">
      <c r="A7" s="620"/>
      <c r="B7" s="618"/>
      <c r="C7" s="618"/>
      <c r="D7" s="619"/>
      <c r="E7" s="619"/>
      <c r="F7" s="618"/>
      <c r="G7" s="618"/>
      <c r="H7" s="618"/>
      <c r="I7" s="618"/>
      <c r="J7" s="617"/>
      <c r="K7" s="616"/>
    </row>
    <row r="8" spans="1:11" ht="15" customHeight="1">
      <c r="A8" s="588"/>
      <c r="B8" s="463" t="s">
        <v>25</v>
      </c>
      <c r="C8" s="615"/>
      <c r="D8" s="614" t="s">
        <v>190</v>
      </c>
      <c r="E8" s="614"/>
      <c r="F8" s="466" t="s">
        <v>38</v>
      </c>
      <c r="G8" s="466" t="s">
        <v>55</v>
      </c>
      <c r="H8" s="611" t="s">
        <v>254</v>
      </c>
      <c r="I8" s="607" t="s">
        <v>255</v>
      </c>
      <c r="J8" s="611" t="s">
        <v>256</v>
      </c>
      <c r="K8" s="588"/>
    </row>
    <row r="9" spans="1:11" ht="15" customHeight="1">
      <c r="A9" s="588"/>
      <c r="B9" s="468" t="s">
        <v>23</v>
      </c>
      <c r="C9" s="610"/>
      <c r="D9" s="613" t="s">
        <v>191</v>
      </c>
      <c r="E9" s="613"/>
      <c r="F9" s="466" t="s">
        <v>54</v>
      </c>
      <c r="G9" s="466" t="s">
        <v>53</v>
      </c>
      <c r="H9" s="607" t="s">
        <v>51</v>
      </c>
      <c r="I9" s="607" t="s">
        <v>257</v>
      </c>
      <c r="J9" s="612" t="s">
        <v>50</v>
      </c>
      <c r="K9" s="588"/>
    </row>
    <row r="10" spans="1:11" ht="15" customHeight="1">
      <c r="A10" s="588"/>
      <c r="B10" s="472"/>
      <c r="C10" s="610"/>
      <c r="D10" s="609"/>
      <c r="E10" s="609"/>
      <c r="F10" s="466" t="s">
        <v>52</v>
      </c>
      <c r="G10" s="466" t="s">
        <v>73</v>
      </c>
      <c r="H10" s="607" t="s">
        <v>258</v>
      </c>
      <c r="I10" s="607" t="s">
        <v>259</v>
      </c>
      <c r="J10" s="608" t="s">
        <v>260</v>
      </c>
      <c r="K10" s="588"/>
    </row>
    <row r="11" spans="1:11" ht="15" customHeight="1">
      <c r="A11" s="588"/>
      <c r="B11" s="463"/>
      <c r="C11" s="610"/>
      <c r="D11" s="609"/>
      <c r="E11" s="609"/>
      <c r="F11" s="471" t="s">
        <v>261</v>
      </c>
      <c r="G11" s="466" t="s">
        <v>262</v>
      </c>
      <c r="H11" s="607" t="s">
        <v>47</v>
      </c>
      <c r="I11" s="608" t="s">
        <v>48</v>
      </c>
      <c r="J11" s="607"/>
      <c r="K11" s="588"/>
    </row>
    <row r="12" spans="1:11" ht="15" customHeight="1">
      <c r="A12" s="588"/>
      <c r="B12" s="468"/>
      <c r="C12" s="610"/>
      <c r="D12" s="609"/>
      <c r="E12" s="609"/>
      <c r="F12" s="471" t="s">
        <v>152</v>
      </c>
      <c r="G12" s="501" t="s">
        <v>263</v>
      </c>
      <c r="H12" s="608" t="s">
        <v>264</v>
      </c>
      <c r="I12" s="612" t="s">
        <v>46</v>
      </c>
      <c r="J12" s="611"/>
      <c r="K12" s="588"/>
    </row>
    <row r="13" spans="1:11" ht="15" customHeight="1">
      <c r="A13" s="588"/>
      <c r="B13" s="472"/>
      <c r="C13" s="610"/>
      <c r="D13" s="609"/>
      <c r="E13" s="609"/>
      <c r="F13" s="466"/>
      <c r="G13" s="471" t="s">
        <v>265</v>
      </c>
      <c r="H13" s="608" t="s">
        <v>266</v>
      </c>
      <c r="I13" s="608" t="s">
        <v>267</v>
      </c>
      <c r="J13" s="607"/>
      <c r="K13" s="588"/>
    </row>
    <row r="14" spans="1:11" ht="15" customHeight="1">
      <c r="A14" s="588"/>
      <c r="B14" s="472"/>
      <c r="C14" s="610"/>
      <c r="D14" s="609"/>
      <c r="E14" s="609"/>
      <c r="F14" s="466"/>
      <c r="G14" s="471" t="s">
        <v>268</v>
      </c>
      <c r="H14" s="607"/>
      <c r="I14" s="608" t="s">
        <v>269</v>
      </c>
      <c r="J14" s="607"/>
      <c r="K14" s="588"/>
    </row>
    <row r="15" spans="1:11" ht="8.1" customHeight="1">
      <c r="A15" s="605"/>
      <c r="B15" s="476"/>
      <c r="C15" s="605"/>
      <c r="D15" s="606"/>
      <c r="E15" s="606"/>
      <c r="F15" s="476"/>
      <c r="G15" s="503"/>
      <c r="H15" s="478"/>
      <c r="I15" s="478"/>
      <c r="J15" s="477"/>
      <c r="K15" s="605"/>
    </row>
    <row r="16" spans="1:11" ht="8.1" customHeight="1">
      <c r="A16" s="604"/>
      <c r="B16" s="505"/>
      <c r="C16" s="604"/>
      <c r="D16" s="603"/>
      <c r="E16" s="603"/>
      <c r="F16" s="505"/>
      <c r="G16" s="507"/>
      <c r="H16" s="508"/>
      <c r="I16" s="508"/>
      <c r="J16" s="481"/>
      <c r="K16" s="588"/>
    </row>
    <row r="17" spans="1:11" ht="15" customHeight="1">
      <c r="A17" s="588"/>
      <c r="B17" s="483" t="s">
        <v>15</v>
      </c>
      <c r="C17" s="588"/>
      <c r="D17" s="308" t="s">
        <v>286</v>
      </c>
      <c r="E17" s="589"/>
      <c r="F17" s="517">
        <v>1877.1</v>
      </c>
      <c r="G17" s="517">
        <v>118.2</v>
      </c>
      <c r="H17" s="517">
        <v>284.2</v>
      </c>
      <c r="I17" s="517">
        <v>317.2</v>
      </c>
      <c r="J17" s="517">
        <v>380.1</v>
      </c>
      <c r="K17" s="588"/>
    </row>
    <row r="18" spans="1:11" ht="15" customHeight="1">
      <c r="A18" s="588"/>
      <c r="B18" s="483"/>
      <c r="C18" s="588"/>
      <c r="D18" s="308">
        <v>2023</v>
      </c>
      <c r="E18" s="589"/>
      <c r="F18" s="517">
        <v>1889</v>
      </c>
      <c r="G18" s="517">
        <v>122.3</v>
      </c>
      <c r="H18" s="517">
        <v>293.2</v>
      </c>
      <c r="I18" s="517">
        <v>317.5</v>
      </c>
      <c r="J18" s="517">
        <v>456.4</v>
      </c>
      <c r="K18" s="588"/>
    </row>
    <row r="19" spans="1:11" ht="15" customHeight="1">
      <c r="A19" s="588"/>
      <c r="B19" s="483"/>
      <c r="C19" s="588"/>
      <c r="D19" s="308">
        <v>2024</v>
      </c>
      <c r="E19" s="589"/>
      <c r="F19" s="517">
        <v>1820.8</v>
      </c>
      <c r="G19" s="517">
        <v>106.1</v>
      </c>
      <c r="H19" s="517">
        <v>261.39999999999998</v>
      </c>
      <c r="I19" s="517">
        <v>363.6</v>
      </c>
      <c r="J19" s="517">
        <v>485.8</v>
      </c>
      <c r="K19" s="588"/>
    </row>
    <row r="20" spans="1:11" ht="8.1" customHeight="1">
      <c r="A20" s="588"/>
      <c r="B20" s="483"/>
      <c r="C20" s="588"/>
      <c r="D20" s="342"/>
      <c r="E20" s="589"/>
      <c r="F20" s="600"/>
      <c r="G20" s="600"/>
      <c r="H20" s="600"/>
      <c r="I20" s="600"/>
      <c r="J20" s="600"/>
      <c r="K20" s="588"/>
    </row>
    <row r="21" spans="1:11" ht="15" customHeight="1">
      <c r="A21" s="588"/>
      <c r="B21" s="372" t="s">
        <v>14</v>
      </c>
      <c r="C21" s="588"/>
      <c r="D21" s="309" t="s">
        <v>291</v>
      </c>
      <c r="E21" s="589"/>
      <c r="F21" s="600">
        <v>220.6</v>
      </c>
      <c r="G21" s="600">
        <v>5.8</v>
      </c>
      <c r="H21" s="600">
        <v>25.1</v>
      </c>
      <c r="I21" s="600">
        <v>52.5</v>
      </c>
      <c r="J21" s="600">
        <v>44.4</v>
      </c>
      <c r="K21" s="588"/>
    </row>
    <row r="22" spans="1:11" ht="15" customHeight="1">
      <c r="A22" s="588"/>
      <c r="B22" s="372"/>
      <c r="C22" s="588"/>
      <c r="D22" s="309">
        <v>2023</v>
      </c>
      <c r="E22" s="589"/>
      <c r="F22" s="600">
        <v>214.1</v>
      </c>
      <c r="G22" s="600">
        <v>3.1</v>
      </c>
      <c r="H22" s="600">
        <v>28.6</v>
      </c>
      <c r="I22" s="600">
        <v>50.7</v>
      </c>
      <c r="J22" s="600">
        <v>51.6</v>
      </c>
      <c r="K22" s="588"/>
    </row>
    <row r="23" spans="1:11" ht="15" customHeight="1">
      <c r="A23" s="588"/>
      <c r="B23" s="372"/>
      <c r="C23" s="588"/>
      <c r="D23" s="309">
        <v>2024</v>
      </c>
      <c r="E23" s="589"/>
      <c r="F23" s="600">
        <v>204.9</v>
      </c>
      <c r="G23" s="600">
        <v>2.7</v>
      </c>
      <c r="H23" s="600">
        <v>26.8</v>
      </c>
      <c r="I23" s="600">
        <v>47.5</v>
      </c>
      <c r="J23" s="600">
        <v>34.5</v>
      </c>
      <c r="K23" s="588"/>
    </row>
    <row r="24" spans="1:11" ht="8.1" customHeight="1">
      <c r="A24" s="588"/>
      <c r="B24" s="372"/>
      <c r="C24" s="588"/>
      <c r="D24" s="342"/>
      <c r="E24" s="589"/>
      <c r="F24" s="600"/>
      <c r="G24" s="600"/>
      <c r="H24" s="600"/>
      <c r="I24" s="600"/>
      <c r="J24" s="600"/>
      <c r="K24" s="588"/>
    </row>
    <row r="25" spans="1:11" ht="15" customHeight="1">
      <c r="A25" s="588"/>
      <c r="B25" s="372" t="s">
        <v>13</v>
      </c>
      <c r="C25" s="588"/>
      <c r="D25" s="309" t="s">
        <v>291</v>
      </c>
      <c r="E25" s="589"/>
      <c r="F25" s="600">
        <v>105.4</v>
      </c>
      <c r="G25" s="600">
        <v>4.9000000000000004</v>
      </c>
      <c r="H25" s="600">
        <v>14.5</v>
      </c>
      <c r="I25" s="600">
        <v>29.7</v>
      </c>
      <c r="J25" s="600">
        <v>20.8</v>
      </c>
      <c r="K25" s="588"/>
    </row>
    <row r="26" spans="1:11" ht="15" customHeight="1">
      <c r="A26" s="588"/>
      <c r="B26" s="372"/>
      <c r="C26" s="588"/>
      <c r="D26" s="309">
        <v>2023</v>
      </c>
      <c r="E26" s="589"/>
      <c r="F26" s="600">
        <v>109.7</v>
      </c>
      <c r="G26" s="600">
        <v>6.4</v>
      </c>
      <c r="H26" s="600">
        <v>20.9</v>
      </c>
      <c r="I26" s="600">
        <v>38.200000000000003</v>
      </c>
      <c r="J26" s="600">
        <v>22.1</v>
      </c>
      <c r="K26" s="588"/>
    </row>
    <row r="27" spans="1:11" ht="15" customHeight="1">
      <c r="A27" s="588"/>
      <c r="B27" s="372"/>
      <c r="C27" s="588"/>
      <c r="D27" s="309">
        <v>2024</v>
      </c>
      <c r="E27" s="589"/>
      <c r="F27" s="600">
        <v>110.6</v>
      </c>
      <c r="G27" s="600">
        <v>3.1</v>
      </c>
      <c r="H27" s="600">
        <v>20.3</v>
      </c>
      <c r="I27" s="600">
        <v>38.299999999999997</v>
      </c>
      <c r="J27" s="600">
        <v>25.9</v>
      </c>
      <c r="K27" s="588"/>
    </row>
    <row r="28" spans="1:11" ht="8.1" customHeight="1">
      <c r="A28" s="588"/>
      <c r="B28" s="372"/>
      <c r="C28" s="588"/>
      <c r="D28" s="342"/>
      <c r="E28" s="589"/>
      <c r="F28" s="600"/>
      <c r="G28" s="600"/>
      <c r="H28" s="600"/>
      <c r="I28" s="600"/>
      <c r="J28" s="600"/>
      <c r="K28" s="588"/>
    </row>
    <row r="29" spans="1:11" ht="15" customHeight="1">
      <c r="A29" s="588"/>
      <c r="B29" s="372" t="s">
        <v>12</v>
      </c>
      <c r="C29" s="588"/>
      <c r="D29" s="309" t="s">
        <v>291</v>
      </c>
      <c r="E29" s="589"/>
      <c r="F29" s="600">
        <v>91</v>
      </c>
      <c r="G29" s="600">
        <v>6.1</v>
      </c>
      <c r="H29" s="600">
        <v>14.5</v>
      </c>
      <c r="I29" s="600">
        <v>5.8</v>
      </c>
      <c r="J29" s="600">
        <v>20.5</v>
      </c>
      <c r="K29" s="588"/>
    </row>
    <row r="30" spans="1:11" ht="15" customHeight="1">
      <c r="A30" s="588"/>
      <c r="B30" s="372"/>
      <c r="C30" s="588"/>
      <c r="D30" s="309">
        <v>2023</v>
      </c>
      <c r="E30" s="589"/>
      <c r="F30" s="600">
        <v>107.9</v>
      </c>
      <c r="G30" s="600">
        <v>5.2</v>
      </c>
      <c r="H30" s="600">
        <v>13.7</v>
      </c>
      <c r="I30" s="600">
        <v>4.5999999999999996</v>
      </c>
      <c r="J30" s="600">
        <v>14.9</v>
      </c>
      <c r="K30" s="588"/>
    </row>
    <row r="31" spans="1:11" ht="15" customHeight="1">
      <c r="A31" s="588"/>
      <c r="B31" s="372"/>
      <c r="C31" s="588"/>
      <c r="D31" s="309">
        <v>2024</v>
      </c>
      <c r="E31" s="589"/>
      <c r="F31" s="600">
        <v>114.6</v>
      </c>
      <c r="G31" s="600">
        <v>3.3</v>
      </c>
      <c r="H31" s="600">
        <v>18.399999999999999</v>
      </c>
      <c r="I31" s="600">
        <v>4.4000000000000004</v>
      </c>
      <c r="J31" s="600">
        <v>13.7</v>
      </c>
      <c r="K31" s="588"/>
    </row>
    <row r="32" spans="1:11" ht="8.1" customHeight="1">
      <c r="A32" s="588"/>
      <c r="B32" s="372"/>
      <c r="C32" s="588"/>
      <c r="D32" s="342"/>
      <c r="E32" s="589"/>
      <c r="F32" s="600"/>
      <c r="G32" s="600"/>
      <c r="H32" s="600"/>
      <c r="I32" s="600"/>
      <c r="J32" s="600"/>
      <c r="K32" s="588"/>
    </row>
    <row r="33" spans="1:11" ht="15" customHeight="1">
      <c r="A33" s="588"/>
      <c r="B33" s="372" t="s">
        <v>11</v>
      </c>
      <c r="C33" s="588"/>
      <c r="D33" s="309" t="s">
        <v>291</v>
      </c>
      <c r="E33" s="589"/>
      <c r="F33" s="600">
        <v>54.7</v>
      </c>
      <c r="G33" s="600">
        <v>0.9</v>
      </c>
      <c r="H33" s="600">
        <v>7.7</v>
      </c>
      <c r="I33" s="600">
        <v>20.2</v>
      </c>
      <c r="J33" s="600">
        <v>11.1</v>
      </c>
      <c r="K33" s="588"/>
    </row>
    <row r="34" spans="1:11" ht="15" customHeight="1">
      <c r="A34" s="588"/>
      <c r="B34" s="372"/>
      <c r="C34" s="588"/>
      <c r="D34" s="309">
        <v>2023</v>
      </c>
      <c r="E34" s="589"/>
      <c r="F34" s="600">
        <v>50.1</v>
      </c>
      <c r="G34" s="600">
        <v>0.8</v>
      </c>
      <c r="H34" s="600">
        <v>5.6</v>
      </c>
      <c r="I34" s="600">
        <v>20.100000000000001</v>
      </c>
      <c r="J34" s="600">
        <v>11.7</v>
      </c>
      <c r="K34" s="588"/>
    </row>
    <row r="35" spans="1:11" ht="15" customHeight="1">
      <c r="A35" s="588"/>
      <c r="B35" s="372"/>
      <c r="C35" s="588"/>
      <c r="D35" s="309">
        <v>2024</v>
      </c>
      <c r="E35" s="589"/>
      <c r="F35" s="600">
        <v>54.9</v>
      </c>
      <c r="G35" s="600">
        <v>0.2</v>
      </c>
      <c r="H35" s="600">
        <v>5.2</v>
      </c>
      <c r="I35" s="600">
        <v>24</v>
      </c>
      <c r="J35" s="600">
        <v>8</v>
      </c>
      <c r="K35" s="588"/>
    </row>
    <row r="36" spans="1:11" ht="8.1" customHeight="1">
      <c r="A36" s="588"/>
      <c r="B36" s="372"/>
      <c r="C36" s="588"/>
      <c r="D36" s="342"/>
      <c r="E36" s="589"/>
      <c r="F36" s="600"/>
      <c r="G36" s="600"/>
      <c r="H36" s="600"/>
      <c r="I36" s="600"/>
      <c r="J36" s="600"/>
      <c r="K36" s="588"/>
    </row>
    <row r="37" spans="1:11" ht="15" customHeight="1">
      <c r="A37" s="588"/>
      <c r="B37" s="372" t="s">
        <v>10</v>
      </c>
      <c r="C37" s="588"/>
      <c r="D37" s="309" t="s">
        <v>291</v>
      </c>
      <c r="E37" s="589"/>
      <c r="F37" s="600">
        <v>53.1</v>
      </c>
      <c r="G37" s="600">
        <v>1.7</v>
      </c>
      <c r="H37" s="600">
        <v>7.1</v>
      </c>
      <c r="I37" s="600">
        <v>12.5</v>
      </c>
      <c r="J37" s="600">
        <v>16.7</v>
      </c>
      <c r="K37" s="588"/>
    </row>
    <row r="38" spans="1:11" ht="15" customHeight="1">
      <c r="A38" s="588"/>
      <c r="B38" s="372"/>
      <c r="C38" s="588"/>
      <c r="D38" s="309">
        <v>2023</v>
      </c>
      <c r="E38" s="589"/>
      <c r="F38" s="600">
        <v>58.9</v>
      </c>
      <c r="G38" s="600">
        <v>1.2</v>
      </c>
      <c r="H38" s="600">
        <v>5.4</v>
      </c>
      <c r="I38" s="600">
        <v>13.3</v>
      </c>
      <c r="J38" s="600">
        <v>17.5</v>
      </c>
      <c r="K38" s="588"/>
    </row>
    <row r="39" spans="1:11" ht="15" customHeight="1">
      <c r="A39" s="588"/>
      <c r="B39" s="372"/>
      <c r="C39" s="588"/>
      <c r="D39" s="309">
        <v>2024</v>
      </c>
      <c r="E39" s="589"/>
      <c r="F39" s="600">
        <v>56.2</v>
      </c>
      <c r="G39" s="600">
        <v>1.1000000000000001</v>
      </c>
      <c r="H39" s="600">
        <v>6.4</v>
      </c>
      <c r="I39" s="600">
        <v>17</v>
      </c>
      <c r="J39" s="600">
        <v>15.6</v>
      </c>
      <c r="K39" s="588"/>
    </row>
    <row r="40" spans="1:11" ht="8.1" customHeight="1">
      <c r="A40" s="588"/>
      <c r="B40" s="372"/>
      <c r="C40" s="588"/>
      <c r="D40" s="342"/>
      <c r="E40" s="589"/>
      <c r="F40" s="600"/>
      <c r="G40" s="600"/>
      <c r="H40" s="600"/>
      <c r="I40" s="600"/>
      <c r="J40" s="600"/>
      <c r="K40" s="588"/>
    </row>
    <row r="41" spans="1:11" ht="15" customHeight="1">
      <c r="A41" s="588"/>
      <c r="B41" s="372" t="s">
        <v>9</v>
      </c>
      <c r="C41" s="588"/>
      <c r="D41" s="309" t="s">
        <v>291</v>
      </c>
      <c r="E41" s="589"/>
      <c r="F41" s="600">
        <v>91.2</v>
      </c>
      <c r="G41" s="600">
        <v>9.1</v>
      </c>
      <c r="H41" s="600">
        <v>11.8</v>
      </c>
      <c r="I41" s="600">
        <v>7.3</v>
      </c>
      <c r="J41" s="600">
        <v>17.899999999999999</v>
      </c>
      <c r="K41" s="588"/>
    </row>
    <row r="42" spans="1:11" ht="15" customHeight="1">
      <c r="A42" s="588"/>
      <c r="B42" s="372"/>
      <c r="C42" s="588"/>
      <c r="D42" s="309">
        <v>2023</v>
      </c>
      <c r="E42" s="589"/>
      <c r="F42" s="600">
        <v>93.8</v>
      </c>
      <c r="G42" s="600">
        <v>7</v>
      </c>
      <c r="H42" s="600">
        <v>12.7</v>
      </c>
      <c r="I42" s="600">
        <v>6</v>
      </c>
      <c r="J42" s="600">
        <v>16.399999999999999</v>
      </c>
      <c r="K42" s="588"/>
    </row>
    <row r="43" spans="1:11" ht="15" customHeight="1">
      <c r="A43" s="588"/>
      <c r="B43" s="372"/>
      <c r="C43" s="588"/>
      <c r="D43" s="309">
        <v>2024</v>
      </c>
      <c r="E43" s="589"/>
      <c r="F43" s="600">
        <v>94.8</v>
      </c>
      <c r="G43" s="600">
        <v>5.5</v>
      </c>
      <c r="H43" s="600">
        <v>11.8</v>
      </c>
      <c r="I43" s="600">
        <v>8.3000000000000007</v>
      </c>
      <c r="J43" s="600">
        <v>18.3</v>
      </c>
      <c r="K43" s="588"/>
    </row>
    <row r="44" spans="1:11" ht="8.1" customHeight="1">
      <c r="A44" s="588"/>
      <c r="B44" s="372"/>
      <c r="C44" s="588"/>
      <c r="D44" s="342"/>
      <c r="E44" s="589"/>
      <c r="F44" s="600"/>
      <c r="G44" s="600"/>
      <c r="H44" s="600"/>
      <c r="I44" s="600"/>
      <c r="J44" s="600"/>
      <c r="K44" s="588"/>
    </row>
    <row r="45" spans="1:11" ht="15" customHeight="1">
      <c r="A45" s="588"/>
      <c r="B45" s="372" t="s">
        <v>28</v>
      </c>
      <c r="C45" s="588"/>
      <c r="D45" s="309" t="s">
        <v>291</v>
      </c>
      <c r="E45" s="589"/>
      <c r="F45" s="600">
        <v>101.5</v>
      </c>
      <c r="G45" s="600">
        <v>0.6</v>
      </c>
      <c r="H45" s="600">
        <v>12.4</v>
      </c>
      <c r="I45" s="600">
        <v>48.5</v>
      </c>
      <c r="J45" s="600">
        <v>15</v>
      </c>
      <c r="K45" s="588"/>
    </row>
    <row r="46" spans="1:11" ht="15" customHeight="1">
      <c r="A46" s="588"/>
      <c r="B46" s="372"/>
      <c r="C46" s="588"/>
      <c r="D46" s="309">
        <v>2023</v>
      </c>
      <c r="E46" s="589"/>
      <c r="F46" s="600">
        <v>89.7</v>
      </c>
      <c r="G46" s="600">
        <v>1.3</v>
      </c>
      <c r="H46" s="600">
        <v>16.899999999999999</v>
      </c>
      <c r="I46" s="600">
        <v>45.3</v>
      </c>
      <c r="J46" s="600">
        <v>24.5</v>
      </c>
      <c r="K46" s="588"/>
    </row>
    <row r="47" spans="1:11" ht="15" customHeight="1">
      <c r="A47" s="588"/>
      <c r="B47" s="372"/>
      <c r="C47" s="588"/>
      <c r="D47" s="309">
        <v>2024</v>
      </c>
      <c r="E47" s="589"/>
      <c r="F47" s="600">
        <v>82.3</v>
      </c>
      <c r="G47" s="600">
        <v>0.4</v>
      </c>
      <c r="H47" s="600">
        <v>11.4</v>
      </c>
      <c r="I47" s="600">
        <v>61.2</v>
      </c>
      <c r="J47" s="600">
        <v>14.9</v>
      </c>
      <c r="K47" s="588"/>
    </row>
    <row r="48" spans="1:11" ht="8.1" customHeight="1">
      <c r="A48" s="588"/>
      <c r="B48" s="372"/>
      <c r="C48" s="588"/>
      <c r="D48" s="342"/>
      <c r="E48" s="589"/>
      <c r="F48" s="600"/>
      <c r="G48" s="600"/>
      <c r="H48" s="600"/>
      <c r="I48" s="600"/>
      <c r="J48" s="600"/>
      <c r="K48" s="588"/>
    </row>
    <row r="49" spans="1:11" ht="15" customHeight="1">
      <c r="A49" s="588"/>
      <c r="B49" s="372" t="s">
        <v>8</v>
      </c>
      <c r="C49" s="588"/>
      <c r="D49" s="309" t="s">
        <v>291</v>
      </c>
      <c r="E49" s="589"/>
      <c r="F49" s="600">
        <v>123.7</v>
      </c>
      <c r="G49" s="600">
        <v>4.0999999999999996</v>
      </c>
      <c r="H49" s="600">
        <v>15</v>
      </c>
      <c r="I49" s="600">
        <v>28.7</v>
      </c>
      <c r="J49" s="600">
        <v>25.6</v>
      </c>
      <c r="K49" s="588"/>
    </row>
    <row r="50" spans="1:11" ht="15" customHeight="1">
      <c r="A50" s="588"/>
      <c r="B50" s="372"/>
      <c r="C50" s="588"/>
      <c r="D50" s="309">
        <v>2023</v>
      </c>
      <c r="E50" s="589"/>
      <c r="F50" s="600">
        <v>122.4</v>
      </c>
      <c r="G50" s="600">
        <v>2.5</v>
      </c>
      <c r="H50" s="600">
        <v>14.4</v>
      </c>
      <c r="I50" s="600">
        <v>27.6</v>
      </c>
      <c r="J50" s="600">
        <v>32.5</v>
      </c>
      <c r="K50" s="588"/>
    </row>
    <row r="51" spans="1:11" ht="15" customHeight="1">
      <c r="A51" s="588"/>
      <c r="B51" s="372"/>
      <c r="C51" s="588"/>
      <c r="D51" s="309">
        <v>2024</v>
      </c>
      <c r="E51" s="589"/>
      <c r="F51" s="600">
        <v>117.7</v>
      </c>
      <c r="G51" s="600">
        <v>3.7</v>
      </c>
      <c r="H51" s="600">
        <v>13.6</v>
      </c>
      <c r="I51" s="600">
        <v>34.4</v>
      </c>
      <c r="J51" s="600">
        <v>33.4</v>
      </c>
      <c r="K51" s="588"/>
    </row>
    <row r="52" spans="1:11" ht="8.1" customHeight="1">
      <c r="A52" s="588"/>
      <c r="B52" s="372"/>
      <c r="C52" s="588"/>
      <c r="D52" s="342"/>
      <c r="E52" s="589"/>
      <c r="F52" s="600"/>
      <c r="G52" s="600"/>
      <c r="H52" s="600"/>
      <c r="I52" s="600"/>
      <c r="J52" s="600"/>
      <c r="K52" s="588"/>
    </row>
    <row r="53" spans="1:11" ht="15" customHeight="1">
      <c r="A53" s="588"/>
      <c r="B53" s="372" t="s">
        <v>7</v>
      </c>
      <c r="C53" s="588"/>
      <c r="D53" s="309" t="s">
        <v>291</v>
      </c>
      <c r="E53" s="589"/>
      <c r="F53" s="600">
        <v>19.100000000000001</v>
      </c>
      <c r="G53" s="600">
        <v>0.4</v>
      </c>
      <c r="H53" s="600">
        <v>2.1</v>
      </c>
      <c r="I53" s="600">
        <v>2.7</v>
      </c>
      <c r="J53" s="600">
        <v>2.4</v>
      </c>
      <c r="K53" s="588"/>
    </row>
    <row r="54" spans="1:11" ht="15" customHeight="1">
      <c r="A54" s="588"/>
      <c r="B54" s="372"/>
      <c r="C54" s="588"/>
      <c r="D54" s="309">
        <v>2023</v>
      </c>
      <c r="E54" s="589"/>
      <c r="F54" s="600">
        <v>19.100000000000001</v>
      </c>
      <c r="G54" s="600">
        <v>0.3</v>
      </c>
      <c r="H54" s="600">
        <v>3.6</v>
      </c>
      <c r="I54" s="600">
        <v>2</v>
      </c>
      <c r="J54" s="600">
        <v>2.5</v>
      </c>
      <c r="K54" s="588"/>
    </row>
    <row r="55" spans="1:11" ht="15" customHeight="1">
      <c r="A55" s="588"/>
      <c r="B55" s="372"/>
      <c r="C55" s="588"/>
      <c r="D55" s="309">
        <v>2024</v>
      </c>
      <c r="E55" s="589"/>
      <c r="F55" s="600">
        <v>20</v>
      </c>
      <c r="G55" s="600">
        <v>0.3</v>
      </c>
      <c r="H55" s="600">
        <v>3</v>
      </c>
      <c r="I55" s="600">
        <v>1.7</v>
      </c>
      <c r="J55" s="600">
        <v>2.2000000000000002</v>
      </c>
      <c r="K55" s="588"/>
    </row>
    <row r="56" spans="1:11" ht="8.1" customHeight="1">
      <c r="A56" s="588"/>
      <c r="B56" s="372"/>
      <c r="C56" s="588"/>
      <c r="D56" s="342"/>
      <c r="E56" s="589"/>
      <c r="F56" s="600"/>
      <c r="G56" s="600"/>
      <c r="H56" s="600"/>
      <c r="I56" s="600"/>
      <c r="J56" s="600"/>
      <c r="K56" s="588"/>
    </row>
    <row r="57" spans="1:11" ht="15" customHeight="1">
      <c r="A57" s="588"/>
      <c r="B57" s="372" t="s">
        <v>4</v>
      </c>
      <c r="C57" s="588"/>
      <c r="D57" s="309" t="s">
        <v>291</v>
      </c>
      <c r="E57" s="589"/>
      <c r="F57" s="600">
        <v>487.9</v>
      </c>
      <c r="G57" s="600">
        <v>2.5</v>
      </c>
      <c r="H57" s="600">
        <v>115.9</v>
      </c>
      <c r="I57" s="600">
        <v>71.5</v>
      </c>
      <c r="J57" s="600">
        <v>46.5</v>
      </c>
      <c r="K57" s="588"/>
    </row>
    <row r="58" spans="1:11" ht="15" customHeight="1">
      <c r="A58" s="588"/>
      <c r="B58" s="372"/>
      <c r="C58" s="588"/>
      <c r="D58" s="309">
        <v>2023</v>
      </c>
      <c r="E58" s="589"/>
      <c r="F58" s="600">
        <v>491.4</v>
      </c>
      <c r="G58" s="600">
        <v>2.4</v>
      </c>
      <c r="H58" s="600">
        <v>115.2</v>
      </c>
      <c r="I58" s="600">
        <v>72.5</v>
      </c>
      <c r="J58" s="600">
        <v>49.4</v>
      </c>
      <c r="K58" s="588"/>
    </row>
    <row r="59" spans="1:11" ht="15" customHeight="1">
      <c r="A59" s="588"/>
      <c r="B59" s="372"/>
      <c r="C59" s="588"/>
      <c r="D59" s="309">
        <v>2024</v>
      </c>
      <c r="E59" s="589"/>
      <c r="F59" s="600">
        <v>449.3</v>
      </c>
      <c r="G59" s="600">
        <v>4.4000000000000004</v>
      </c>
      <c r="H59" s="600">
        <v>71.599999999999994</v>
      </c>
      <c r="I59" s="600">
        <v>54.2</v>
      </c>
      <c r="J59" s="600">
        <v>105.6</v>
      </c>
      <c r="K59" s="588"/>
    </row>
    <row r="60" spans="1:11" ht="8.1" customHeight="1">
      <c r="A60" s="588"/>
      <c r="B60" s="372"/>
      <c r="C60" s="588"/>
      <c r="D60" s="342"/>
      <c r="E60" s="589"/>
      <c r="F60" s="600"/>
      <c r="G60" s="600"/>
      <c r="H60" s="600"/>
      <c r="I60" s="600"/>
      <c r="J60" s="600"/>
      <c r="K60" s="588"/>
    </row>
    <row r="61" spans="1:11" ht="15" customHeight="1">
      <c r="A61" s="588"/>
      <c r="B61" s="372" t="s">
        <v>3</v>
      </c>
      <c r="C61" s="588"/>
      <c r="D61" s="309" t="s">
        <v>291</v>
      </c>
      <c r="E61" s="589"/>
      <c r="F61" s="600">
        <v>58.7</v>
      </c>
      <c r="G61" s="600">
        <v>3.1</v>
      </c>
      <c r="H61" s="600">
        <v>15.1</v>
      </c>
      <c r="I61" s="600">
        <v>1.9</v>
      </c>
      <c r="J61" s="600">
        <v>10.8</v>
      </c>
      <c r="K61" s="588"/>
    </row>
    <row r="62" spans="1:11" ht="15" customHeight="1">
      <c r="A62" s="588"/>
      <c r="B62" s="372"/>
      <c r="C62" s="588"/>
      <c r="D62" s="309">
        <v>2023</v>
      </c>
      <c r="E62" s="589"/>
      <c r="F62" s="600">
        <v>60.1</v>
      </c>
      <c r="G62" s="600">
        <v>3.1</v>
      </c>
      <c r="H62" s="600">
        <v>14.3</v>
      </c>
      <c r="I62" s="600">
        <v>1.1000000000000001</v>
      </c>
      <c r="J62" s="600">
        <v>10.5</v>
      </c>
      <c r="K62" s="588"/>
    </row>
    <row r="63" spans="1:11" ht="15" customHeight="1">
      <c r="A63" s="588"/>
      <c r="B63" s="372"/>
      <c r="C63" s="588"/>
      <c r="D63" s="309">
        <v>2024</v>
      </c>
      <c r="E63" s="589"/>
      <c r="F63" s="600">
        <v>62.9</v>
      </c>
      <c r="G63" s="600">
        <v>1.6</v>
      </c>
      <c r="H63" s="600">
        <v>9.6</v>
      </c>
      <c r="I63" s="600">
        <v>2.5</v>
      </c>
      <c r="J63" s="600">
        <v>10</v>
      </c>
      <c r="K63" s="588"/>
    </row>
    <row r="64" spans="1:11" ht="8.1" customHeight="1">
      <c r="A64" s="588"/>
      <c r="B64" s="372"/>
      <c r="C64" s="588"/>
      <c r="D64" s="342"/>
      <c r="E64" s="589"/>
      <c r="F64" s="600"/>
      <c r="G64" s="600"/>
      <c r="H64" s="600"/>
      <c r="I64" s="600"/>
      <c r="J64" s="600"/>
      <c r="K64" s="588"/>
    </row>
    <row r="65" spans="1:11" ht="15" customHeight="1">
      <c r="A65" s="588"/>
      <c r="B65" s="372" t="s">
        <v>6</v>
      </c>
      <c r="C65" s="588"/>
      <c r="D65" s="309" t="s">
        <v>291</v>
      </c>
      <c r="E65" s="589"/>
      <c r="F65" s="600">
        <v>208.8</v>
      </c>
      <c r="G65" s="600">
        <v>28.8</v>
      </c>
      <c r="H65" s="600">
        <v>14.7</v>
      </c>
      <c r="I65" s="600">
        <v>12.2</v>
      </c>
      <c r="J65" s="600">
        <v>84.9</v>
      </c>
      <c r="K65" s="588"/>
    </row>
    <row r="66" spans="1:11" ht="15" customHeight="1">
      <c r="A66" s="588"/>
      <c r="B66" s="372"/>
      <c r="C66" s="588"/>
      <c r="D66" s="309">
        <v>2023</v>
      </c>
      <c r="E66" s="589"/>
      <c r="F66" s="600">
        <v>204.5</v>
      </c>
      <c r="G66" s="600">
        <v>37</v>
      </c>
      <c r="H66" s="600">
        <v>18.7</v>
      </c>
      <c r="I66" s="600">
        <v>10.5</v>
      </c>
      <c r="J66" s="600">
        <v>123.4</v>
      </c>
      <c r="K66" s="588"/>
    </row>
    <row r="67" spans="1:11" ht="15" customHeight="1">
      <c r="A67" s="588"/>
      <c r="B67" s="372"/>
      <c r="C67" s="588"/>
      <c r="D67" s="309">
        <v>2024</v>
      </c>
      <c r="E67" s="589"/>
      <c r="F67" s="600">
        <v>215.6</v>
      </c>
      <c r="G67" s="600">
        <v>35.1</v>
      </c>
      <c r="H67" s="600">
        <v>26.4</v>
      </c>
      <c r="I67" s="600">
        <v>52.7</v>
      </c>
      <c r="J67" s="600">
        <v>118.8</v>
      </c>
      <c r="K67" s="588"/>
    </row>
    <row r="68" spans="1:11" ht="8.1" customHeight="1">
      <c r="A68" s="588"/>
      <c r="B68" s="372"/>
      <c r="C68" s="588"/>
      <c r="D68" s="342"/>
      <c r="E68" s="589"/>
      <c r="F68" s="600"/>
      <c r="G68" s="600"/>
      <c r="H68" s="600"/>
      <c r="I68" s="600"/>
      <c r="J68" s="600"/>
      <c r="K68" s="588"/>
    </row>
    <row r="69" spans="1:11" ht="15" customHeight="1">
      <c r="A69" s="588"/>
      <c r="B69" s="372" t="s">
        <v>5</v>
      </c>
      <c r="C69" s="588"/>
      <c r="D69" s="309" t="s">
        <v>291</v>
      </c>
      <c r="E69" s="589"/>
      <c r="F69" s="600">
        <v>138.4</v>
      </c>
      <c r="G69" s="600">
        <v>49.8</v>
      </c>
      <c r="H69" s="600">
        <v>12.2</v>
      </c>
      <c r="I69" s="600">
        <v>12.1</v>
      </c>
      <c r="J69" s="600">
        <v>43.3</v>
      </c>
      <c r="K69" s="588"/>
    </row>
    <row r="70" spans="1:11" ht="15" customHeight="1">
      <c r="A70" s="588"/>
      <c r="B70" s="372"/>
      <c r="C70" s="588"/>
      <c r="D70" s="309">
        <v>2023</v>
      </c>
      <c r="E70" s="589"/>
      <c r="F70" s="600">
        <v>130.69999999999999</v>
      </c>
      <c r="G70" s="600">
        <v>52</v>
      </c>
      <c r="H70" s="600">
        <v>17.600000000000001</v>
      </c>
      <c r="I70" s="600">
        <v>14.7</v>
      </c>
      <c r="J70" s="600">
        <v>53.1</v>
      </c>
      <c r="K70" s="588"/>
    </row>
    <row r="71" spans="1:11" ht="15" customHeight="1">
      <c r="A71" s="588"/>
      <c r="B71" s="372"/>
      <c r="C71" s="588"/>
      <c r="D71" s="309">
        <v>2024</v>
      </c>
      <c r="E71" s="589"/>
      <c r="F71" s="600">
        <v>133.5</v>
      </c>
      <c r="G71" s="600">
        <v>44.2</v>
      </c>
      <c r="H71" s="600">
        <v>26.4</v>
      </c>
      <c r="I71" s="600">
        <v>8</v>
      </c>
      <c r="J71" s="600">
        <v>52.9</v>
      </c>
      <c r="K71" s="588"/>
    </row>
    <row r="72" spans="1:11" ht="8.1" customHeight="1">
      <c r="A72" s="588"/>
      <c r="B72" s="372"/>
      <c r="C72" s="588"/>
      <c r="D72" s="342"/>
      <c r="E72" s="589"/>
      <c r="F72" s="600"/>
      <c r="G72" s="600"/>
      <c r="H72" s="600"/>
      <c r="I72" s="600"/>
      <c r="J72" s="600"/>
      <c r="K72" s="588"/>
    </row>
    <row r="73" spans="1:11" ht="15" customHeight="1">
      <c r="A73" s="588"/>
      <c r="B73" s="372" t="s">
        <v>2</v>
      </c>
      <c r="C73" s="588"/>
      <c r="D73" s="309" t="s">
        <v>291</v>
      </c>
      <c r="E73" s="589"/>
      <c r="F73" s="600">
        <v>116.8</v>
      </c>
      <c r="G73" s="601" t="s">
        <v>134</v>
      </c>
      <c r="H73" s="600">
        <v>15.6</v>
      </c>
      <c r="I73" s="600">
        <v>11.4</v>
      </c>
      <c r="J73" s="600">
        <v>18</v>
      </c>
      <c r="K73" s="588"/>
    </row>
    <row r="74" spans="1:11" ht="15" customHeight="1">
      <c r="A74" s="588"/>
      <c r="B74" s="372"/>
      <c r="C74" s="588"/>
      <c r="D74" s="309">
        <v>2023</v>
      </c>
      <c r="E74" s="589"/>
      <c r="F74" s="600">
        <v>129.80000000000001</v>
      </c>
      <c r="G74" s="601" t="s">
        <v>134</v>
      </c>
      <c r="H74" s="600">
        <v>5.0999999999999996</v>
      </c>
      <c r="I74" s="600">
        <v>10.6</v>
      </c>
      <c r="J74" s="600">
        <v>23.2</v>
      </c>
      <c r="K74" s="588"/>
    </row>
    <row r="75" spans="1:11" ht="15" customHeight="1">
      <c r="A75" s="588"/>
      <c r="B75" s="372"/>
      <c r="C75" s="588"/>
      <c r="D75" s="309">
        <v>2024</v>
      </c>
      <c r="E75" s="589"/>
      <c r="F75" s="600">
        <v>96</v>
      </c>
      <c r="G75" s="600">
        <v>0.4</v>
      </c>
      <c r="H75" s="600">
        <v>9.8000000000000007</v>
      </c>
      <c r="I75" s="600">
        <v>9.1</v>
      </c>
      <c r="J75" s="600">
        <v>29.1</v>
      </c>
      <c r="K75" s="588"/>
    </row>
    <row r="76" spans="1:11" ht="8.1" customHeight="1">
      <c r="A76" s="588"/>
      <c r="B76" s="372"/>
      <c r="C76" s="588"/>
      <c r="D76" s="342"/>
      <c r="E76" s="589"/>
      <c r="F76" s="600"/>
      <c r="G76" s="602"/>
      <c r="H76" s="600"/>
      <c r="I76" s="600"/>
      <c r="J76" s="600"/>
      <c r="K76" s="588"/>
    </row>
    <row r="77" spans="1:11" ht="15" customHeight="1">
      <c r="A77" s="588"/>
      <c r="B77" s="372" t="s">
        <v>1</v>
      </c>
      <c r="C77" s="588"/>
      <c r="D77" s="309" t="s">
        <v>291</v>
      </c>
      <c r="E77" s="589"/>
      <c r="F77" s="600">
        <v>3.9</v>
      </c>
      <c r="G77" s="600">
        <v>0.5</v>
      </c>
      <c r="H77" s="600">
        <v>0.4</v>
      </c>
      <c r="I77" s="600">
        <v>0.2</v>
      </c>
      <c r="J77" s="600">
        <v>1.4</v>
      </c>
      <c r="K77" s="588"/>
    </row>
    <row r="78" spans="1:11" ht="15" customHeight="1">
      <c r="A78" s="588"/>
      <c r="B78" s="372"/>
      <c r="C78" s="588"/>
      <c r="D78" s="309">
        <v>2023</v>
      </c>
      <c r="E78" s="589"/>
      <c r="F78" s="600">
        <v>4</v>
      </c>
      <c r="G78" s="601" t="s">
        <v>134</v>
      </c>
      <c r="H78" s="600">
        <v>0.4</v>
      </c>
      <c r="I78" s="600">
        <v>0.1</v>
      </c>
      <c r="J78" s="600">
        <v>2.7</v>
      </c>
      <c r="K78" s="588"/>
    </row>
    <row r="79" spans="1:11" ht="15" customHeight="1">
      <c r="A79" s="588"/>
      <c r="B79" s="372"/>
      <c r="C79" s="588"/>
      <c r="D79" s="309">
        <v>2024</v>
      </c>
      <c r="E79" s="589"/>
      <c r="F79" s="600">
        <v>4.3</v>
      </c>
      <c r="G79" s="600">
        <v>0.1</v>
      </c>
      <c r="H79" s="600">
        <v>0.5</v>
      </c>
      <c r="I79" s="600">
        <v>0.1</v>
      </c>
      <c r="J79" s="600">
        <v>2.1</v>
      </c>
      <c r="K79" s="588"/>
    </row>
    <row r="80" spans="1:11" ht="8.1" customHeight="1">
      <c r="A80" s="588"/>
      <c r="B80" s="372"/>
      <c r="C80" s="588"/>
      <c r="D80" s="342"/>
      <c r="E80" s="589"/>
      <c r="F80" s="600"/>
      <c r="G80" s="602"/>
      <c r="H80" s="600"/>
      <c r="I80" s="600"/>
      <c r="J80" s="600"/>
      <c r="K80" s="588"/>
    </row>
    <row r="81" spans="1:12" ht="15" customHeight="1">
      <c r="A81" s="588"/>
      <c r="B81" s="372" t="s">
        <v>0</v>
      </c>
      <c r="C81" s="588"/>
      <c r="D81" s="309" t="s">
        <v>291</v>
      </c>
      <c r="E81" s="176"/>
      <c r="F81" s="374">
        <v>2.2000000000000002</v>
      </c>
      <c r="G81" s="601" t="s">
        <v>134</v>
      </c>
      <c r="H81" s="601" t="s">
        <v>134</v>
      </c>
      <c r="I81" s="601" t="s">
        <v>134</v>
      </c>
      <c r="J81" s="374">
        <v>0.9</v>
      </c>
      <c r="K81" s="588"/>
    </row>
    <row r="82" spans="1:12" ht="15" customHeight="1">
      <c r="A82" s="588"/>
      <c r="B82" s="372"/>
      <c r="C82" s="588"/>
      <c r="D82" s="309">
        <v>2023</v>
      </c>
      <c r="E82" s="176"/>
      <c r="F82" s="374">
        <v>2.8</v>
      </c>
      <c r="G82" s="601" t="s">
        <v>134</v>
      </c>
      <c r="H82" s="374">
        <v>0.1</v>
      </c>
      <c r="I82" s="374">
        <v>0.1</v>
      </c>
      <c r="J82" s="374">
        <v>0.6</v>
      </c>
      <c r="K82" s="588"/>
    </row>
    <row r="83" spans="1:12" ht="15" customHeight="1">
      <c r="A83" s="588"/>
      <c r="B83" s="372"/>
      <c r="C83" s="588"/>
      <c r="D83" s="309">
        <v>2024</v>
      </c>
      <c r="E83" s="176"/>
      <c r="F83" s="600">
        <v>3</v>
      </c>
      <c r="G83" s="601" t="s">
        <v>134</v>
      </c>
      <c r="H83" s="600">
        <v>0.2</v>
      </c>
      <c r="I83" s="600">
        <v>0.1</v>
      </c>
      <c r="J83" s="600">
        <v>0.6</v>
      </c>
      <c r="K83" s="588"/>
    </row>
    <row r="84" spans="1:12" ht="8.1" customHeight="1" thickBot="1">
      <c r="A84" s="598"/>
      <c r="B84" s="599"/>
      <c r="C84" s="598"/>
      <c r="D84" s="597"/>
      <c r="E84" s="597"/>
      <c r="F84" s="595"/>
      <c r="G84" s="596"/>
      <c r="H84" s="595"/>
      <c r="I84" s="595"/>
      <c r="J84" s="595"/>
      <c r="K84" s="588"/>
    </row>
    <row r="85" spans="1:12" ht="13.5">
      <c r="A85" s="588"/>
      <c r="B85" s="594"/>
      <c r="C85" s="588"/>
      <c r="D85" s="589"/>
      <c r="E85" s="589"/>
      <c r="F85" s="592"/>
      <c r="G85" s="593"/>
      <c r="H85" s="592"/>
      <c r="I85" s="592"/>
      <c r="J85" s="592"/>
      <c r="K85" s="553" t="s">
        <v>314</v>
      </c>
    </row>
    <row r="86" spans="1:12" ht="13.5">
      <c r="A86" s="588"/>
      <c r="B86" s="547"/>
      <c r="C86" s="547"/>
      <c r="D86" s="548"/>
      <c r="E86" s="549"/>
      <c r="F86" s="547"/>
      <c r="G86" s="547"/>
      <c r="H86" s="547"/>
      <c r="I86" s="461"/>
      <c r="K86" s="525" t="s">
        <v>315</v>
      </c>
    </row>
    <row r="87" spans="1:12" s="534" customFormat="1" ht="15" customHeight="1">
      <c r="A87" s="526"/>
      <c r="B87" s="782" t="s">
        <v>316</v>
      </c>
      <c r="C87" s="782"/>
      <c r="D87" s="782"/>
      <c r="E87" s="782"/>
      <c r="F87" s="782"/>
      <c r="G87" s="782"/>
      <c r="H87" s="782"/>
      <c r="I87" s="782"/>
      <c r="J87" s="782"/>
      <c r="K87" s="782"/>
      <c r="L87" s="557"/>
    </row>
    <row r="88" spans="1:12" s="556" customFormat="1">
      <c r="A88" s="545"/>
      <c r="B88" s="784" t="s">
        <v>321</v>
      </c>
      <c r="C88" s="784"/>
      <c r="D88" s="784"/>
      <c r="E88" s="784"/>
      <c r="F88" s="784"/>
      <c r="G88" s="784"/>
      <c r="H88" s="784"/>
      <c r="I88" s="784"/>
      <c r="J88" s="784"/>
      <c r="K88" s="784"/>
      <c r="L88" s="546"/>
    </row>
    <row r="89" spans="1:12" s="534" customFormat="1" ht="15" customHeight="1">
      <c r="A89" s="528"/>
      <c r="B89" s="528" t="s">
        <v>322</v>
      </c>
      <c r="C89" s="527"/>
      <c r="D89" s="527"/>
      <c r="E89" s="527"/>
      <c r="F89" s="527"/>
      <c r="G89" s="527"/>
      <c r="H89" s="527"/>
      <c r="I89" s="527"/>
      <c r="J89" s="527"/>
      <c r="K89" s="527"/>
      <c r="L89" s="527"/>
    </row>
    <row r="90" spans="1:12" ht="15" customHeight="1">
      <c r="B90" s="591"/>
      <c r="C90" s="588"/>
      <c r="D90" s="589"/>
      <c r="E90" s="589"/>
      <c r="F90" s="588"/>
      <c r="G90" s="588"/>
      <c r="H90" s="588"/>
      <c r="I90" s="588"/>
      <c r="J90" s="588"/>
      <c r="K90" s="588"/>
    </row>
    <row r="91" spans="1:12" ht="15" customHeight="1">
      <c r="B91" s="590"/>
      <c r="C91" s="588"/>
      <c r="D91" s="589"/>
      <c r="E91" s="589"/>
      <c r="F91" s="588"/>
      <c r="G91" s="588"/>
      <c r="H91" s="588"/>
      <c r="I91" s="588"/>
      <c r="J91" s="588"/>
      <c r="K91" s="588"/>
    </row>
    <row r="92" spans="1:12" ht="15" customHeight="1">
      <c r="B92" s="588"/>
      <c r="C92" s="588"/>
      <c r="D92" s="589"/>
      <c r="E92" s="589"/>
      <c r="F92" s="588"/>
      <c r="G92" s="588"/>
      <c r="H92" s="588"/>
      <c r="I92" s="588"/>
      <c r="J92" s="588"/>
      <c r="K92" s="588"/>
    </row>
    <row r="93" spans="1:12" ht="15" customHeight="1">
      <c r="B93" s="588"/>
      <c r="C93" s="588"/>
      <c r="D93" s="589"/>
      <c r="E93" s="589"/>
      <c r="F93" s="588"/>
      <c r="G93" s="588"/>
      <c r="H93" s="588"/>
      <c r="I93" s="588"/>
      <c r="J93" s="588"/>
      <c r="K93" s="588"/>
    </row>
    <row r="94" spans="1:12" ht="15" customHeight="1">
      <c r="B94" s="588"/>
      <c r="C94" s="588"/>
      <c r="D94" s="589"/>
      <c r="E94" s="589"/>
      <c r="F94" s="588"/>
      <c r="G94" s="588"/>
      <c r="H94" s="588"/>
      <c r="I94" s="588"/>
      <c r="J94" s="588"/>
      <c r="K94" s="588"/>
    </row>
    <row r="95" spans="1:12" ht="15" customHeight="1">
      <c r="B95" s="588"/>
      <c r="C95" s="588"/>
      <c r="D95" s="589"/>
      <c r="E95" s="589"/>
      <c r="F95" s="588"/>
      <c r="G95" s="588"/>
      <c r="H95" s="588"/>
      <c r="I95" s="588"/>
      <c r="J95" s="588"/>
      <c r="K95" s="588"/>
    </row>
    <row r="96" spans="1:12" ht="15" customHeight="1">
      <c r="B96" s="588"/>
      <c r="C96" s="588"/>
      <c r="D96" s="589"/>
      <c r="E96" s="589"/>
      <c r="F96" s="588"/>
      <c r="G96" s="588"/>
      <c r="H96" s="588"/>
      <c r="I96" s="588"/>
      <c r="J96" s="588"/>
      <c r="K96" s="588"/>
    </row>
    <row r="97" spans="2:11" ht="15" customHeight="1">
      <c r="B97" s="588"/>
      <c r="C97" s="588"/>
      <c r="D97" s="589"/>
      <c r="E97" s="589"/>
      <c r="F97" s="588"/>
      <c r="G97" s="588"/>
      <c r="H97" s="588"/>
      <c r="I97" s="588"/>
      <c r="J97" s="588"/>
      <c r="K97" s="588"/>
    </row>
    <row r="98" spans="2:11" ht="15" customHeight="1">
      <c r="B98" s="588"/>
      <c r="C98" s="588"/>
      <c r="D98" s="589"/>
      <c r="E98" s="589"/>
      <c r="F98" s="588"/>
      <c r="G98" s="588"/>
      <c r="H98" s="588"/>
      <c r="I98" s="588"/>
      <c r="J98" s="588"/>
      <c r="K98" s="588"/>
    </row>
    <row r="99" spans="2:11" ht="15" customHeight="1">
      <c r="B99" s="588"/>
      <c r="C99" s="588"/>
      <c r="D99" s="589"/>
      <c r="E99" s="589"/>
      <c r="F99" s="588"/>
      <c r="G99" s="588"/>
      <c r="H99" s="588"/>
      <c r="I99" s="588"/>
      <c r="J99" s="588"/>
      <c r="K99" s="588"/>
    </row>
    <row r="100" spans="2:11" ht="15" customHeight="1">
      <c r="B100" s="588"/>
      <c r="C100" s="588"/>
      <c r="D100" s="589"/>
      <c r="E100" s="589"/>
      <c r="F100" s="588"/>
      <c r="G100" s="588"/>
      <c r="H100" s="588"/>
      <c r="I100" s="588"/>
      <c r="J100" s="588"/>
      <c r="K100" s="588"/>
    </row>
    <row r="101" spans="2:11" ht="15" customHeight="1">
      <c r="B101" s="588"/>
      <c r="C101" s="588"/>
      <c r="D101" s="589"/>
      <c r="E101" s="589"/>
      <c r="F101" s="588"/>
      <c r="G101" s="588"/>
      <c r="H101" s="588"/>
      <c r="I101" s="588"/>
      <c r="J101" s="588"/>
      <c r="K101" s="588"/>
    </row>
    <row r="102" spans="2:11" ht="15" customHeight="1">
      <c r="B102" s="588"/>
      <c r="C102" s="588"/>
      <c r="D102" s="589"/>
      <c r="E102" s="589"/>
      <c r="F102" s="588"/>
      <c r="G102" s="588"/>
      <c r="H102" s="588"/>
      <c r="I102" s="588"/>
      <c r="J102" s="588"/>
      <c r="K102" s="588"/>
    </row>
    <row r="103" spans="2:11" ht="15" customHeight="1">
      <c r="B103" s="588"/>
      <c r="C103" s="588"/>
      <c r="D103" s="589"/>
      <c r="E103" s="589"/>
      <c r="F103" s="588"/>
      <c r="G103" s="588"/>
      <c r="H103" s="588"/>
      <c r="I103" s="588"/>
      <c r="J103" s="588"/>
      <c r="K103" s="588"/>
    </row>
    <row r="104" spans="2:11" ht="15" customHeight="1">
      <c r="B104" s="588"/>
      <c r="C104" s="588"/>
      <c r="D104" s="589"/>
      <c r="E104" s="589"/>
      <c r="F104" s="588"/>
      <c r="G104" s="588"/>
      <c r="H104" s="588"/>
      <c r="I104" s="588"/>
      <c r="J104" s="588"/>
      <c r="K104" s="588"/>
    </row>
    <row r="105" spans="2:11" ht="15" customHeight="1">
      <c r="B105" s="588"/>
      <c r="C105" s="588"/>
      <c r="D105" s="589"/>
      <c r="E105" s="589"/>
      <c r="F105" s="588"/>
      <c r="G105" s="588"/>
      <c r="H105" s="588"/>
      <c r="I105" s="588"/>
      <c r="J105" s="588"/>
      <c r="K105" s="588"/>
    </row>
    <row r="106" spans="2:11" ht="15" customHeight="1">
      <c r="B106" s="588"/>
      <c r="C106" s="588"/>
      <c r="D106" s="589"/>
      <c r="E106" s="589"/>
      <c r="F106" s="588"/>
      <c r="G106" s="588"/>
      <c r="H106" s="588"/>
      <c r="I106" s="588"/>
      <c r="J106" s="588"/>
      <c r="K106" s="588"/>
    </row>
    <row r="107" spans="2:11" ht="15" customHeight="1">
      <c r="B107" s="588"/>
      <c r="C107" s="588"/>
      <c r="D107" s="589"/>
      <c r="E107" s="589"/>
      <c r="F107" s="588"/>
      <c r="G107" s="588"/>
      <c r="H107" s="588"/>
      <c r="I107" s="588"/>
      <c r="J107" s="588"/>
      <c r="K107" s="588"/>
    </row>
    <row r="108" spans="2:11" ht="15" customHeight="1">
      <c r="B108" s="588"/>
      <c r="C108" s="588"/>
      <c r="D108" s="589"/>
      <c r="E108" s="589"/>
      <c r="F108" s="588"/>
      <c r="G108" s="588"/>
      <c r="H108" s="588"/>
      <c r="I108" s="588"/>
      <c r="J108" s="588"/>
      <c r="K108" s="588"/>
    </row>
    <row r="109" spans="2:11" ht="15" customHeight="1">
      <c r="B109" s="588"/>
      <c r="C109" s="588"/>
      <c r="D109" s="589"/>
      <c r="E109" s="589"/>
      <c r="F109" s="588"/>
      <c r="G109" s="588"/>
      <c r="H109" s="588"/>
      <c r="I109" s="588"/>
      <c r="J109" s="588"/>
      <c r="K109" s="588"/>
    </row>
  </sheetData>
  <mergeCells count="2">
    <mergeCell ref="B87:K87"/>
    <mergeCell ref="B88:K88"/>
  </mergeCells>
  <conditionalFormatting sqref="D86:E86">
    <cfRule type="cellIs" dxfId="0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9" orientation="portrait" r:id="rId1"/>
  <headerFooter scaleWithDoc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FCFB2-3FEF-4CD8-BE09-3049120A4068}">
  <sheetPr>
    <tabColor theme="8"/>
  </sheetPr>
  <dimension ref="A1:N110"/>
  <sheetViews>
    <sheetView showGridLines="0" view="pageBreakPreview" topLeftCell="A61" zoomScale="90" zoomScaleNormal="100" zoomScaleSheetLayoutView="90" workbookViewId="0">
      <selection activeCell="C6" sqref="C6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5" width="12.7109375" style="385" customWidth="1"/>
    <col min="6" max="6" width="13.5703125" style="385" customWidth="1"/>
    <col min="7" max="7" width="15.85546875" style="385" customWidth="1"/>
    <col min="8" max="8" width="16.5703125" style="385" customWidth="1"/>
    <col min="9" max="9" width="13.85546875" style="385" customWidth="1"/>
    <col min="10" max="10" width="16.85546875" style="385" customWidth="1"/>
    <col min="11" max="11" width="14.7109375" style="385" customWidth="1"/>
    <col min="12" max="12" width="1.7109375" style="385" customWidth="1"/>
    <col min="13" max="13" width="1" style="385" customWidth="1"/>
    <col min="14" max="16384" width="12.5703125" style="385"/>
  </cols>
  <sheetData>
    <row r="1" spans="1:14">
      <c r="A1" s="679"/>
      <c r="B1" s="679"/>
      <c r="C1" s="680"/>
      <c r="D1" s="680"/>
      <c r="E1" s="679"/>
      <c r="F1" s="679"/>
      <c r="G1" s="679"/>
      <c r="H1" s="679"/>
      <c r="I1" s="679"/>
      <c r="J1" s="679"/>
      <c r="K1" s="679"/>
      <c r="L1" s="679"/>
      <c r="M1" s="682" t="s">
        <v>27</v>
      </c>
      <c r="N1" s="679"/>
    </row>
    <row r="2" spans="1:14">
      <c r="A2" s="679"/>
      <c r="B2" s="679"/>
      <c r="C2" s="680"/>
      <c r="D2" s="680"/>
      <c r="E2" s="679"/>
      <c r="F2" s="679"/>
      <c r="G2" s="679"/>
      <c r="H2" s="679"/>
      <c r="I2" s="679"/>
      <c r="J2" s="679"/>
      <c r="K2" s="679"/>
      <c r="L2" s="679"/>
      <c r="M2" s="681" t="s">
        <v>26</v>
      </c>
      <c r="N2" s="679"/>
    </row>
    <row r="3" spans="1:14" ht="15" customHeight="1">
      <c r="A3" s="679"/>
      <c r="B3" s="679"/>
      <c r="C3" s="680"/>
      <c r="D3" s="680"/>
      <c r="E3" s="679"/>
      <c r="F3" s="679"/>
      <c r="G3" s="679"/>
      <c r="H3" s="679"/>
      <c r="I3" s="679"/>
      <c r="J3" s="679"/>
      <c r="K3" s="679"/>
      <c r="L3" s="679"/>
      <c r="M3" s="679"/>
      <c r="N3" s="679"/>
    </row>
    <row r="4" spans="1:14" ht="15" customHeight="1">
      <c r="A4" s="679"/>
      <c r="B4" s="679"/>
      <c r="C4" s="680"/>
      <c r="D4" s="680"/>
      <c r="E4" s="679"/>
      <c r="F4" s="679"/>
      <c r="G4" s="679"/>
      <c r="H4" s="679"/>
      <c r="I4" s="679"/>
      <c r="J4" s="679"/>
      <c r="K4" s="679"/>
      <c r="L4" s="679"/>
      <c r="M4" s="679"/>
      <c r="N4" s="679"/>
    </row>
    <row r="5" spans="1:14">
      <c r="A5" s="678" t="s">
        <v>169</v>
      </c>
      <c r="B5" s="677" t="s">
        <v>333</v>
      </c>
      <c r="C5" s="676"/>
      <c r="D5" s="676"/>
      <c r="E5" s="675"/>
      <c r="F5" s="675"/>
      <c r="G5" s="675"/>
      <c r="H5" s="671"/>
      <c r="I5" s="671"/>
      <c r="J5" s="671"/>
      <c r="K5" s="671"/>
      <c r="L5" s="671"/>
      <c r="M5" s="671"/>
      <c r="N5" s="671"/>
    </row>
    <row r="6" spans="1:14">
      <c r="A6" s="674" t="s">
        <v>170</v>
      </c>
      <c r="B6" s="673" t="s">
        <v>332</v>
      </c>
      <c r="C6" s="672"/>
      <c r="D6" s="672"/>
      <c r="E6" s="671"/>
      <c r="F6" s="671"/>
      <c r="G6" s="671"/>
      <c r="H6" s="671"/>
      <c r="I6" s="671"/>
      <c r="J6" s="671"/>
      <c r="K6" s="671"/>
      <c r="L6" s="671"/>
      <c r="M6" s="671"/>
      <c r="N6" s="671"/>
    </row>
    <row r="7" spans="1:14" ht="8.1" customHeight="1">
      <c r="B7" s="670"/>
      <c r="C7" s="588"/>
      <c r="D7" s="589"/>
      <c r="E7" s="588"/>
      <c r="F7" s="588"/>
      <c r="G7" s="588"/>
      <c r="H7" s="588"/>
      <c r="I7" s="588"/>
      <c r="J7" s="588"/>
    </row>
    <row r="8" spans="1:14" ht="8.1" customHeight="1">
      <c r="B8" s="670"/>
      <c r="C8" s="588"/>
      <c r="D8" s="589"/>
      <c r="E8" s="588"/>
      <c r="F8" s="588"/>
      <c r="G8" s="588"/>
      <c r="H8" s="588"/>
      <c r="I8" s="588"/>
      <c r="J8" s="588"/>
    </row>
    <row r="9" spans="1:14" s="666" customFormat="1" ht="18" customHeight="1" thickBot="1">
      <c r="B9" s="669" t="s">
        <v>331</v>
      </c>
      <c r="C9" s="625"/>
      <c r="D9" s="668"/>
      <c r="E9" s="625"/>
      <c r="F9" s="625"/>
      <c r="G9" s="625"/>
      <c r="H9" s="625"/>
      <c r="I9" s="625"/>
      <c r="K9" s="625"/>
      <c r="L9" s="667" t="s">
        <v>128</v>
      </c>
      <c r="M9" s="625"/>
    </row>
    <row r="10" spans="1:14" ht="8.1" customHeight="1" thickTop="1">
      <c r="A10" s="664"/>
      <c r="B10" s="664"/>
      <c r="C10" s="664"/>
      <c r="D10" s="665"/>
      <c r="E10" s="664"/>
      <c r="F10" s="664"/>
      <c r="G10" s="664"/>
      <c r="H10" s="664"/>
      <c r="I10" s="664"/>
      <c r="J10" s="664"/>
      <c r="K10" s="664"/>
      <c r="L10" s="664"/>
      <c r="M10" s="480"/>
    </row>
    <row r="11" spans="1:14" ht="15" customHeight="1">
      <c r="A11" s="480"/>
      <c r="B11" s="636" t="s">
        <v>25</v>
      </c>
      <c r="C11" s="636"/>
      <c r="D11" s="637" t="s">
        <v>190</v>
      </c>
      <c r="E11" s="663" t="s">
        <v>330</v>
      </c>
      <c r="F11" s="280" t="s">
        <v>83</v>
      </c>
      <c r="G11" s="280" t="s">
        <v>82</v>
      </c>
      <c r="H11" s="658" t="s">
        <v>81</v>
      </c>
      <c r="I11" s="658" t="s">
        <v>80</v>
      </c>
      <c r="J11" s="658" t="s">
        <v>79</v>
      </c>
      <c r="K11" s="658" t="s">
        <v>78</v>
      </c>
      <c r="L11" s="480"/>
      <c r="M11" s="480"/>
    </row>
    <row r="12" spans="1:14" ht="15" customHeight="1">
      <c r="A12" s="480"/>
      <c r="B12" s="481" t="s">
        <v>23</v>
      </c>
      <c r="C12" s="480"/>
      <c r="D12" s="662" t="s">
        <v>191</v>
      </c>
      <c r="E12" s="661" t="s">
        <v>18</v>
      </c>
      <c r="F12" s="280" t="s">
        <v>73</v>
      </c>
      <c r="G12" s="280" t="s">
        <v>192</v>
      </c>
      <c r="H12" s="657" t="s">
        <v>72</v>
      </c>
      <c r="I12" s="658" t="s">
        <v>71</v>
      </c>
      <c r="J12" s="658" t="s">
        <v>70</v>
      </c>
      <c r="K12" s="657" t="s">
        <v>69</v>
      </c>
      <c r="L12" s="480"/>
      <c r="M12" s="480"/>
    </row>
    <row r="13" spans="1:14" ht="15" customHeight="1">
      <c r="A13" s="480"/>
      <c r="B13" s="636"/>
      <c r="C13" s="480"/>
      <c r="D13" s="633"/>
      <c r="E13" s="660"/>
      <c r="F13" s="280" t="s">
        <v>194</v>
      </c>
      <c r="G13" s="659" t="s">
        <v>195</v>
      </c>
      <c r="H13" s="658"/>
      <c r="I13" s="658" t="s">
        <v>68</v>
      </c>
      <c r="J13" s="275" t="s">
        <v>196</v>
      </c>
      <c r="K13" s="658"/>
      <c r="L13" s="480"/>
      <c r="M13" s="480"/>
    </row>
    <row r="14" spans="1:14" ht="15" customHeight="1">
      <c r="A14" s="480"/>
      <c r="B14" s="481"/>
      <c r="C14" s="480"/>
      <c r="D14" s="633"/>
      <c r="E14" s="660"/>
      <c r="F14" s="659" t="s">
        <v>65</v>
      </c>
      <c r="G14" s="659" t="s">
        <v>197</v>
      </c>
      <c r="H14" s="658"/>
      <c r="I14" s="658" t="s">
        <v>198</v>
      </c>
      <c r="J14" s="658" t="s">
        <v>199</v>
      </c>
      <c r="K14" s="658"/>
      <c r="L14" s="480"/>
      <c r="M14" s="480"/>
    </row>
    <row r="15" spans="1:14" ht="15" customHeight="1">
      <c r="A15" s="480"/>
      <c r="B15" s="481"/>
      <c r="C15" s="480"/>
      <c r="D15" s="633"/>
      <c r="E15" s="660"/>
      <c r="F15" s="659" t="s">
        <v>45</v>
      </c>
      <c r="G15" s="658"/>
      <c r="H15" s="658"/>
      <c r="I15" s="658" t="s">
        <v>63</v>
      </c>
      <c r="J15" s="658" t="s">
        <v>62</v>
      </c>
      <c r="K15" s="658"/>
      <c r="L15" s="480"/>
      <c r="M15" s="480"/>
    </row>
    <row r="16" spans="1:14" ht="15" customHeight="1">
      <c r="A16" s="480"/>
      <c r="B16" s="480"/>
      <c r="C16" s="480"/>
      <c r="D16" s="633"/>
      <c r="E16" s="660"/>
      <c r="F16" s="659" t="s">
        <v>201</v>
      </c>
      <c r="G16" s="658"/>
      <c r="H16" s="658"/>
      <c r="I16" s="282" t="s">
        <v>60</v>
      </c>
      <c r="J16" s="282" t="s">
        <v>59</v>
      </c>
      <c r="K16" s="658"/>
      <c r="L16" s="480"/>
      <c r="M16" s="480"/>
    </row>
    <row r="17" spans="1:13" ht="15" customHeight="1">
      <c r="A17" s="480"/>
      <c r="B17" s="480"/>
      <c r="C17" s="480"/>
      <c r="D17" s="633"/>
      <c r="E17" s="480"/>
      <c r="F17" s="282"/>
      <c r="G17" s="282"/>
      <c r="H17" s="282"/>
      <c r="I17" s="282" t="s">
        <v>58</v>
      </c>
      <c r="J17" s="282" t="s">
        <v>203</v>
      </c>
      <c r="K17" s="282"/>
      <c r="L17" s="480"/>
      <c r="M17" s="480"/>
    </row>
    <row r="18" spans="1:13" ht="15" customHeight="1">
      <c r="A18" s="480"/>
      <c r="B18" s="480"/>
      <c r="C18" s="480"/>
      <c r="D18" s="633"/>
      <c r="E18" s="480"/>
      <c r="F18" s="657"/>
      <c r="G18" s="657"/>
      <c r="H18" s="657"/>
      <c r="I18" s="282" t="s">
        <v>205</v>
      </c>
      <c r="J18" s="657" t="s">
        <v>206</v>
      </c>
      <c r="K18" s="657"/>
      <c r="L18" s="480"/>
      <c r="M18" s="480"/>
    </row>
    <row r="19" spans="1:13" ht="15" customHeight="1">
      <c r="A19" s="480"/>
      <c r="B19" s="480"/>
      <c r="C19" s="480"/>
      <c r="D19" s="633"/>
      <c r="E19" s="480"/>
      <c r="F19" s="657"/>
      <c r="G19" s="657"/>
      <c r="H19" s="657"/>
      <c r="I19" s="657" t="s">
        <v>208</v>
      </c>
      <c r="J19" s="657" t="s">
        <v>57</v>
      </c>
      <c r="K19" s="657"/>
      <c r="L19" s="480"/>
      <c r="M19" s="480"/>
    </row>
    <row r="20" spans="1:13" ht="15" customHeight="1">
      <c r="A20" s="480"/>
      <c r="B20" s="480"/>
      <c r="C20" s="480"/>
      <c r="D20" s="633"/>
      <c r="E20" s="480"/>
      <c r="F20" s="657"/>
      <c r="G20" s="657"/>
      <c r="H20" s="657"/>
      <c r="I20" s="657"/>
      <c r="J20" s="657" t="s">
        <v>210</v>
      </c>
      <c r="K20" s="657"/>
      <c r="L20" s="480"/>
      <c r="M20" s="480"/>
    </row>
    <row r="21" spans="1:13" ht="15" customHeight="1">
      <c r="A21" s="480"/>
      <c r="B21" s="480"/>
      <c r="C21" s="480"/>
      <c r="D21" s="633"/>
      <c r="E21" s="480"/>
      <c r="F21" s="657"/>
      <c r="G21" s="657"/>
      <c r="H21" s="657"/>
      <c r="I21" s="657"/>
      <c r="J21" s="657" t="s">
        <v>56</v>
      </c>
      <c r="K21" s="657"/>
      <c r="L21" s="480"/>
      <c r="M21" s="480"/>
    </row>
    <row r="22" spans="1:13" ht="8.1" customHeight="1">
      <c r="A22" s="476"/>
      <c r="B22" s="476"/>
      <c r="C22" s="476"/>
      <c r="D22" s="656"/>
      <c r="E22" s="476"/>
      <c r="F22" s="476"/>
      <c r="G22" s="476"/>
      <c r="H22" s="476"/>
      <c r="I22" s="476"/>
      <c r="J22" s="476"/>
      <c r="K22" s="476"/>
      <c r="L22" s="476"/>
      <c r="M22" s="480"/>
    </row>
    <row r="23" spans="1:13" ht="8.1" customHeight="1">
      <c r="A23" s="505"/>
      <c r="B23" s="505"/>
      <c r="C23" s="505"/>
      <c r="D23" s="655"/>
      <c r="E23" s="505"/>
      <c r="F23" s="505"/>
      <c r="G23" s="505"/>
      <c r="H23" s="505"/>
      <c r="I23" s="505"/>
      <c r="J23" s="505"/>
      <c r="K23" s="505"/>
      <c r="L23" s="505"/>
      <c r="M23" s="480"/>
    </row>
    <row r="24" spans="1:13" ht="15" customHeight="1">
      <c r="A24" s="650"/>
      <c r="B24" s="636" t="s">
        <v>15</v>
      </c>
      <c r="C24" s="649"/>
      <c r="D24" s="308" t="s">
        <v>286</v>
      </c>
      <c r="E24" s="653">
        <v>15155.2</v>
      </c>
      <c r="F24" s="653">
        <v>1408.1</v>
      </c>
      <c r="G24" s="653">
        <v>84.1</v>
      </c>
      <c r="H24" s="653">
        <v>2507.3000000000002</v>
      </c>
      <c r="I24" s="653">
        <v>78.8</v>
      </c>
      <c r="J24" s="653">
        <v>85</v>
      </c>
      <c r="K24" s="653">
        <v>1245.5</v>
      </c>
      <c r="L24" s="649"/>
      <c r="M24" s="648"/>
    </row>
    <row r="25" spans="1:13" ht="15" customHeight="1">
      <c r="A25" s="650"/>
      <c r="B25" s="636"/>
      <c r="C25" s="649"/>
      <c r="D25" s="308">
        <v>2023</v>
      </c>
      <c r="E25" s="653">
        <v>15813.4</v>
      </c>
      <c r="F25" s="653">
        <v>1437.4</v>
      </c>
      <c r="G25" s="653">
        <v>88.8</v>
      </c>
      <c r="H25" s="653">
        <v>2597.8000000000002</v>
      </c>
      <c r="I25" s="653">
        <v>81.5</v>
      </c>
      <c r="J25" s="653">
        <v>85.5</v>
      </c>
      <c r="K25" s="653">
        <v>1284.5</v>
      </c>
      <c r="L25" s="649"/>
      <c r="M25" s="648"/>
    </row>
    <row r="26" spans="1:13" s="384" customFormat="1" ht="15" customHeight="1">
      <c r="A26" s="549"/>
      <c r="B26" s="654"/>
      <c r="C26" s="652"/>
      <c r="D26" s="308">
        <v>2024</v>
      </c>
      <c r="E26" s="653">
        <v>16369.4</v>
      </c>
      <c r="F26" s="653">
        <v>1478.5</v>
      </c>
      <c r="G26" s="653">
        <v>88.7</v>
      </c>
      <c r="H26" s="653">
        <v>2664.6</v>
      </c>
      <c r="I26" s="653">
        <v>76.8</v>
      </c>
      <c r="J26" s="653">
        <v>93</v>
      </c>
      <c r="K26" s="653">
        <v>1393.4</v>
      </c>
      <c r="L26" s="652">
        <v>689.24900000000002</v>
      </c>
      <c r="M26" s="651"/>
    </row>
    <row r="27" spans="1:13" ht="8.1" customHeight="1">
      <c r="A27" s="650"/>
      <c r="B27" s="636"/>
      <c r="C27" s="649"/>
      <c r="D27" s="342"/>
      <c r="E27" s="647"/>
      <c r="F27" s="647"/>
      <c r="G27" s="647"/>
      <c r="H27" s="647"/>
      <c r="I27" s="647"/>
      <c r="J27" s="647"/>
      <c r="K27" s="647"/>
      <c r="L27" s="649"/>
      <c r="M27" s="648"/>
    </row>
    <row r="28" spans="1:13" ht="15" customHeight="1">
      <c r="A28" s="480"/>
      <c r="B28" s="480" t="s">
        <v>14</v>
      </c>
      <c r="C28" s="480"/>
      <c r="D28" s="309" t="s">
        <v>291</v>
      </c>
      <c r="E28" s="647">
        <v>1949.2</v>
      </c>
      <c r="F28" s="647">
        <v>144</v>
      </c>
      <c r="G28" s="647">
        <v>13.2</v>
      </c>
      <c r="H28" s="647">
        <v>495.4</v>
      </c>
      <c r="I28" s="647">
        <v>7.7</v>
      </c>
      <c r="J28" s="647">
        <v>15.4</v>
      </c>
      <c r="K28" s="647">
        <v>160.1</v>
      </c>
      <c r="L28" s="480"/>
      <c r="M28" s="480"/>
    </row>
    <row r="29" spans="1:13" ht="15" customHeight="1">
      <c r="A29" s="480"/>
      <c r="B29" s="480"/>
      <c r="C29" s="480"/>
      <c r="D29" s="309">
        <v>2023</v>
      </c>
      <c r="E29" s="647">
        <v>2017.9</v>
      </c>
      <c r="F29" s="647">
        <v>125.4</v>
      </c>
      <c r="G29" s="647">
        <v>14.2</v>
      </c>
      <c r="H29" s="647">
        <v>490.5</v>
      </c>
      <c r="I29" s="647">
        <v>10.1</v>
      </c>
      <c r="J29" s="647">
        <v>14.4</v>
      </c>
      <c r="K29" s="647">
        <v>165</v>
      </c>
      <c r="L29" s="480"/>
      <c r="M29" s="480"/>
    </row>
    <row r="30" spans="1:13" ht="15" customHeight="1">
      <c r="A30" s="480"/>
      <c r="B30" s="480"/>
      <c r="C30" s="480"/>
      <c r="D30" s="309">
        <v>2024</v>
      </c>
      <c r="E30" s="647">
        <f>'5.7_L '!E29+'5.7_P'!E29</f>
        <v>2076.5</v>
      </c>
      <c r="F30" s="647">
        <f>'5.7_L '!F29+'5.7_P'!F29</f>
        <v>125.3</v>
      </c>
      <c r="G30" s="647">
        <f>'5.7_L '!G29+'5.7_P'!G29</f>
        <v>7.2</v>
      </c>
      <c r="H30" s="647">
        <f>'5.7_L '!H29+'5.7_P'!H29</f>
        <v>473.6</v>
      </c>
      <c r="I30" s="647">
        <f>'5.7_L '!I29+'5.7_P'!I29</f>
        <v>10.1</v>
      </c>
      <c r="J30" s="647">
        <f>'5.7_L '!J29+'5.7_P'!J29</f>
        <v>18.8</v>
      </c>
      <c r="K30" s="647">
        <f>'5.7_L '!K29+'5.7_P'!K29</f>
        <v>154.10000000000002</v>
      </c>
      <c r="L30" s="480"/>
      <c r="M30" s="480"/>
    </row>
    <row r="31" spans="1:13" ht="8.1" customHeight="1">
      <c r="A31" s="480"/>
      <c r="B31" s="480"/>
      <c r="C31" s="480"/>
      <c r="D31" s="342"/>
      <c r="E31" s="647"/>
      <c r="F31" s="647"/>
      <c r="G31" s="647"/>
      <c r="H31" s="647"/>
      <c r="I31" s="647"/>
      <c r="J31" s="647"/>
      <c r="K31" s="647"/>
      <c r="L31" s="480"/>
      <c r="M31" s="480"/>
    </row>
    <row r="32" spans="1:13" ht="15" customHeight="1">
      <c r="A32" s="480"/>
      <c r="B32" s="480" t="s">
        <v>13</v>
      </c>
      <c r="C32" s="480"/>
      <c r="D32" s="309" t="s">
        <v>291</v>
      </c>
      <c r="E32" s="647">
        <v>900.4</v>
      </c>
      <c r="F32" s="647">
        <v>99.9</v>
      </c>
      <c r="G32" s="647">
        <v>1.8</v>
      </c>
      <c r="H32" s="647">
        <v>181</v>
      </c>
      <c r="I32" s="647">
        <v>3.9</v>
      </c>
      <c r="J32" s="647">
        <v>6</v>
      </c>
      <c r="K32" s="647">
        <v>55.5</v>
      </c>
      <c r="L32" s="480"/>
      <c r="M32" s="480"/>
    </row>
    <row r="33" spans="1:13" ht="15" customHeight="1">
      <c r="A33" s="480"/>
      <c r="B33" s="480"/>
      <c r="C33" s="480"/>
      <c r="D33" s="309">
        <v>2023</v>
      </c>
      <c r="E33" s="647">
        <v>927.5</v>
      </c>
      <c r="F33" s="647">
        <v>92.3</v>
      </c>
      <c r="G33" s="647">
        <v>2.4</v>
      </c>
      <c r="H33" s="647">
        <v>184</v>
      </c>
      <c r="I33" s="647">
        <v>4.9000000000000004</v>
      </c>
      <c r="J33" s="647">
        <v>8.3000000000000007</v>
      </c>
      <c r="K33" s="647">
        <v>65.5</v>
      </c>
      <c r="L33" s="480"/>
      <c r="M33" s="480"/>
    </row>
    <row r="34" spans="1:13" ht="15" customHeight="1">
      <c r="A34" s="480"/>
      <c r="B34" s="480"/>
      <c r="C34" s="480"/>
      <c r="D34" s="309">
        <v>2024</v>
      </c>
      <c r="E34" s="647">
        <v>956.5</v>
      </c>
      <c r="F34" s="647">
        <v>87.3</v>
      </c>
      <c r="G34" s="647">
        <v>0.8</v>
      </c>
      <c r="H34" s="647">
        <v>201.2</v>
      </c>
      <c r="I34" s="647">
        <v>4.0999999999999996</v>
      </c>
      <c r="J34" s="647">
        <v>7.1</v>
      </c>
      <c r="K34" s="647">
        <v>77.7</v>
      </c>
      <c r="L34" s="480">
        <v>32.212000000000003</v>
      </c>
      <c r="M34" s="480"/>
    </row>
    <row r="35" spans="1:13" ht="8.1" customHeight="1">
      <c r="A35" s="480"/>
      <c r="B35" s="480"/>
      <c r="C35" s="480"/>
      <c r="D35" s="342"/>
      <c r="E35" s="647"/>
      <c r="F35" s="647"/>
      <c r="G35" s="647"/>
      <c r="H35" s="647"/>
      <c r="I35" s="647"/>
      <c r="J35" s="647"/>
      <c r="K35" s="647"/>
      <c r="L35" s="480"/>
      <c r="M35" s="480"/>
    </row>
    <row r="36" spans="1:13" ht="15" customHeight="1">
      <c r="A36" s="480"/>
      <c r="B36" s="480" t="s">
        <v>12</v>
      </c>
      <c r="C36" s="480"/>
      <c r="D36" s="309" t="s">
        <v>291</v>
      </c>
      <c r="E36" s="647">
        <v>634.4</v>
      </c>
      <c r="F36" s="647">
        <v>64.2</v>
      </c>
      <c r="G36" s="647">
        <v>1.6</v>
      </c>
      <c r="H36" s="647">
        <v>63.2</v>
      </c>
      <c r="I36" s="647">
        <v>1.8</v>
      </c>
      <c r="J36" s="647">
        <v>0.6</v>
      </c>
      <c r="K36" s="647">
        <v>80.599999999999994</v>
      </c>
      <c r="L36" s="480"/>
      <c r="M36" s="480"/>
    </row>
    <row r="37" spans="1:13" ht="15" customHeight="1">
      <c r="A37" s="480"/>
      <c r="B37" s="480"/>
      <c r="C37" s="480"/>
      <c r="D37" s="309">
        <v>2023</v>
      </c>
      <c r="E37" s="647">
        <v>661.1</v>
      </c>
      <c r="F37" s="647">
        <v>65.5</v>
      </c>
      <c r="G37" s="647">
        <v>0.9</v>
      </c>
      <c r="H37" s="647">
        <v>66.3</v>
      </c>
      <c r="I37" s="647">
        <v>1.4</v>
      </c>
      <c r="J37" s="647">
        <v>1.1000000000000001</v>
      </c>
      <c r="K37" s="647">
        <v>79.3</v>
      </c>
      <c r="L37" s="480"/>
      <c r="M37" s="480"/>
    </row>
    <row r="38" spans="1:13" ht="15" customHeight="1">
      <c r="A38" s="480"/>
      <c r="B38" s="480"/>
      <c r="C38" s="480"/>
      <c r="D38" s="309">
        <v>2024</v>
      </c>
      <c r="E38" s="647">
        <v>680.7</v>
      </c>
      <c r="F38" s="647">
        <v>49.7</v>
      </c>
      <c r="G38" s="647">
        <v>1.2</v>
      </c>
      <c r="H38" s="647">
        <v>72.900000000000006</v>
      </c>
      <c r="I38" s="647">
        <v>1.7</v>
      </c>
      <c r="J38" s="647">
        <v>1.2</v>
      </c>
      <c r="K38" s="647">
        <v>83.2</v>
      </c>
      <c r="L38" s="480">
        <v>20.638999999999999</v>
      </c>
      <c r="M38" s="480"/>
    </row>
    <row r="39" spans="1:13" ht="8.1" customHeight="1">
      <c r="A39" s="480"/>
      <c r="B39" s="480"/>
      <c r="C39" s="480"/>
      <c r="D39" s="342"/>
      <c r="E39" s="647"/>
      <c r="F39" s="647"/>
      <c r="G39" s="647"/>
      <c r="H39" s="647"/>
      <c r="I39" s="647"/>
      <c r="J39" s="647"/>
      <c r="K39" s="647"/>
      <c r="L39" s="480"/>
      <c r="M39" s="480"/>
    </row>
    <row r="40" spans="1:13" ht="15" customHeight="1">
      <c r="A40" s="480"/>
      <c r="B40" s="480" t="s">
        <v>11</v>
      </c>
      <c r="C40" s="480"/>
      <c r="D40" s="309" t="s">
        <v>291</v>
      </c>
      <c r="E40" s="647">
        <v>486.3</v>
      </c>
      <c r="F40" s="647">
        <v>20.8</v>
      </c>
      <c r="G40" s="647">
        <v>3.1</v>
      </c>
      <c r="H40" s="647">
        <v>110.8</v>
      </c>
      <c r="I40" s="647">
        <v>2.8</v>
      </c>
      <c r="J40" s="647">
        <v>2.8</v>
      </c>
      <c r="K40" s="647">
        <v>38.5</v>
      </c>
      <c r="L40" s="480"/>
      <c r="M40" s="480"/>
    </row>
    <row r="41" spans="1:13" ht="15" customHeight="1">
      <c r="A41" s="480"/>
      <c r="B41" s="480"/>
      <c r="C41" s="480"/>
      <c r="D41" s="309">
        <v>2023</v>
      </c>
      <c r="E41" s="647">
        <v>499.8</v>
      </c>
      <c r="F41" s="647">
        <v>20.3</v>
      </c>
      <c r="G41" s="647">
        <v>1.2</v>
      </c>
      <c r="H41" s="647">
        <v>109.7</v>
      </c>
      <c r="I41" s="647">
        <v>2.7</v>
      </c>
      <c r="J41" s="647">
        <v>3.5</v>
      </c>
      <c r="K41" s="647">
        <v>35.4</v>
      </c>
      <c r="L41" s="480"/>
      <c r="M41" s="480"/>
    </row>
    <row r="42" spans="1:13" ht="15" customHeight="1">
      <c r="A42" s="480"/>
      <c r="B42" s="480"/>
      <c r="C42" s="480"/>
      <c r="D42" s="309">
        <v>2024</v>
      </c>
      <c r="E42" s="647">
        <v>517</v>
      </c>
      <c r="F42" s="647">
        <v>15.3</v>
      </c>
      <c r="G42" s="647">
        <v>0.8</v>
      </c>
      <c r="H42" s="647">
        <v>137.6</v>
      </c>
      <c r="I42" s="647">
        <v>3</v>
      </c>
      <c r="J42" s="647">
        <v>3.3</v>
      </c>
      <c r="K42" s="647">
        <v>45.6</v>
      </c>
      <c r="L42" s="480">
        <v>13.022</v>
      </c>
      <c r="M42" s="480"/>
    </row>
    <row r="43" spans="1:13" ht="8.1" customHeight="1">
      <c r="A43" s="480"/>
      <c r="B43" s="480"/>
      <c r="C43" s="480"/>
      <c r="D43" s="342"/>
      <c r="E43" s="647"/>
      <c r="F43" s="647"/>
      <c r="G43" s="647"/>
      <c r="H43" s="647"/>
      <c r="I43" s="647"/>
      <c r="J43" s="647"/>
      <c r="K43" s="647"/>
      <c r="L43" s="480"/>
      <c r="M43" s="480"/>
    </row>
    <row r="44" spans="1:13" ht="15" customHeight="1">
      <c r="A44" s="480"/>
      <c r="B44" s="480" t="s">
        <v>10</v>
      </c>
      <c r="C44" s="480"/>
      <c r="D44" s="309" t="s">
        <v>291</v>
      </c>
      <c r="E44" s="647">
        <v>517</v>
      </c>
      <c r="F44" s="647">
        <v>29.8</v>
      </c>
      <c r="G44" s="647">
        <v>2.4</v>
      </c>
      <c r="H44" s="647">
        <v>85</v>
      </c>
      <c r="I44" s="647">
        <v>4.7</v>
      </c>
      <c r="J44" s="647">
        <v>4.8</v>
      </c>
      <c r="K44" s="647">
        <v>43.4</v>
      </c>
      <c r="L44" s="480"/>
      <c r="M44" s="480"/>
    </row>
    <row r="45" spans="1:13" ht="15" customHeight="1">
      <c r="A45" s="480"/>
      <c r="B45" s="480"/>
      <c r="C45" s="480"/>
      <c r="D45" s="309">
        <v>2023</v>
      </c>
      <c r="E45" s="647">
        <v>536.1</v>
      </c>
      <c r="F45" s="647">
        <v>31</v>
      </c>
      <c r="G45" s="647">
        <v>3.1</v>
      </c>
      <c r="H45" s="647">
        <v>93</v>
      </c>
      <c r="I45" s="647">
        <v>5.8</v>
      </c>
      <c r="J45" s="647">
        <v>5.7</v>
      </c>
      <c r="K45" s="647">
        <v>38.6</v>
      </c>
      <c r="L45" s="480"/>
      <c r="M45" s="480"/>
    </row>
    <row r="46" spans="1:13" ht="15" customHeight="1">
      <c r="A46" s="480"/>
      <c r="B46" s="480"/>
      <c r="C46" s="480"/>
      <c r="D46" s="309">
        <v>2024</v>
      </c>
      <c r="E46" s="647">
        <v>549.5</v>
      </c>
      <c r="F46" s="647">
        <v>45.4</v>
      </c>
      <c r="G46" s="647">
        <v>3.1</v>
      </c>
      <c r="H46" s="647">
        <v>90.5</v>
      </c>
      <c r="I46" s="647">
        <v>6.1</v>
      </c>
      <c r="J46" s="647">
        <v>5.3</v>
      </c>
      <c r="K46" s="647">
        <v>40.799999999999997</v>
      </c>
      <c r="L46" s="480">
        <v>22.582999999999998</v>
      </c>
      <c r="M46" s="480"/>
    </row>
    <row r="47" spans="1:13" ht="8.1" customHeight="1">
      <c r="A47" s="480"/>
      <c r="B47" s="480"/>
      <c r="C47" s="480"/>
      <c r="D47" s="342"/>
      <c r="E47" s="647"/>
      <c r="F47" s="647"/>
      <c r="G47" s="647"/>
      <c r="H47" s="647"/>
      <c r="I47" s="647"/>
      <c r="J47" s="647"/>
      <c r="K47" s="647"/>
      <c r="L47" s="480"/>
      <c r="M47" s="480"/>
    </row>
    <row r="48" spans="1:13" ht="15" customHeight="1">
      <c r="A48" s="480"/>
      <c r="B48" s="480" t="s">
        <v>9</v>
      </c>
      <c r="C48" s="480"/>
      <c r="D48" s="309" t="s">
        <v>291</v>
      </c>
      <c r="E48" s="647">
        <v>692.3</v>
      </c>
      <c r="F48" s="647">
        <v>149.1</v>
      </c>
      <c r="G48" s="647">
        <v>2.1</v>
      </c>
      <c r="H48" s="647">
        <v>75</v>
      </c>
      <c r="I48" s="647">
        <v>4.5</v>
      </c>
      <c r="J48" s="647">
        <v>7.2</v>
      </c>
      <c r="K48" s="647">
        <v>44.4</v>
      </c>
      <c r="L48" s="480"/>
      <c r="M48" s="480"/>
    </row>
    <row r="49" spans="1:13" ht="15" customHeight="1">
      <c r="A49" s="480"/>
      <c r="B49" s="480"/>
      <c r="C49" s="480"/>
      <c r="D49" s="309">
        <v>2023</v>
      </c>
      <c r="E49" s="647">
        <v>720.9</v>
      </c>
      <c r="F49" s="647">
        <v>156.1</v>
      </c>
      <c r="G49" s="647">
        <v>2.5</v>
      </c>
      <c r="H49" s="647">
        <v>79.400000000000006</v>
      </c>
      <c r="I49" s="647">
        <v>4.4000000000000004</v>
      </c>
      <c r="J49" s="647">
        <v>7.1</v>
      </c>
      <c r="K49" s="647">
        <v>41.1</v>
      </c>
      <c r="L49" s="480"/>
      <c r="M49" s="480"/>
    </row>
    <row r="50" spans="1:13" ht="15" customHeight="1">
      <c r="A50" s="480"/>
      <c r="B50" s="480"/>
      <c r="C50" s="480"/>
      <c r="D50" s="309">
        <v>2024</v>
      </c>
      <c r="E50" s="647">
        <v>742.2</v>
      </c>
      <c r="F50" s="647">
        <v>139.4</v>
      </c>
      <c r="G50" s="647">
        <v>1.7</v>
      </c>
      <c r="H50" s="647">
        <v>93.8</v>
      </c>
      <c r="I50" s="647">
        <v>5.0999999999999996</v>
      </c>
      <c r="J50" s="647">
        <v>7.1</v>
      </c>
      <c r="K50" s="647">
        <v>43.8</v>
      </c>
      <c r="L50" s="480">
        <v>25.132000000000001</v>
      </c>
      <c r="M50" s="480"/>
    </row>
    <row r="51" spans="1:13" ht="8.1" customHeight="1">
      <c r="A51" s="480"/>
      <c r="B51" s="480"/>
      <c r="C51" s="480"/>
      <c r="D51" s="342"/>
      <c r="E51" s="647"/>
      <c r="F51" s="647"/>
      <c r="G51" s="647"/>
      <c r="H51" s="647"/>
      <c r="I51" s="647"/>
      <c r="J51" s="647"/>
      <c r="K51" s="647"/>
      <c r="L51" s="480"/>
      <c r="M51" s="480"/>
    </row>
    <row r="52" spans="1:13" ht="15" customHeight="1">
      <c r="A52" s="480"/>
      <c r="B52" s="480" t="s">
        <v>28</v>
      </c>
      <c r="C52" s="480"/>
      <c r="D52" s="309" t="s">
        <v>291</v>
      </c>
      <c r="E52" s="647">
        <v>871</v>
      </c>
      <c r="F52" s="647">
        <v>12.6</v>
      </c>
      <c r="G52" s="647">
        <v>3</v>
      </c>
      <c r="H52" s="647">
        <v>302.89999999999998</v>
      </c>
      <c r="I52" s="647">
        <v>3.3</v>
      </c>
      <c r="J52" s="647">
        <v>5.0999999999999996</v>
      </c>
      <c r="K52" s="647">
        <v>54.3</v>
      </c>
      <c r="L52" s="480"/>
      <c r="M52" s="480"/>
    </row>
    <row r="53" spans="1:13" ht="15" customHeight="1">
      <c r="A53" s="480"/>
      <c r="B53" s="480"/>
      <c r="C53" s="480"/>
      <c r="D53" s="309">
        <v>2023</v>
      </c>
      <c r="E53" s="647">
        <v>905.6</v>
      </c>
      <c r="F53" s="647">
        <v>16.100000000000001</v>
      </c>
      <c r="G53" s="647">
        <v>0.4</v>
      </c>
      <c r="H53" s="647">
        <v>322.3</v>
      </c>
      <c r="I53" s="647">
        <v>3.1</v>
      </c>
      <c r="J53" s="647">
        <v>2.9</v>
      </c>
      <c r="K53" s="647">
        <v>55.1</v>
      </c>
      <c r="L53" s="480"/>
      <c r="M53" s="480"/>
    </row>
    <row r="54" spans="1:13" ht="15" customHeight="1">
      <c r="A54" s="480"/>
      <c r="B54" s="480"/>
      <c r="C54" s="480"/>
      <c r="D54" s="309">
        <v>2024</v>
      </c>
      <c r="E54" s="647">
        <v>931.2</v>
      </c>
      <c r="F54" s="647">
        <v>10.4</v>
      </c>
      <c r="G54" s="647">
        <v>0.7</v>
      </c>
      <c r="H54" s="647">
        <v>355.1</v>
      </c>
      <c r="I54" s="647">
        <v>4.3</v>
      </c>
      <c r="J54" s="647">
        <v>3.4</v>
      </c>
      <c r="K54" s="647">
        <v>56.7</v>
      </c>
      <c r="L54" s="480">
        <v>49.313000000000002</v>
      </c>
      <c r="M54" s="480"/>
    </row>
    <row r="55" spans="1:13" ht="8.1" customHeight="1">
      <c r="A55" s="480"/>
      <c r="B55" s="480"/>
      <c r="C55" s="480"/>
      <c r="D55" s="342"/>
      <c r="E55" s="647"/>
      <c r="F55" s="647"/>
      <c r="G55" s="647"/>
      <c r="H55" s="647"/>
      <c r="I55" s="647"/>
      <c r="J55" s="647"/>
      <c r="K55" s="647"/>
      <c r="L55" s="480"/>
      <c r="M55" s="480"/>
    </row>
    <row r="56" spans="1:13" ht="15" customHeight="1">
      <c r="A56" s="480"/>
      <c r="B56" s="480" t="s">
        <v>8</v>
      </c>
      <c r="C56" s="480"/>
      <c r="D56" s="309" t="s">
        <v>291</v>
      </c>
      <c r="E56" s="647">
        <v>1070.2</v>
      </c>
      <c r="F56" s="647">
        <v>125.6</v>
      </c>
      <c r="G56" s="647">
        <v>2.2999999999999998</v>
      </c>
      <c r="H56" s="647">
        <v>186</v>
      </c>
      <c r="I56" s="647">
        <v>5.6</v>
      </c>
      <c r="J56" s="647">
        <v>3.3</v>
      </c>
      <c r="K56" s="647">
        <v>75.099999999999994</v>
      </c>
      <c r="L56" s="480"/>
      <c r="M56" s="480"/>
    </row>
    <row r="57" spans="1:13" ht="15" customHeight="1">
      <c r="A57" s="480"/>
      <c r="B57" s="480"/>
      <c r="C57" s="480"/>
      <c r="D57" s="309">
        <v>2023</v>
      </c>
      <c r="E57" s="647">
        <v>1104.2</v>
      </c>
      <c r="F57" s="647">
        <v>116.6</v>
      </c>
      <c r="G57" s="647">
        <v>3.2</v>
      </c>
      <c r="H57" s="647">
        <v>190.6</v>
      </c>
      <c r="I57" s="647">
        <v>5.2</v>
      </c>
      <c r="J57" s="647">
        <v>2.5</v>
      </c>
      <c r="K57" s="647">
        <v>83.5</v>
      </c>
      <c r="L57" s="480"/>
      <c r="M57" s="480"/>
    </row>
    <row r="58" spans="1:13" ht="15" customHeight="1">
      <c r="A58" s="480"/>
      <c r="B58" s="480"/>
      <c r="C58" s="480"/>
      <c r="D58" s="309">
        <v>2024</v>
      </c>
      <c r="E58" s="647">
        <v>1136.2</v>
      </c>
      <c r="F58" s="647">
        <v>123.5</v>
      </c>
      <c r="G58" s="647">
        <v>6.7</v>
      </c>
      <c r="H58" s="647">
        <v>201.5</v>
      </c>
      <c r="I58" s="647">
        <v>5.0999999999999996</v>
      </c>
      <c r="J58" s="647">
        <v>3.9</v>
      </c>
      <c r="K58" s="647">
        <v>83.9</v>
      </c>
      <c r="L58" s="480">
        <v>44.335999999999999</v>
      </c>
      <c r="M58" s="480"/>
    </row>
    <row r="59" spans="1:13" ht="8.1" customHeight="1">
      <c r="A59" s="480"/>
      <c r="B59" s="480"/>
      <c r="C59" s="480"/>
      <c r="D59" s="342"/>
      <c r="E59" s="647"/>
      <c r="F59" s="647"/>
      <c r="G59" s="647"/>
      <c r="H59" s="647"/>
      <c r="I59" s="647"/>
      <c r="J59" s="647"/>
      <c r="K59" s="647"/>
      <c r="L59" s="480"/>
      <c r="M59" s="480"/>
    </row>
    <row r="60" spans="1:13" ht="15" customHeight="1">
      <c r="A60" s="480"/>
      <c r="B60" s="480" t="s">
        <v>7</v>
      </c>
      <c r="C60" s="480"/>
      <c r="D60" s="309" t="s">
        <v>291</v>
      </c>
      <c r="E60" s="647">
        <v>120.6</v>
      </c>
      <c r="F60" s="647">
        <v>10</v>
      </c>
      <c r="G60" s="647">
        <v>0.2</v>
      </c>
      <c r="H60" s="647">
        <v>12.1</v>
      </c>
      <c r="I60" s="647">
        <v>0.3</v>
      </c>
      <c r="J60" s="647">
        <v>2.5</v>
      </c>
      <c r="K60" s="647">
        <v>10.5</v>
      </c>
      <c r="L60" s="480"/>
      <c r="M60" s="480"/>
    </row>
    <row r="61" spans="1:13" ht="15" customHeight="1">
      <c r="A61" s="480"/>
      <c r="B61" s="480"/>
      <c r="C61" s="480"/>
      <c r="D61" s="309">
        <v>2023</v>
      </c>
      <c r="E61" s="647">
        <v>124.9</v>
      </c>
      <c r="F61" s="647">
        <v>9</v>
      </c>
      <c r="G61" s="647">
        <v>0.2</v>
      </c>
      <c r="H61" s="647">
        <v>11.7</v>
      </c>
      <c r="I61" s="647">
        <v>0.6</v>
      </c>
      <c r="J61" s="647">
        <v>1.2</v>
      </c>
      <c r="K61" s="647">
        <v>10.199999999999999</v>
      </c>
      <c r="L61" s="480"/>
      <c r="M61" s="480"/>
    </row>
    <row r="62" spans="1:13" ht="15" customHeight="1">
      <c r="A62" s="480"/>
      <c r="B62" s="480"/>
      <c r="C62" s="480"/>
      <c r="D62" s="309">
        <v>2024</v>
      </c>
      <c r="E62" s="647">
        <v>127.7</v>
      </c>
      <c r="F62" s="647">
        <v>12.4</v>
      </c>
      <c r="G62" s="647">
        <v>0.2</v>
      </c>
      <c r="H62" s="647">
        <v>12.4</v>
      </c>
      <c r="I62" s="647">
        <v>0.3</v>
      </c>
      <c r="J62" s="647">
        <v>1</v>
      </c>
      <c r="K62" s="647">
        <v>9.3000000000000007</v>
      </c>
      <c r="L62" s="480">
        <v>3.76</v>
      </c>
      <c r="M62" s="480"/>
    </row>
    <row r="63" spans="1:13" ht="8.1" customHeight="1">
      <c r="A63" s="480"/>
      <c r="B63" s="480"/>
      <c r="C63" s="480"/>
      <c r="D63" s="342"/>
      <c r="E63" s="647"/>
      <c r="F63" s="647"/>
      <c r="G63" s="647"/>
      <c r="H63" s="647"/>
      <c r="I63" s="647"/>
      <c r="J63" s="647"/>
      <c r="K63" s="647"/>
      <c r="L63" s="480"/>
      <c r="M63" s="480"/>
    </row>
    <row r="64" spans="1:13" ht="15" customHeight="1">
      <c r="A64" s="480"/>
      <c r="B64" s="480" t="s">
        <v>4</v>
      </c>
      <c r="C64" s="480"/>
      <c r="D64" s="309" t="s">
        <v>291</v>
      </c>
      <c r="E64" s="647">
        <v>3706.5</v>
      </c>
      <c r="F64" s="647">
        <v>61.6</v>
      </c>
      <c r="G64" s="647">
        <v>34.700000000000003</v>
      </c>
      <c r="H64" s="647">
        <v>617.6</v>
      </c>
      <c r="I64" s="647">
        <v>30</v>
      </c>
      <c r="J64" s="647">
        <v>21.9</v>
      </c>
      <c r="K64" s="647">
        <v>307.89999999999998</v>
      </c>
      <c r="L64" s="480"/>
      <c r="M64" s="480"/>
    </row>
    <row r="65" spans="1:13" ht="15" customHeight="1">
      <c r="A65" s="480"/>
      <c r="B65" s="480"/>
      <c r="C65" s="480"/>
      <c r="D65" s="309">
        <v>2023</v>
      </c>
      <c r="E65" s="647">
        <v>3858.9</v>
      </c>
      <c r="F65" s="647">
        <v>80.3</v>
      </c>
      <c r="G65" s="647">
        <v>40</v>
      </c>
      <c r="H65" s="647">
        <v>625</v>
      </c>
      <c r="I65" s="647">
        <v>23.4</v>
      </c>
      <c r="J65" s="647">
        <v>23.9</v>
      </c>
      <c r="K65" s="647">
        <v>333.2</v>
      </c>
      <c r="L65" s="480"/>
      <c r="M65" s="480"/>
    </row>
    <row r="66" spans="1:13" ht="15" customHeight="1">
      <c r="A66" s="480"/>
      <c r="B66" s="480"/>
      <c r="C66" s="480"/>
      <c r="D66" s="309">
        <v>2024</v>
      </c>
      <c r="E66" s="647">
        <v>3990.2</v>
      </c>
      <c r="F66" s="647">
        <v>119.5</v>
      </c>
      <c r="G66" s="647">
        <v>37.6</v>
      </c>
      <c r="H66" s="647">
        <v>564.4</v>
      </c>
      <c r="I66" s="647">
        <v>13.9</v>
      </c>
      <c r="J66" s="647">
        <v>20.399999999999999</v>
      </c>
      <c r="K66" s="647">
        <v>415.7</v>
      </c>
      <c r="L66" s="480">
        <v>220.9</v>
      </c>
      <c r="M66" s="480"/>
    </row>
    <row r="67" spans="1:13" ht="8.1" customHeight="1">
      <c r="A67" s="480"/>
      <c r="B67" s="480"/>
      <c r="C67" s="480"/>
      <c r="D67" s="342"/>
      <c r="E67" s="647"/>
      <c r="F67" s="647"/>
      <c r="G67" s="647"/>
      <c r="H67" s="647"/>
      <c r="I67" s="647"/>
      <c r="J67" s="647"/>
      <c r="K67" s="647"/>
      <c r="L67" s="480"/>
      <c r="M67" s="480"/>
    </row>
    <row r="68" spans="1:13" ht="15" customHeight="1">
      <c r="A68" s="480"/>
      <c r="B68" s="480" t="s">
        <v>3</v>
      </c>
      <c r="C68" s="480"/>
      <c r="D68" s="309" t="s">
        <v>291</v>
      </c>
      <c r="E68" s="647">
        <v>450.7</v>
      </c>
      <c r="F68" s="647">
        <v>40.4</v>
      </c>
      <c r="G68" s="647">
        <v>6.4</v>
      </c>
      <c r="H68" s="647">
        <v>52.2</v>
      </c>
      <c r="I68" s="647">
        <v>3</v>
      </c>
      <c r="J68" s="647">
        <v>2.6</v>
      </c>
      <c r="K68" s="647">
        <v>69.099999999999994</v>
      </c>
      <c r="L68" s="480"/>
      <c r="M68" s="480"/>
    </row>
    <row r="69" spans="1:13" ht="15" customHeight="1">
      <c r="A69" s="480"/>
      <c r="B69" s="480"/>
      <c r="C69" s="480"/>
      <c r="D69" s="309">
        <v>2023</v>
      </c>
      <c r="E69" s="647">
        <v>462.4</v>
      </c>
      <c r="F69" s="647">
        <v>41.3</v>
      </c>
      <c r="G69" s="647">
        <v>5.6</v>
      </c>
      <c r="H69" s="647">
        <v>56</v>
      </c>
      <c r="I69" s="647">
        <v>3.5</v>
      </c>
      <c r="J69" s="647">
        <v>2</v>
      </c>
      <c r="K69" s="647">
        <v>65.2</v>
      </c>
      <c r="L69" s="480"/>
      <c r="M69" s="480"/>
    </row>
    <row r="70" spans="1:13" ht="15" customHeight="1">
      <c r="A70" s="480"/>
      <c r="B70" s="480"/>
      <c r="C70" s="480"/>
      <c r="D70" s="309">
        <v>2024</v>
      </c>
      <c r="E70" s="647">
        <v>479</v>
      </c>
      <c r="F70" s="647">
        <v>37.6</v>
      </c>
      <c r="G70" s="647">
        <v>10.7</v>
      </c>
      <c r="H70" s="647">
        <v>49</v>
      </c>
      <c r="I70" s="647">
        <v>3.5</v>
      </c>
      <c r="J70" s="647">
        <v>4.3</v>
      </c>
      <c r="K70" s="647">
        <v>66.599999999999994</v>
      </c>
      <c r="L70" s="480">
        <v>13.5</v>
      </c>
      <c r="M70" s="480"/>
    </row>
    <row r="71" spans="1:13" ht="8.1" customHeight="1">
      <c r="A71" s="480"/>
      <c r="B71" s="480"/>
      <c r="C71" s="480"/>
      <c r="D71" s="342"/>
      <c r="E71" s="647"/>
      <c r="F71" s="647"/>
      <c r="G71" s="647"/>
      <c r="H71" s="647"/>
      <c r="I71" s="647"/>
      <c r="J71" s="647"/>
      <c r="K71" s="647"/>
      <c r="L71" s="480"/>
      <c r="M71" s="480"/>
    </row>
    <row r="72" spans="1:13" ht="15" customHeight="1">
      <c r="A72" s="480"/>
      <c r="B72" s="480" t="s">
        <v>6</v>
      </c>
      <c r="C72" s="480"/>
      <c r="D72" s="309" t="s">
        <v>291</v>
      </c>
      <c r="E72" s="647">
        <v>1504.4</v>
      </c>
      <c r="F72" s="647">
        <v>385.9</v>
      </c>
      <c r="G72" s="647">
        <v>3.1</v>
      </c>
      <c r="H72" s="647">
        <v>111</v>
      </c>
      <c r="I72" s="647">
        <v>3.2</v>
      </c>
      <c r="J72" s="647">
        <v>2.6</v>
      </c>
      <c r="K72" s="647">
        <v>103.9</v>
      </c>
      <c r="L72" s="480"/>
      <c r="M72" s="480"/>
    </row>
    <row r="73" spans="1:13" ht="15" customHeight="1">
      <c r="A73" s="480"/>
      <c r="B73" s="480"/>
      <c r="C73" s="480"/>
      <c r="D73" s="309">
        <v>2023</v>
      </c>
      <c r="E73" s="647">
        <v>1622.2</v>
      </c>
      <c r="F73" s="647">
        <v>410.1</v>
      </c>
      <c r="G73" s="647">
        <v>4.0999999999999996</v>
      </c>
      <c r="H73" s="647">
        <v>138</v>
      </c>
      <c r="I73" s="647">
        <v>5.7</v>
      </c>
      <c r="J73" s="647">
        <v>2.4</v>
      </c>
      <c r="K73" s="647">
        <v>119</v>
      </c>
      <c r="L73" s="480"/>
      <c r="M73" s="480"/>
    </row>
    <row r="74" spans="1:13" ht="15" customHeight="1">
      <c r="A74" s="480"/>
      <c r="B74" s="480"/>
      <c r="C74" s="480"/>
      <c r="D74" s="309">
        <v>2024</v>
      </c>
      <c r="E74" s="647">
        <v>1717.4</v>
      </c>
      <c r="F74" s="647">
        <v>444.9</v>
      </c>
      <c r="G74" s="647">
        <v>4.4000000000000004</v>
      </c>
      <c r="H74" s="647">
        <v>199.6</v>
      </c>
      <c r="I74" s="647">
        <v>7.8</v>
      </c>
      <c r="J74" s="647">
        <v>5.3</v>
      </c>
      <c r="K74" s="647">
        <v>112.7</v>
      </c>
      <c r="L74" s="480">
        <v>62.7</v>
      </c>
      <c r="M74" s="480"/>
    </row>
    <row r="75" spans="1:13" ht="8.1" customHeight="1">
      <c r="A75" s="480"/>
      <c r="B75" s="480"/>
      <c r="C75" s="480"/>
      <c r="D75" s="342"/>
      <c r="E75" s="647"/>
      <c r="F75" s="647"/>
      <c r="G75" s="647"/>
      <c r="H75" s="647"/>
      <c r="I75" s="647"/>
      <c r="J75" s="647"/>
      <c r="K75" s="647"/>
      <c r="L75" s="480"/>
      <c r="M75" s="480"/>
    </row>
    <row r="76" spans="1:13" ht="15" customHeight="1">
      <c r="A76" s="480"/>
      <c r="B76" s="480" t="s">
        <v>5</v>
      </c>
      <c r="C76" s="480"/>
      <c r="D76" s="309" t="s">
        <v>291</v>
      </c>
      <c r="E76" s="647">
        <v>1136</v>
      </c>
      <c r="F76" s="647">
        <v>259.7</v>
      </c>
      <c r="G76" s="647">
        <v>5.7</v>
      </c>
      <c r="H76" s="647">
        <v>126.9</v>
      </c>
      <c r="I76" s="647">
        <v>6</v>
      </c>
      <c r="J76" s="647">
        <v>6.2</v>
      </c>
      <c r="K76" s="647">
        <v>95.9</v>
      </c>
      <c r="L76" s="480"/>
      <c r="M76" s="480"/>
    </row>
    <row r="77" spans="1:13" ht="15" customHeight="1">
      <c r="A77" s="480"/>
      <c r="B77" s="480"/>
      <c r="C77" s="480"/>
      <c r="D77" s="309">
        <v>2023</v>
      </c>
      <c r="E77" s="647">
        <v>1192.5</v>
      </c>
      <c r="F77" s="647">
        <v>268.39999999999998</v>
      </c>
      <c r="G77" s="371">
        <v>5.9</v>
      </c>
      <c r="H77" s="647">
        <v>137.69999999999999</v>
      </c>
      <c r="I77" s="647">
        <v>7.7</v>
      </c>
      <c r="J77" s="647">
        <v>7.4</v>
      </c>
      <c r="K77" s="647">
        <v>102.1</v>
      </c>
      <c r="L77" s="480"/>
      <c r="M77" s="480"/>
    </row>
    <row r="78" spans="1:13" ht="15" customHeight="1">
      <c r="A78" s="480"/>
      <c r="B78" s="480"/>
      <c r="C78" s="480"/>
      <c r="D78" s="309">
        <v>2024</v>
      </c>
      <c r="E78" s="647">
        <v>1207.9000000000001</v>
      </c>
      <c r="F78" s="647">
        <v>247.4</v>
      </c>
      <c r="G78" s="647">
        <v>8.8000000000000007</v>
      </c>
      <c r="H78" s="647">
        <v>134.30000000000001</v>
      </c>
      <c r="I78" s="647">
        <v>7.2</v>
      </c>
      <c r="J78" s="647">
        <v>7.7</v>
      </c>
      <c r="K78" s="647">
        <v>117.5</v>
      </c>
      <c r="L78" s="480">
        <v>44.2</v>
      </c>
      <c r="M78" s="480"/>
    </row>
    <row r="79" spans="1:13" ht="8.1" customHeight="1">
      <c r="A79" s="480"/>
      <c r="B79" s="480"/>
      <c r="C79" s="480"/>
      <c r="D79" s="342"/>
      <c r="E79" s="647"/>
      <c r="F79" s="647"/>
      <c r="G79" s="647"/>
      <c r="H79" s="647"/>
      <c r="I79" s="647"/>
      <c r="J79" s="647"/>
      <c r="K79" s="647"/>
      <c r="L79" s="480"/>
      <c r="M79" s="480"/>
    </row>
    <row r="80" spans="1:13" ht="15" customHeight="1">
      <c r="A80" s="480"/>
      <c r="B80" s="480" t="s">
        <v>2</v>
      </c>
      <c r="C80" s="480"/>
      <c r="D80" s="309" t="s">
        <v>291</v>
      </c>
      <c r="E80" s="647">
        <v>1019.7</v>
      </c>
      <c r="F80" s="647">
        <v>3.4</v>
      </c>
      <c r="G80" s="647">
        <v>1</v>
      </c>
      <c r="H80" s="647">
        <v>82.8</v>
      </c>
      <c r="I80" s="647">
        <v>1.8</v>
      </c>
      <c r="J80" s="647">
        <v>4</v>
      </c>
      <c r="K80" s="647">
        <v>102</v>
      </c>
      <c r="L80" s="480"/>
      <c r="M80" s="480"/>
    </row>
    <row r="81" spans="1:13" ht="15" customHeight="1">
      <c r="A81" s="480"/>
      <c r="B81" s="480"/>
      <c r="C81" s="480"/>
      <c r="D81" s="309">
        <v>2023</v>
      </c>
      <c r="E81" s="647">
        <v>1077.9000000000001</v>
      </c>
      <c r="F81" s="647">
        <v>3.7</v>
      </c>
      <c r="G81" s="647">
        <v>1.1000000000000001</v>
      </c>
      <c r="H81" s="647">
        <v>87.9</v>
      </c>
      <c r="I81" s="647">
        <v>2.6</v>
      </c>
      <c r="J81" s="647">
        <v>2.5</v>
      </c>
      <c r="K81" s="647">
        <v>85.6</v>
      </c>
      <c r="L81" s="480"/>
      <c r="M81" s="480"/>
    </row>
    <row r="82" spans="1:13" ht="15" customHeight="1">
      <c r="A82" s="480"/>
      <c r="B82" s="480"/>
      <c r="C82" s="480"/>
      <c r="D82" s="309">
        <v>2024</v>
      </c>
      <c r="E82" s="647">
        <v>1153.5</v>
      </c>
      <c r="F82" s="647">
        <v>19.399999999999999</v>
      </c>
      <c r="G82" s="647">
        <v>1</v>
      </c>
      <c r="H82" s="647">
        <v>73.400000000000006</v>
      </c>
      <c r="I82" s="647">
        <v>4</v>
      </c>
      <c r="J82" s="647">
        <v>3.8</v>
      </c>
      <c r="K82" s="647">
        <v>79.2</v>
      </c>
      <c r="L82" s="480">
        <v>46.3</v>
      </c>
      <c r="M82" s="480"/>
    </row>
    <row r="83" spans="1:13" ht="8.1" customHeight="1">
      <c r="A83" s="480"/>
      <c r="B83" s="480"/>
      <c r="C83" s="480"/>
      <c r="D83" s="342"/>
      <c r="E83" s="647"/>
      <c r="F83" s="647"/>
      <c r="G83" s="647"/>
      <c r="H83" s="647"/>
      <c r="I83" s="647"/>
      <c r="J83" s="647"/>
      <c r="K83" s="647"/>
      <c r="L83" s="480"/>
      <c r="M83" s="480"/>
    </row>
    <row r="84" spans="1:13" ht="15" customHeight="1">
      <c r="A84" s="480"/>
      <c r="B84" s="480" t="s">
        <v>1</v>
      </c>
      <c r="C84" s="480"/>
      <c r="D84" s="309" t="s">
        <v>291</v>
      </c>
      <c r="E84" s="647">
        <v>41.5</v>
      </c>
      <c r="F84" s="647">
        <v>1</v>
      </c>
      <c r="G84" s="371">
        <v>3.8</v>
      </c>
      <c r="H84" s="647">
        <v>4.5999999999999996</v>
      </c>
      <c r="I84" s="647">
        <v>0.3</v>
      </c>
      <c r="J84" s="647">
        <v>0.1</v>
      </c>
      <c r="K84" s="647">
        <v>3.3</v>
      </c>
      <c r="L84" s="480"/>
      <c r="M84" s="480"/>
    </row>
    <row r="85" spans="1:13" ht="15" customHeight="1">
      <c r="A85" s="480"/>
      <c r="B85" s="480"/>
      <c r="C85" s="480"/>
      <c r="D85" s="309">
        <v>2023</v>
      </c>
      <c r="E85" s="647">
        <v>43.4</v>
      </c>
      <c r="F85" s="371">
        <v>0.9</v>
      </c>
      <c r="G85" s="371">
        <v>4.2</v>
      </c>
      <c r="H85" s="647">
        <v>4.7</v>
      </c>
      <c r="I85" s="647">
        <v>0.3</v>
      </c>
      <c r="J85" s="647">
        <v>0.2</v>
      </c>
      <c r="K85" s="647">
        <v>3</v>
      </c>
      <c r="L85" s="480"/>
      <c r="M85" s="480"/>
    </row>
    <row r="86" spans="1:13" ht="15" customHeight="1">
      <c r="A86" s="480"/>
      <c r="B86" s="480"/>
      <c r="C86" s="480"/>
      <c r="D86" s="309">
        <v>2024</v>
      </c>
      <c r="E86" s="647">
        <v>44.4</v>
      </c>
      <c r="F86" s="647">
        <v>1</v>
      </c>
      <c r="G86" s="647">
        <v>3.7</v>
      </c>
      <c r="H86" s="647">
        <v>3.7</v>
      </c>
      <c r="I86" s="647">
        <v>0.1</v>
      </c>
      <c r="J86" s="647">
        <v>0.3</v>
      </c>
      <c r="K86" s="647">
        <v>4.9000000000000004</v>
      </c>
      <c r="L86" s="480">
        <v>2.8</v>
      </c>
      <c r="M86" s="480"/>
    </row>
    <row r="87" spans="1:13" ht="8.1" customHeight="1">
      <c r="A87" s="480"/>
      <c r="B87" s="480"/>
      <c r="C87" s="480"/>
      <c r="D87" s="342"/>
      <c r="E87" s="647"/>
      <c r="F87" s="371"/>
      <c r="G87" s="371"/>
      <c r="H87" s="647"/>
      <c r="I87" s="647"/>
      <c r="J87" s="647"/>
      <c r="K87" s="647"/>
      <c r="L87" s="480"/>
      <c r="M87" s="480"/>
    </row>
    <row r="88" spans="1:13" ht="16.5" customHeight="1">
      <c r="A88" s="480"/>
      <c r="B88" s="480" t="s">
        <v>0</v>
      </c>
      <c r="C88" s="480"/>
      <c r="D88" s="309" t="s">
        <v>291</v>
      </c>
      <c r="E88" s="647">
        <v>55.1</v>
      </c>
      <c r="F88" s="371" t="s">
        <v>134</v>
      </c>
      <c r="G88" s="371">
        <v>1</v>
      </c>
      <c r="H88" s="375" t="s">
        <v>134</v>
      </c>
      <c r="I88" s="647">
        <v>0.1</v>
      </c>
      <c r="J88" s="647">
        <v>0.9</v>
      </c>
      <c r="K88" s="647">
        <v>6.4</v>
      </c>
      <c r="L88" s="480"/>
      <c r="M88" s="480"/>
    </row>
    <row r="89" spans="1:13" ht="16.5" customHeight="1">
      <c r="A89" s="480"/>
      <c r="B89" s="480"/>
      <c r="C89" s="480"/>
      <c r="D89" s="309">
        <v>2023</v>
      </c>
      <c r="E89" s="647">
        <v>58.1</v>
      </c>
      <c r="F89" s="371">
        <v>0.3</v>
      </c>
      <c r="G89" s="371">
        <v>0.9</v>
      </c>
      <c r="H89" s="371">
        <v>0.1</v>
      </c>
      <c r="I89" s="647">
        <v>0.1</v>
      </c>
      <c r="J89" s="647">
        <v>2.7</v>
      </c>
      <c r="K89" s="647">
        <v>5.6</v>
      </c>
      <c r="L89" s="480"/>
      <c r="M89" s="480"/>
    </row>
    <row r="90" spans="1:13" ht="16.5" customHeight="1">
      <c r="A90" s="480"/>
      <c r="B90" s="480"/>
      <c r="C90" s="480"/>
      <c r="D90" s="309">
        <v>2024</v>
      </c>
      <c r="E90" s="647">
        <v>59.6</v>
      </c>
      <c r="F90" s="371">
        <v>0.2</v>
      </c>
      <c r="G90" s="375" t="s">
        <v>134</v>
      </c>
      <c r="H90" s="371">
        <v>1.5</v>
      </c>
      <c r="I90" s="647">
        <v>0.4</v>
      </c>
      <c r="J90" s="647">
        <v>0.1</v>
      </c>
      <c r="K90" s="647">
        <v>1.7</v>
      </c>
      <c r="L90" s="480"/>
      <c r="M90" s="480"/>
    </row>
    <row r="91" spans="1:13" ht="8.1" customHeight="1" thickBot="1">
      <c r="A91" s="646"/>
      <c r="B91" s="642"/>
      <c r="C91" s="645"/>
      <c r="D91" s="644"/>
      <c r="E91" s="643"/>
      <c r="F91" s="643"/>
      <c r="G91" s="643"/>
      <c r="H91" s="643"/>
      <c r="I91" s="643"/>
      <c r="J91" s="643"/>
      <c r="K91" s="642"/>
      <c r="M91" s="480"/>
    </row>
    <row r="92" spans="1:13" ht="15" customHeight="1">
      <c r="A92" s="480"/>
      <c r="B92" s="636"/>
      <c r="C92" s="480"/>
      <c r="D92" s="633"/>
      <c r="E92" s="640"/>
      <c r="F92" s="639"/>
      <c r="G92" s="639"/>
      <c r="H92" s="639"/>
      <c r="I92" s="639"/>
      <c r="J92" s="639"/>
      <c r="K92" s="639"/>
      <c r="L92" s="641" t="s">
        <v>314</v>
      </c>
      <c r="M92" s="480"/>
    </row>
    <row r="93" spans="1:13" ht="15" customHeight="1">
      <c r="A93" s="480"/>
      <c r="C93" s="480"/>
      <c r="D93" s="633"/>
      <c r="E93" s="640"/>
      <c r="F93" s="639"/>
      <c r="G93" s="639"/>
      <c r="H93" s="639"/>
      <c r="I93" s="639"/>
      <c r="J93" s="639"/>
      <c r="K93" s="639"/>
      <c r="L93" s="525" t="s">
        <v>315</v>
      </c>
      <c r="M93" s="480"/>
    </row>
    <row r="94" spans="1:13" ht="8.1" customHeight="1">
      <c r="C94" s="480"/>
      <c r="D94" s="633"/>
      <c r="E94" s="638"/>
      <c r="F94" s="638"/>
      <c r="G94" s="638"/>
      <c r="H94" s="638"/>
      <c r="I94" s="638"/>
      <c r="J94" s="638"/>
      <c r="K94" s="638"/>
      <c r="L94" s="480"/>
      <c r="M94" s="480"/>
    </row>
    <row r="95" spans="1:13" s="534" customFormat="1" ht="15" customHeight="1">
      <c r="A95" s="526"/>
      <c r="B95" s="782" t="s">
        <v>316</v>
      </c>
      <c r="C95" s="782"/>
      <c r="D95" s="782"/>
      <c r="E95" s="782"/>
      <c r="F95" s="782"/>
      <c r="G95" s="782"/>
      <c r="H95" s="782"/>
      <c r="I95" s="782"/>
      <c r="J95" s="782"/>
      <c r="K95" s="782"/>
      <c r="L95" s="557"/>
    </row>
    <row r="96" spans="1:13" s="634" customFormat="1" ht="15" customHeight="1">
      <c r="B96" s="636" t="s">
        <v>329</v>
      </c>
      <c r="C96" s="636"/>
      <c r="D96" s="637"/>
      <c r="E96" s="636"/>
      <c r="F96" s="480"/>
      <c r="G96" s="480"/>
      <c r="H96" s="480"/>
      <c r="I96" s="480"/>
      <c r="J96" s="480"/>
      <c r="K96" s="480"/>
      <c r="L96" s="636"/>
      <c r="M96" s="480"/>
    </row>
    <row r="97" spans="2:13" s="634" customFormat="1" ht="15" customHeight="1">
      <c r="B97" s="635" t="s">
        <v>147</v>
      </c>
      <c r="C97" s="480"/>
      <c r="D97" s="633"/>
      <c r="E97" s="480"/>
      <c r="F97" s="480"/>
      <c r="G97" s="480"/>
      <c r="H97" s="480"/>
      <c r="I97" s="480"/>
      <c r="J97" s="480"/>
      <c r="K97" s="480"/>
      <c r="L97" s="480"/>
      <c r="M97" s="480"/>
    </row>
    <row r="98" spans="2:13" s="634" customFormat="1" ht="15" customHeight="1">
      <c r="B98" s="182" t="s">
        <v>321</v>
      </c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480"/>
    </row>
    <row r="99" spans="2:13" s="634" customFormat="1" ht="15" customHeight="1">
      <c r="B99" s="528" t="s">
        <v>328</v>
      </c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480"/>
    </row>
    <row r="100" spans="2:13" ht="15" customHeight="1">
      <c r="B100" s="480"/>
      <c r="C100" s="480"/>
      <c r="D100" s="633"/>
      <c r="E100" s="480"/>
      <c r="F100" s="480"/>
      <c r="G100" s="480"/>
      <c r="H100" s="480"/>
      <c r="I100" s="480"/>
      <c r="J100" s="480"/>
      <c r="K100" s="480"/>
      <c r="L100" s="480"/>
      <c r="M100" s="480"/>
    </row>
    <row r="101" spans="2:13" ht="15" customHeight="1">
      <c r="B101" s="480"/>
      <c r="C101" s="480"/>
      <c r="D101" s="633"/>
      <c r="E101" s="480"/>
      <c r="F101" s="480"/>
      <c r="G101" s="480"/>
      <c r="H101" s="480"/>
      <c r="I101" s="480"/>
      <c r="J101" s="480"/>
      <c r="K101" s="480"/>
      <c r="L101" s="480"/>
      <c r="M101" s="480"/>
    </row>
    <row r="102" spans="2:13" ht="15" customHeight="1">
      <c r="B102" s="480"/>
      <c r="C102" s="480"/>
      <c r="D102" s="633"/>
      <c r="E102" s="480"/>
      <c r="F102" s="480"/>
      <c r="G102" s="480"/>
      <c r="H102" s="480"/>
      <c r="I102" s="480"/>
      <c r="J102" s="480"/>
      <c r="K102" s="480"/>
      <c r="L102" s="480"/>
      <c r="M102" s="480"/>
    </row>
    <row r="103" spans="2:13" ht="15" customHeight="1">
      <c r="B103" s="480"/>
      <c r="C103" s="480"/>
      <c r="D103" s="633"/>
      <c r="E103" s="480"/>
      <c r="F103" s="480"/>
      <c r="G103" s="480"/>
      <c r="H103" s="480"/>
      <c r="I103" s="480"/>
      <c r="J103" s="480"/>
      <c r="K103" s="480"/>
      <c r="L103" s="480"/>
      <c r="M103" s="480"/>
    </row>
    <row r="104" spans="2:13" ht="15" customHeight="1">
      <c r="B104" s="480"/>
      <c r="C104" s="480"/>
      <c r="D104" s="633"/>
      <c r="E104" s="480"/>
      <c r="F104" s="480"/>
      <c r="G104" s="480"/>
      <c r="H104" s="480"/>
      <c r="I104" s="480"/>
      <c r="J104" s="480"/>
      <c r="K104" s="480"/>
      <c r="L104" s="480"/>
      <c r="M104" s="480"/>
    </row>
    <row r="105" spans="2:13" ht="15" customHeight="1">
      <c r="B105" s="480"/>
      <c r="C105" s="480"/>
      <c r="D105" s="633"/>
      <c r="E105" s="480"/>
      <c r="F105" s="480"/>
      <c r="G105" s="480"/>
      <c r="H105" s="480"/>
      <c r="I105" s="480"/>
      <c r="J105" s="480"/>
      <c r="K105" s="480"/>
      <c r="L105" s="480"/>
      <c r="M105" s="480"/>
    </row>
    <row r="106" spans="2:13" ht="15" customHeight="1">
      <c r="B106" s="480"/>
      <c r="C106" s="480"/>
      <c r="D106" s="633"/>
      <c r="E106" s="480"/>
      <c r="F106" s="480"/>
      <c r="G106" s="480"/>
      <c r="H106" s="480"/>
      <c r="I106" s="480"/>
      <c r="J106" s="480"/>
      <c r="K106" s="480"/>
      <c r="L106" s="480"/>
      <c r="M106" s="480"/>
    </row>
    <row r="107" spans="2:13" ht="15" customHeight="1">
      <c r="B107" s="480"/>
      <c r="C107" s="480"/>
      <c r="D107" s="633"/>
      <c r="E107" s="480"/>
      <c r="F107" s="480"/>
      <c r="G107" s="480"/>
      <c r="H107" s="480"/>
      <c r="I107" s="480"/>
      <c r="J107" s="480"/>
      <c r="K107" s="480"/>
      <c r="L107" s="480"/>
      <c r="M107" s="480"/>
    </row>
    <row r="108" spans="2:13" ht="15" customHeight="1">
      <c r="B108" s="480"/>
      <c r="C108" s="480"/>
      <c r="D108" s="633"/>
      <c r="E108" s="480"/>
      <c r="F108" s="480"/>
      <c r="G108" s="480"/>
      <c r="H108" s="480"/>
      <c r="I108" s="480"/>
      <c r="J108" s="480"/>
      <c r="K108" s="480"/>
      <c r="L108" s="480"/>
      <c r="M108" s="480"/>
    </row>
    <row r="109" spans="2:13" ht="15" customHeight="1">
      <c r="B109" s="480"/>
      <c r="C109" s="480"/>
      <c r="D109" s="633"/>
      <c r="E109" s="480"/>
      <c r="F109" s="480"/>
      <c r="G109" s="480"/>
      <c r="H109" s="480"/>
      <c r="I109" s="480"/>
      <c r="J109" s="480"/>
      <c r="K109" s="480"/>
      <c r="L109" s="480"/>
      <c r="M109" s="480"/>
    </row>
    <row r="110" spans="2:13" ht="15" customHeight="1">
      <c r="B110" s="480"/>
      <c r="C110" s="480"/>
      <c r="D110" s="633"/>
      <c r="E110" s="480"/>
      <c r="F110" s="480"/>
      <c r="G110" s="480"/>
      <c r="H110" s="480"/>
      <c r="I110" s="480"/>
      <c r="J110" s="480"/>
      <c r="K110" s="480"/>
      <c r="L110" s="480"/>
      <c r="M110" s="480"/>
    </row>
  </sheetData>
  <mergeCells count="1">
    <mergeCell ref="B95:K95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0" orientation="portrait" r:id="rId1"/>
  <headerFooter scaleWithDoc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391F67-857A-4C81-B881-51ACDADBDDD8}">
  <sheetPr>
    <tabColor theme="8"/>
  </sheetPr>
  <dimension ref="A1:L105"/>
  <sheetViews>
    <sheetView showGridLines="0" view="pageBreakPreview" topLeftCell="A58" zoomScale="90" zoomScaleNormal="100" zoomScaleSheetLayoutView="9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683" customWidth="1"/>
    <col min="5" max="6" width="16.5703125" style="385" customWidth="1"/>
    <col min="7" max="8" width="19.28515625" style="385" customWidth="1"/>
    <col min="9" max="9" width="14.5703125" style="385" customWidth="1"/>
    <col min="10" max="10" width="12.7109375" style="385" customWidth="1"/>
    <col min="11" max="11" width="14.85546875" style="385" customWidth="1"/>
    <col min="12" max="12" width="1.7109375" style="385" customWidth="1"/>
    <col min="13" max="16384" width="12.5703125" style="385"/>
  </cols>
  <sheetData>
    <row r="1" spans="1:12" ht="8.1" customHeight="1"/>
    <row r="2" spans="1:12" ht="8.1" customHeight="1"/>
    <row r="3" spans="1:12" ht="15" customHeight="1">
      <c r="B3" s="702" t="s">
        <v>337</v>
      </c>
      <c r="C3" s="701" t="s">
        <v>336</v>
      </c>
      <c r="D3" s="700"/>
      <c r="E3" s="480"/>
      <c r="F3" s="480"/>
      <c r="G3" s="480"/>
      <c r="H3" s="480"/>
      <c r="I3" s="636"/>
      <c r="J3" s="636"/>
      <c r="K3" s="636"/>
      <c r="L3" s="480"/>
    </row>
    <row r="4" spans="1:12" ht="15" customHeight="1">
      <c r="B4" s="699" t="s">
        <v>335</v>
      </c>
      <c r="C4" s="698" t="s">
        <v>334</v>
      </c>
      <c r="D4" s="697"/>
      <c r="E4" s="480"/>
      <c r="F4" s="480"/>
      <c r="G4" s="480"/>
      <c r="H4" s="480"/>
      <c r="I4" s="480"/>
      <c r="J4" s="480"/>
      <c r="K4" s="480"/>
      <c r="L4" s="480"/>
    </row>
    <row r="5" spans="1:12" ht="8.1" customHeight="1">
      <c r="B5" s="670"/>
      <c r="C5" s="480"/>
      <c r="D5" s="633"/>
      <c r="F5" s="588"/>
      <c r="G5" s="588"/>
      <c r="H5" s="588"/>
      <c r="I5" s="480"/>
      <c r="J5" s="480"/>
      <c r="K5" s="480"/>
    </row>
    <row r="6" spans="1:12" s="666" customFormat="1" ht="18" customHeight="1" thickBot="1">
      <c r="B6" s="669" t="s">
        <v>331</v>
      </c>
      <c r="C6" s="625"/>
      <c r="D6" s="668"/>
      <c r="E6" s="625"/>
      <c r="F6" s="625"/>
      <c r="G6" s="625"/>
      <c r="I6" s="625"/>
      <c r="J6" s="625"/>
      <c r="K6" s="625"/>
      <c r="L6" s="667" t="s">
        <v>128</v>
      </c>
    </row>
    <row r="7" spans="1:12" ht="8.1" customHeight="1" thickTop="1">
      <c r="A7" s="664"/>
      <c r="B7" s="664"/>
      <c r="C7" s="664"/>
      <c r="D7" s="665"/>
      <c r="E7" s="664"/>
      <c r="F7" s="664"/>
      <c r="G7" s="664"/>
      <c r="H7" s="664"/>
      <c r="I7" s="664"/>
      <c r="J7" s="664"/>
      <c r="K7" s="664"/>
      <c r="L7" s="664"/>
    </row>
    <row r="8" spans="1:12" ht="15" customHeight="1">
      <c r="A8" s="480"/>
      <c r="B8" s="483" t="s">
        <v>25</v>
      </c>
      <c r="C8" s="636"/>
      <c r="D8" s="637" t="s">
        <v>190</v>
      </c>
      <c r="E8" s="658" t="s">
        <v>77</v>
      </c>
      <c r="F8" s="695" t="s">
        <v>76</v>
      </c>
      <c r="G8" s="695" t="s">
        <v>75</v>
      </c>
      <c r="H8" s="695" t="s">
        <v>74</v>
      </c>
      <c r="I8" s="695" t="s">
        <v>94</v>
      </c>
      <c r="J8" s="695" t="s">
        <v>94</v>
      </c>
      <c r="K8" s="695" t="s">
        <v>94</v>
      </c>
      <c r="L8" s="636"/>
    </row>
    <row r="9" spans="1:12" ht="15" customHeight="1">
      <c r="A9" s="480"/>
      <c r="B9" s="696" t="s">
        <v>23</v>
      </c>
      <c r="C9" s="480"/>
      <c r="D9" s="662" t="s">
        <v>191</v>
      </c>
      <c r="E9" s="658" t="s">
        <v>193</v>
      </c>
      <c r="F9" s="695" t="s">
        <v>215</v>
      </c>
      <c r="G9" s="695" t="s">
        <v>199</v>
      </c>
      <c r="H9" s="695" t="s">
        <v>216</v>
      </c>
      <c r="I9" s="695" t="s">
        <v>99</v>
      </c>
      <c r="J9" s="695" t="s">
        <v>98</v>
      </c>
      <c r="K9" s="695" t="s">
        <v>97</v>
      </c>
      <c r="L9" s="480"/>
    </row>
    <row r="10" spans="1:12" ht="15" customHeight="1">
      <c r="A10" s="480"/>
      <c r="B10" s="480"/>
      <c r="C10" s="480"/>
      <c r="D10" s="633"/>
      <c r="E10" s="658" t="s">
        <v>66</v>
      </c>
      <c r="F10" s="694" t="s">
        <v>217</v>
      </c>
      <c r="G10" s="695" t="s">
        <v>67</v>
      </c>
      <c r="H10" s="694" t="s">
        <v>218</v>
      </c>
      <c r="I10" s="695" t="s">
        <v>219</v>
      </c>
      <c r="J10" s="694" t="s">
        <v>220</v>
      </c>
      <c r="K10" s="695" t="s">
        <v>221</v>
      </c>
      <c r="L10" s="480"/>
    </row>
    <row r="11" spans="1:12" ht="15" customHeight="1">
      <c r="A11" s="480"/>
      <c r="B11" s="483"/>
      <c r="C11" s="480"/>
      <c r="D11" s="633"/>
      <c r="E11" s="658" t="s">
        <v>64</v>
      </c>
      <c r="F11" s="694" t="s">
        <v>223</v>
      </c>
      <c r="G11" s="695" t="s">
        <v>224</v>
      </c>
      <c r="H11" s="694" t="s">
        <v>225</v>
      </c>
      <c r="I11" s="695" t="s">
        <v>88</v>
      </c>
      <c r="J11" s="694" t="s">
        <v>56</v>
      </c>
      <c r="K11" s="695" t="s">
        <v>226</v>
      </c>
      <c r="L11" s="480"/>
    </row>
    <row r="12" spans="1:12" ht="15" customHeight="1">
      <c r="A12" s="480"/>
      <c r="B12" s="696"/>
      <c r="C12" s="480"/>
      <c r="D12" s="633"/>
      <c r="E12" s="658" t="s">
        <v>200</v>
      </c>
      <c r="F12" s="695"/>
      <c r="G12" s="695" t="s">
        <v>227</v>
      </c>
      <c r="H12" s="695"/>
      <c r="I12" s="694" t="s">
        <v>112</v>
      </c>
      <c r="J12" s="695"/>
      <c r="K12" s="694" t="s">
        <v>135</v>
      </c>
      <c r="L12" s="480"/>
    </row>
    <row r="13" spans="1:12" ht="15" customHeight="1">
      <c r="A13" s="480"/>
      <c r="B13" s="480"/>
      <c r="C13" s="480"/>
      <c r="D13" s="633"/>
      <c r="E13" s="658" t="s">
        <v>202</v>
      </c>
      <c r="F13" s="695"/>
      <c r="G13" s="694" t="s">
        <v>61</v>
      </c>
      <c r="H13" s="695"/>
      <c r="I13" s="694" t="s">
        <v>56</v>
      </c>
      <c r="J13" s="695"/>
      <c r="K13" s="694" t="s">
        <v>93</v>
      </c>
      <c r="L13" s="480"/>
    </row>
    <row r="14" spans="1:12" ht="15" customHeight="1">
      <c r="A14" s="480"/>
      <c r="B14" s="480"/>
      <c r="C14" s="480"/>
      <c r="D14" s="633"/>
      <c r="E14" s="657" t="s">
        <v>204</v>
      </c>
      <c r="F14" s="694"/>
      <c r="G14" s="694" t="s">
        <v>229</v>
      </c>
      <c r="H14" s="694"/>
      <c r="I14" s="694" t="s">
        <v>230</v>
      </c>
      <c r="J14" s="694"/>
      <c r="K14" s="694" t="s">
        <v>90</v>
      </c>
      <c r="L14" s="480"/>
    </row>
    <row r="15" spans="1:12" ht="15" customHeight="1">
      <c r="A15" s="480"/>
      <c r="B15" s="480"/>
      <c r="C15" s="480"/>
      <c r="D15" s="633"/>
      <c r="E15" s="657" t="s">
        <v>207</v>
      </c>
      <c r="F15" s="693"/>
      <c r="G15" s="693" t="s">
        <v>231</v>
      </c>
      <c r="H15" s="693"/>
      <c r="I15" s="693" t="s">
        <v>88</v>
      </c>
      <c r="J15" s="693"/>
      <c r="K15" s="693" t="s">
        <v>56</v>
      </c>
      <c r="L15" s="480"/>
    </row>
    <row r="16" spans="1:12" ht="15" customHeight="1">
      <c r="A16" s="480"/>
      <c r="B16" s="480"/>
      <c r="C16" s="480"/>
      <c r="D16" s="633"/>
      <c r="E16" s="657" t="s">
        <v>209</v>
      </c>
      <c r="F16" s="693"/>
      <c r="G16" s="693" t="s">
        <v>232</v>
      </c>
      <c r="H16" s="693"/>
      <c r="I16" s="693"/>
      <c r="J16" s="693"/>
      <c r="K16" s="693"/>
      <c r="L16" s="480"/>
    </row>
    <row r="17" spans="1:12" ht="15" customHeight="1">
      <c r="A17" s="480"/>
      <c r="B17" s="480"/>
      <c r="C17" s="480"/>
      <c r="D17" s="633"/>
      <c r="E17" s="657" t="s">
        <v>211</v>
      </c>
      <c r="F17" s="693"/>
      <c r="G17" s="693"/>
      <c r="H17" s="693"/>
      <c r="I17" s="693"/>
      <c r="J17" s="693"/>
      <c r="K17" s="693"/>
      <c r="L17" s="480"/>
    </row>
    <row r="18" spans="1:12" ht="15" customHeight="1">
      <c r="A18" s="480"/>
      <c r="B18" s="480"/>
      <c r="C18" s="480"/>
      <c r="D18" s="633"/>
      <c r="E18" s="657" t="s">
        <v>212</v>
      </c>
      <c r="F18" s="693"/>
      <c r="G18" s="693"/>
      <c r="H18" s="693"/>
      <c r="I18" s="693"/>
      <c r="J18" s="693"/>
      <c r="K18" s="693"/>
      <c r="L18" s="480"/>
    </row>
    <row r="19" spans="1:12" ht="15" customHeight="1">
      <c r="A19" s="476"/>
      <c r="B19" s="476"/>
      <c r="C19" s="476"/>
      <c r="D19" s="656"/>
      <c r="E19" s="476"/>
      <c r="F19" s="476"/>
      <c r="G19" s="476"/>
      <c r="H19" s="476"/>
      <c r="I19" s="476"/>
      <c r="J19" s="476"/>
      <c r="K19" s="476"/>
      <c r="L19" s="476"/>
    </row>
    <row r="20" spans="1:12" ht="5.0999999999999996" customHeight="1">
      <c r="A20" s="505"/>
      <c r="B20" s="480"/>
      <c r="C20" s="480"/>
      <c r="D20" s="633"/>
      <c r="E20" s="505"/>
      <c r="F20" s="505"/>
      <c r="G20" s="505"/>
      <c r="H20" s="505"/>
      <c r="I20" s="480"/>
      <c r="J20" s="480"/>
      <c r="K20" s="480"/>
      <c r="L20" s="480"/>
    </row>
    <row r="21" spans="1:12" ht="15" customHeight="1">
      <c r="A21" s="480"/>
      <c r="B21" s="483" t="s">
        <v>15</v>
      </c>
      <c r="C21" s="480"/>
      <c r="D21" s="308" t="s">
        <v>286</v>
      </c>
      <c r="E21" s="653">
        <v>2840.6</v>
      </c>
      <c r="F21" s="653">
        <v>707.2</v>
      </c>
      <c r="G21" s="653">
        <v>1482.7</v>
      </c>
      <c r="H21" s="653">
        <v>252.7</v>
      </c>
      <c r="I21" s="653">
        <v>410.4</v>
      </c>
      <c r="J21" s="653">
        <v>90.5</v>
      </c>
      <c r="K21" s="653">
        <v>380</v>
      </c>
      <c r="L21" s="692"/>
    </row>
    <row r="22" spans="1:12" ht="15" customHeight="1">
      <c r="A22" s="480"/>
      <c r="B22" s="483"/>
      <c r="C22" s="480"/>
      <c r="D22" s="308">
        <v>2023</v>
      </c>
      <c r="E22" s="653">
        <v>2991.5</v>
      </c>
      <c r="F22" s="653">
        <v>735.3</v>
      </c>
      <c r="G22" s="653">
        <v>1592.8</v>
      </c>
      <c r="H22" s="653">
        <v>268.10000000000002</v>
      </c>
      <c r="I22" s="653">
        <v>434.2</v>
      </c>
      <c r="J22" s="653">
        <v>92.8</v>
      </c>
      <c r="K22" s="653">
        <v>390.3</v>
      </c>
      <c r="L22" s="691"/>
    </row>
    <row r="23" spans="1:12" ht="15" customHeight="1">
      <c r="A23" s="480"/>
      <c r="B23" s="483"/>
      <c r="C23" s="480"/>
      <c r="D23" s="308">
        <v>2024</v>
      </c>
      <c r="E23" s="653">
        <v>3063.3</v>
      </c>
      <c r="F23" s="653">
        <v>751.4</v>
      </c>
      <c r="G23" s="653">
        <v>1617.1</v>
      </c>
      <c r="H23" s="653">
        <v>286.3</v>
      </c>
      <c r="I23" s="653">
        <v>444.6</v>
      </c>
      <c r="J23" s="653">
        <v>101.5</v>
      </c>
      <c r="K23" s="653">
        <v>396.6</v>
      </c>
      <c r="L23" s="691"/>
    </row>
    <row r="24" spans="1:12" ht="8.1" customHeight="1">
      <c r="A24" s="480"/>
      <c r="B24" s="483"/>
      <c r="C24" s="480"/>
      <c r="D24" s="342"/>
      <c r="E24" s="647"/>
      <c r="F24" s="647"/>
      <c r="G24" s="647"/>
      <c r="H24" s="647"/>
      <c r="I24" s="647"/>
      <c r="J24" s="647"/>
      <c r="K24" s="647"/>
      <c r="L24" s="691"/>
    </row>
    <row r="25" spans="1:12" ht="15" customHeight="1">
      <c r="A25" s="480"/>
      <c r="B25" s="689" t="s">
        <v>14</v>
      </c>
      <c r="C25" s="480"/>
      <c r="D25" s="309" t="s">
        <v>291</v>
      </c>
      <c r="E25" s="647">
        <v>384.1</v>
      </c>
      <c r="F25" s="647">
        <v>106.1</v>
      </c>
      <c r="G25" s="647">
        <v>152.30000000000001</v>
      </c>
      <c r="H25" s="647">
        <v>10.199999999999999</v>
      </c>
      <c r="I25" s="647">
        <v>34.6</v>
      </c>
      <c r="J25" s="647">
        <v>12.9</v>
      </c>
      <c r="K25" s="647">
        <v>43.6</v>
      </c>
      <c r="L25" s="690"/>
    </row>
    <row r="26" spans="1:12" ht="15" customHeight="1">
      <c r="A26" s="480"/>
      <c r="B26" s="689"/>
      <c r="C26" s="480"/>
      <c r="D26" s="309">
        <v>2023</v>
      </c>
      <c r="E26" s="647">
        <v>434.3</v>
      </c>
      <c r="F26" s="647">
        <v>96.6</v>
      </c>
      <c r="G26" s="647">
        <v>166.5</v>
      </c>
      <c r="H26" s="647">
        <v>13.9</v>
      </c>
      <c r="I26" s="647">
        <v>36.5</v>
      </c>
      <c r="J26" s="647">
        <v>15.1</v>
      </c>
      <c r="K26" s="647">
        <v>46.9</v>
      </c>
      <c r="L26" s="688"/>
    </row>
    <row r="27" spans="1:12" ht="15" customHeight="1">
      <c r="A27" s="480"/>
      <c r="B27" s="689"/>
      <c r="C27" s="480"/>
      <c r="D27" s="309">
        <v>2024</v>
      </c>
      <c r="E27" s="647">
        <v>455</v>
      </c>
      <c r="F27" s="647">
        <v>95.4</v>
      </c>
      <c r="G27" s="647">
        <v>182.4</v>
      </c>
      <c r="H27" s="647">
        <v>17.2</v>
      </c>
      <c r="I27" s="647">
        <v>52.9</v>
      </c>
      <c r="J27" s="647">
        <v>12.4</v>
      </c>
      <c r="K27" s="647">
        <v>48.9</v>
      </c>
      <c r="L27" s="688"/>
    </row>
    <row r="28" spans="1:12" ht="8.1" customHeight="1">
      <c r="A28" s="480"/>
      <c r="B28" s="689"/>
      <c r="C28" s="480"/>
      <c r="D28" s="342"/>
      <c r="E28" s="647"/>
      <c r="F28" s="647"/>
      <c r="G28" s="647"/>
      <c r="H28" s="647"/>
      <c r="I28" s="647"/>
      <c r="J28" s="647"/>
      <c r="K28" s="647"/>
      <c r="L28" s="688"/>
    </row>
    <row r="29" spans="1:12" ht="15" customHeight="1">
      <c r="A29" s="480"/>
      <c r="B29" s="689" t="s">
        <v>13</v>
      </c>
      <c r="C29" s="480"/>
      <c r="D29" s="309" t="s">
        <v>291</v>
      </c>
      <c r="E29" s="647">
        <v>162.19999999999999</v>
      </c>
      <c r="F29" s="647">
        <v>31.1</v>
      </c>
      <c r="G29" s="647">
        <v>87.1</v>
      </c>
      <c r="H29" s="647">
        <v>4</v>
      </c>
      <c r="I29" s="647">
        <v>12.4</v>
      </c>
      <c r="J29" s="647">
        <v>2.2999999999999998</v>
      </c>
      <c r="K29" s="647">
        <v>11.5</v>
      </c>
      <c r="L29" s="688"/>
    </row>
    <row r="30" spans="1:12" ht="15" customHeight="1">
      <c r="A30" s="480"/>
      <c r="B30" s="689"/>
      <c r="C30" s="480"/>
      <c r="D30" s="309">
        <v>2023</v>
      </c>
      <c r="E30" s="647">
        <v>164</v>
      </c>
      <c r="F30" s="647">
        <v>33.799999999999997</v>
      </c>
      <c r="G30" s="647">
        <v>93</v>
      </c>
      <c r="H30" s="647">
        <v>5.0999999999999996</v>
      </c>
      <c r="I30" s="647">
        <v>14.9</v>
      </c>
      <c r="J30" s="647">
        <v>1.8</v>
      </c>
      <c r="K30" s="647">
        <v>14.2</v>
      </c>
      <c r="L30" s="688"/>
    </row>
    <row r="31" spans="1:12" ht="15" customHeight="1">
      <c r="A31" s="480"/>
      <c r="B31" s="689"/>
      <c r="C31" s="480"/>
      <c r="D31" s="309">
        <v>2024</v>
      </c>
      <c r="E31" s="647">
        <v>176</v>
      </c>
      <c r="F31" s="647">
        <v>35.5</v>
      </c>
      <c r="G31" s="647">
        <v>100.1</v>
      </c>
      <c r="H31" s="647">
        <v>7</v>
      </c>
      <c r="I31" s="647">
        <v>15.4</v>
      </c>
      <c r="J31" s="647">
        <v>1.2</v>
      </c>
      <c r="K31" s="647">
        <v>13.6</v>
      </c>
      <c r="L31" s="688"/>
    </row>
    <row r="32" spans="1:12" ht="8.1" customHeight="1">
      <c r="A32" s="480"/>
      <c r="B32" s="689"/>
      <c r="C32" s="480"/>
      <c r="D32" s="342"/>
      <c r="E32" s="647"/>
      <c r="F32" s="647"/>
      <c r="G32" s="647"/>
      <c r="H32" s="647"/>
      <c r="I32" s="647"/>
      <c r="J32" s="647"/>
      <c r="K32" s="647"/>
      <c r="L32" s="688"/>
    </row>
    <row r="33" spans="1:12" ht="15" customHeight="1">
      <c r="A33" s="480"/>
      <c r="B33" s="689" t="s">
        <v>12</v>
      </c>
      <c r="C33" s="480"/>
      <c r="D33" s="309" t="s">
        <v>291</v>
      </c>
      <c r="E33" s="647">
        <v>141.5</v>
      </c>
      <c r="F33" s="647">
        <v>22.9</v>
      </c>
      <c r="G33" s="647">
        <v>64.099999999999994</v>
      </c>
      <c r="H33" s="647">
        <v>3</v>
      </c>
      <c r="I33" s="647">
        <v>8.6999999999999993</v>
      </c>
      <c r="J33" s="647">
        <v>1.2</v>
      </c>
      <c r="K33" s="647">
        <v>5.9</v>
      </c>
      <c r="L33" s="688"/>
    </row>
    <row r="34" spans="1:12" ht="15" customHeight="1">
      <c r="A34" s="480"/>
      <c r="B34" s="689"/>
      <c r="C34" s="480"/>
      <c r="D34" s="309">
        <v>2023</v>
      </c>
      <c r="E34" s="647">
        <v>145.19999999999999</v>
      </c>
      <c r="F34" s="647">
        <v>26.2</v>
      </c>
      <c r="G34" s="647">
        <v>71.8</v>
      </c>
      <c r="H34" s="647">
        <v>2</v>
      </c>
      <c r="I34" s="647">
        <v>8.5</v>
      </c>
      <c r="J34" s="647">
        <v>1</v>
      </c>
      <c r="K34" s="647">
        <v>7.9</v>
      </c>
      <c r="L34" s="688"/>
    </row>
    <row r="35" spans="1:12" ht="15" customHeight="1">
      <c r="A35" s="480"/>
      <c r="B35" s="689"/>
      <c r="C35" s="480"/>
      <c r="D35" s="309">
        <v>2024</v>
      </c>
      <c r="E35" s="647">
        <v>150.4</v>
      </c>
      <c r="F35" s="647">
        <v>29.6</v>
      </c>
      <c r="G35" s="647">
        <v>73.3</v>
      </c>
      <c r="H35" s="647">
        <v>6.2</v>
      </c>
      <c r="I35" s="647">
        <v>11.2</v>
      </c>
      <c r="J35" s="647">
        <v>0.6</v>
      </c>
      <c r="K35" s="647">
        <v>8.6</v>
      </c>
      <c r="L35" s="688"/>
    </row>
    <row r="36" spans="1:12" ht="8.1" customHeight="1">
      <c r="A36" s="480"/>
      <c r="B36" s="689"/>
      <c r="C36" s="480"/>
      <c r="D36" s="342"/>
      <c r="E36" s="647"/>
      <c r="F36" s="647"/>
      <c r="G36" s="647"/>
      <c r="H36" s="647"/>
      <c r="I36" s="647"/>
      <c r="J36" s="647"/>
      <c r="K36" s="647"/>
      <c r="L36" s="688"/>
    </row>
    <row r="37" spans="1:12" ht="15" customHeight="1">
      <c r="A37" s="480"/>
      <c r="B37" s="689" t="s">
        <v>11</v>
      </c>
      <c r="C37" s="480"/>
      <c r="D37" s="309" t="s">
        <v>291</v>
      </c>
      <c r="E37" s="647">
        <v>91</v>
      </c>
      <c r="F37" s="647">
        <v>13.8</v>
      </c>
      <c r="G37" s="647">
        <v>51.8</v>
      </c>
      <c r="H37" s="647">
        <v>4</v>
      </c>
      <c r="I37" s="647">
        <v>10.3</v>
      </c>
      <c r="J37" s="647">
        <v>1.4</v>
      </c>
      <c r="K37" s="647">
        <v>7.7</v>
      </c>
      <c r="L37" s="688"/>
    </row>
    <row r="38" spans="1:12" ht="15" customHeight="1">
      <c r="A38" s="480"/>
      <c r="B38" s="689"/>
      <c r="C38" s="480"/>
      <c r="D38" s="309">
        <v>2023</v>
      </c>
      <c r="E38" s="647">
        <v>101.7</v>
      </c>
      <c r="F38" s="647">
        <v>15</v>
      </c>
      <c r="G38" s="647">
        <v>43.8</v>
      </c>
      <c r="H38" s="647">
        <v>6.3</v>
      </c>
      <c r="I38" s="647">
        <v>12.6</v>
      </c>
      <c r="J38" s="647">
        <v>2.9</v>
      </c>
      <c r="K38" s="647">
        <v>9.6999999999999993</v>
      </c>
      <c r="L38" s="688"/>
    </row>
    <row r="39" spans="1:12" ht="15" customHeight="1">
      <c r="A39" s="480"/>
      <c r="B39" s="689"/>
      <c r="C39" s="480"/>
      <c r="D39" s="309">
        <v>2024</v>
      </c>
      <c r="E39" s="647">
        <v>84.6</v>
      </c>
      <c r="F39" s="647">
        <v>16.600000000000001</v>
      </c>
      <c r="G39" s="647">
        <v>46.9</v>
      </c>
      <c r="H39" s="647">
        <v>4</v>
      </c>
      <c r="I39" s="647">
        <v>8.6</v>
      </c>
      <c r="J39" s="647">
        <v>2.7</v>
      </c>
      <c r="K39" s="647">
        <v>13.8</v>
      </c>
      <c r="L39" s="688"/>
    </row>
    <row r="40" spans="1:12" ht="8.1" customHeight="1">
      <c r="A40" s="480"/>
      <c r="B40" s="689"/>
      <c r="C40" s="480"/>
      <c r="D40" s="342"/>
      <c r="E40" s="647"/>
      <c r="F40" s="647"/>
      <c r="G40" s="647"/>
      <c r="H40" s="647"/>
      <c r="I40" s="647"/>
      <c r="J40" s="647"/>
      <c r="K40" s="647"/>
      <c r="L40" s="688"/>
    </row>
    <row r="41" spans="1:12" ht="15" customHeight="1">
      <c r="A41" s="480"/>
      <c r="B41" s="689" t="s">
        <v>10</v>
      </c>
      <c r="C41" s="480"/>
      <c r="D41" s="309" t="s">
        <v>291</v>
      </c>
      <c r="E41" s="647">
        <v>81.2</v>
      </c>
      <c r="F41" s="647">
        <v>27.9</v>
      </c>
      <c r="G41" s="647">
        <v>51.2</v>
      </c>
      <c r="H41" s="647">
        <v>6.5</v>
      </c>
      <c r="I41" s="647">
        <v>12.8</v>
      </c>
      <c r="J41" s="647">
        <v>2.5</v>
      </c>
      <c r="K41" s="647">
        <v>13.7</v>
      </c>
      <c r="L41" s="688"/>
    </row>
    <row r="42" spans="1:12" ht="15" customHeight="1">
      <c r="A42" s="480"/>
      <c r="B42" s="689"/>
      <c r="C42" s="480"/>
      <c r="D42" s="309">
        <v>2023</v>
      </c>
      <c r="E42" s="647">
        <v>84</v>
      </c>
      <c r="F42" s="647">
        <v>29.4</v>
      </c>
      <c r="G42" s="647">
        <v>56.6</v>
      </c>
      <c r="H42" s="647">
        <v>5.2</v>
      </c>
      <c r="I42" s="647">
        <v>12.9</v>
      </c>
      <c r="J42" s="647">
        <v>2.6</v>
      </c>
      <c r="K42" s="647">
        <v>12.3</v>
      </c>
      <c r="L42" s="688"/>
    </row>
    <row r="43" spans="1:12" ht="15" customHeight="1">
      <c r="A43" s="480"/>
      <c r="B43" s="689"/>
      <c r="C43" s="480"/>
      <c r="D43" s="309">
        <v>2024</v>
      </c>
      <c r="E43" s="647">
        <v>86.1</v>
      </c>
      <c r="F43" s="647">
        <v>32</v>
      </c>
      <c r="G43" s="647">
        <v>55.2</v>
      </c>
      <c r="H43" s="647">
        <v>6.4</v>
      </c>
      <c r="I43" s="647">
        <v>12.3</v>
      </c>
      <c r="J43" s="647">
        <v>1.8</v>
      </c>
      <c r="K43" s="647">
        <v>8.4</v>
      </c>
      <c r="L43" s="688"/>
    </row>
    <row r="44" spans="1:12" ht="8.1" customHeight="1">
      <c r="A44" s="480"/>
      <c r="B44" s="689"/>
      <c r="C44" s="480"/>
      <c r="D44" s="342"/>
      <c r="E44" s="647"/>
      <c r="F44" s="647"/>
      <c r="G44" s="647"/>
      <c r="H44" s="647"/>
      <c r="I44" s="647"/>
      <c r="J44" s="647"/>
      <c r="K44" s="647"/>
      <c r="L44" s="688"/>
    </row>
    <row r="45" spans="1:12" ht="15" customHeight="1">
      <c r="A45" s="480"/>
      <c r="B45" s="689" t="s">
        <v>9</v>
      </c>
      <c r="C45" s="480"/>
      <c r="D45" s="309" t="s">
        <v>291</v>
      </c>
      <c r="E45" s="647">
        <v>102.6</v>
      </c>
      <c r="F45" s="647">
        <v>27.8</v>
      </c>
      <c r="G45" s="647">
        <v>64.900000000000006</v>
      </c>
      <c r="H45" s="647">
        <v>3</v>
      </c>
      <c r="I45" s="647">
        <v>7.2</v>
      </c>
      <c r="J45" s="647">
        <v>1.3</v>
      </c>
      <c r="K45" s="647">
        <v>8.4</v>
      </c>
      <c r="L45" s="688"/>
    </row>
    <row r="46" spans="1:12" ht="15" customHeight="1">
      <c r="A46" s="480"/>
      <c r="B46" s="689"/>
      <c r="C46" s="480"/>
      <c r="D46" s="309">
        <v>2023</v>
      </c>
      <c r="E46" s="647">
        <v>106.8</v>
      </c>
      <c r="F46" s="647">
        <v>29.5</v>
      </c>
      <c r="G46" s="647">
        <v>72.099999999999994</v>
      </c>
      <c r="H46" s="647">
        <v>4.0999999999999996</v>
      </c>
      <c r="I46" s="647">
        <v>8.1</v>
      </c>
      <c r="J46" s="647">
        <v>0.8</v>
      </c>
      <c r="K46" s="647">
        <v>9.9</v>
      </c>
      <c r="L46" s="688"/>
    </row>
    <row r="47" spans="1:12" ht="15" customHeight="1">
      <c r="A47" s="480"/>
      <c r="B47" s="689"/>
      <c r="C47" s="480"/>
      <c r="D47" s="309">
        <v>2024</v>
      </c>
      <c r="E47" s="647">
        <v>125.8</v>
      </c>
      <c r="F47" s="647">
        <v>34.299999999999997</v>
      </c>
      <c r="G47" s="647">
        <v>69.7</v>
      </c>
      <c r="H47" s="647">
        <v>4.9000000000000004</v>
      </c>
      <c r="I47" s="647">
        <v>10.4</v>
      </c>
      <c r="J47" s="647">
        <v>0.7</v>
      </c>
      <c r="K47" s="647">
        <v>10.5</v>
      </c>
      <c r="L47" s="688"/>
    </row>
    <row r="48" spans="1:12" ht="8.1" customHeight="1">
      <c r="A48" s="480"/>
      <c r="B48" s="689"/>
      <c r="C48" s="480"/>
      <c r="D48" s="342"/>
      <c r="E48" s="647"/>
      <c r="F48" s="647"/>
      <c r="G48" s="647"/>
      <c r="H48" s="647"/>
      <c r="I48" s="647"/>
      <c r="J48" s="647"/>
      <c r="K48" s="647"/>
      <c r="L48" s="688"/>
    </row>
    <row r="49" spans="1:12" ht="15" customHeight="1">
      <c r="A49" s="480"/>
      <c r="B49" s="689" t="s">
        <v>28</v>
      </c>
      <c r="C49" s="480"/>
      <c r="D49" s="309" t="s">
        <v>291</v>
      </c>
      <c r="E49" s="647">
        <v>126.9</v>
      </c>
      <c r="F49" s="647">
        <v>54.6</v>
      </c>
      <c r="G49" s="647">
        <v>83.6</v>
      </c>
      <c r="H49" s="647">
        <v>9.1</v>
      </c>
      <c r="I49" s="647">
        <v>19.7</v>
      </c>
      <c r="J49" s="647">
        <v>4.9000000000000004</v>
      </c>
      <c r="K49" s="647">
        <v>21.5</v>
      </c>
      <c r="L49" s="688"/>
    </row>
    <row r="50" spans="1:12" ht="15" customHeight="1">
      <c r="A50" s="480"/>
      <c r="B50" s="689"/>
      <c r="C50" s="480"/>
      <c r="D50" s="309">
        <v>2023</v>
      </c>
      <c r="E50" s="647">
        <v>131.4</v>
      </c>
      <c r="F50" s="647">
        <v>55.4</v>
      </c>
      <c r="G50" s="647">
        <v>86.1</v>
      </c>
      <c r="H50" s="647">
        <v>9.1999999999999993</v>
      </c>
      <c r="I50" s="647">
        <v>22.1</v>
      </c>
      <c r="J50" s="647">
        <v>5.2</v>
      </c>
      <c r="K50" s="647">
        <v>22.7</v>
      </c>
      <c r="L50" s="688"/>
    </row>
    <row r="51" spans="1:12" ht="15" customHeight="1">
      <c r="A51" s="480"/>
      <c r="B51" s="689"/>
      <c r="C51" s="480"/>
      <c r="D51" s="309">
        <v>2024</v>
      </c>
      <c r="E51" s="647">
        <v>129.1</v>
      </c>
      <c r="F51" s="647">
        <v>45</v>
      </c>
      <c r="G51" s="647">
        <v>84.8</v>
      </c>
      <c r="H51" s="647">
        <v>13.2</v>
      </c>
      <c r="I51" s="647">
        <v>23.7</v>
      </c>
      <c r="J51" s="647">
        <v>3.7</v>
      </c>
      <c r="K51" s="647">
        <v>27.3</v>
      </c>
      <c r="L51" s="688"/>
    </row>
    <row r="52" spans="1:12" ht="8.1" customHeight="1">
      <c r="A52" s="480"/>
      <c r="B52" s="689"/>
      <c r="C52" s="480"/>
      <c r="D52" s="342"/>
      <c r="E52" s="647"/>
      <c r="F52" s="647"/>
      <c r="G52" s="647"/>
      <c r="H52" s="647"/>
      <c r="I52" s="647"/>
      <c r="J52" s="647"/>
      <c r="K52" s="647"/>
      <c r="L52" s="688"/>
    </row>
    <row r="53" spans="1:12" ht="15" customHeight="1">
      <c r="A53" s="480"/>
      <c r="B53" s="689" t="s">
        <v>8</v>
      </c>
      <c r="C53" s="480"/>
      <c r="D53" s="309" t="s">
        <v>291</v>
      </c>
      <c r="E53" s="647">
        <v>176.7</v>
      </c>
      <c r="F53" s="647">
        <v>36.5</v>
      </c>
      <c r="G53" s="647">
        <v>116.4</v>
      </c>
      <c r="H53" s="647">
        <v>9.1</v>
      </c>
      <c r="I53" s="647">
        <v>19.5</v>
      </c>
      <c r="J53" s="371">
        <v>1.6</v>
      </c>
      <c r="K53" s="647">
        <v>17.600000000000001</v>
      </c>
      <c r="L53" s="688"/>
    </row>
    <row r="54" spans="1:12" ht="15" customHeight="1">
      <c r="A54" s="480"/>
      <c r="B54" s="689"/>
      <c r="C54" s="480"/>
      <c r="D54" s="309">
        <v>2023</v>
      </c>
      <c r="E54" s="647">
        <v>193.2</v>
      </c>
      <c r="F54" s="647">
        <v>38.5</v>
      </c>
      <c r="G54" s="647">
        <v>119.7</v>
      </c>
      <c r="H54" s="647">
        <v>9.4</v>
      </c>
      <c r="I54" s="647">
        <v>18.7</v>
      </c>
      <c r="J54" s="371">
        <v>2.4</v>
      </c>
      <c r="K54" s="647">
        <v>17.8</v>
      </c>
      <c r="L54" s="688"/>
    </row>
    <row r="55" spans="1:12" ht="15" customHeight="1">
      <c r="A55" s="480"/>
      <c r="B55" s="689"/>
      <c r="C55" s="480"/>
      <c r="D55" s="309">
        <v>2024</v>
      </c>
      <c r="E55" s="647">
        <v>215.7</v>
      </c>
      <c r="F55" s="647">
        <v>34.9</v>
      </c>
      <c r="G55" s="647">
        <v>99.2</v>
      </c>
      <c r="H55" s="647">
        <v>11.3</v>
      </c>
      <c r="I55" s="647">
        <v>23.8</v>
      </c>
      <c r="J55" s="647">
        <v>1.8</v>
      </c>
      <c r="K55" s="647">
        <v>22.8</v>
      </c>
      <c r="L55" s="688"/>
    </row>
    <row r="56" spans="1:12" ht="8.1" customHeight="1">
      <c r="A56" s="480"/>
      <c r="B56" s="689"/>
      <c r="C56" s="480"/>
      <c r="D56" s="342"/>
      <c r="E56" s="647"/>
      <c r="F56" s="647"/>
      <c r="G56" s="647"/>
      <c r="H56" s="647"/>
      <c r="I56" s="647"/>
      <c r="J56" s="371"/>
      <c r="K56" s="647"/>
      <c r="L56" s="688"/>
    </row>
    <row r="57" spans="1:12" ht="15" customHeight="1">
      <c r="A57" s="480"/>
      <c r="B57" s="689" t="s">
        <v>7</v>
      </c>
      <c r="C57" s="480"/>
      <c r="D57" s="309" t="s">
        <v>291</v>
      </c>
      <c r="E57" s="647">
        <v>17.8</v>
      </c>
      <c r="F57" s="647">
        <v>3.7</v>
      </c>
      <c r="G57" s="647">
        <v>18.399999999999999</v>
      </c>
      <c r="H57" s="647">
        <v>0.8</v>
      </c>
      <c r="I57" s="647">
        <v>1.6</v>
      </c>
      <c r="J57" s="647">
        <v>0.5</v>
      </c>
      <c r="K57" s="647">
        <v>0.9</v>
      </c>
      <c r="L57" s="688"/>
    </row>
    <row r="58" spans="1:12" ht="15" customHeight="1">
      <c r="A58" s="480"/>
      <c r="B58" s="689"/>
      <c r="C58" s="480"/>
      <c r="D58" s="309">
        <v>2023</v>
      </c>
      <c r="E58" s="647">
        <v>19.899999999999999</v>
      </c>
      <c r="F58" s="647">
        <v>4.0999999999999996</v>
      </c>
      <c r="G58" s="647">
        <v>22</v>
      </c>
      <c r="H58" s="647">
        <v>0.5</v>
      </c>
      <c r="I58" s="647">
        <v>1.3</v>
      </c>
      <c r="J58" s="375" t="s">
        <v>134</v>
      </c>
      <c r="K58" s="647">
        <v>0.5</v>
      </c>
      <c r="L58" s="688"/>
    </row>
    <row r="59" spans="1:12" ht="15" customHeight="1">
      <c r="A59" s="480"/>
      <c r="B59" s="689"/>
      <c r="C59" s="480"/>
      <c r="D59" s="309">
        <v>2024</v>
      </c>
      <c r="E59" s="647">
        <v>20.2</v>
      </c>
      <c r="F59" s="647">
        <v>4.0999999999999996</v>
      </c>
      <c r="G59" s="647">
        <v>18.399999999999999</v>
      </c>
      <c r="H59" s="647">
        <v>0.5</v>
      </c>
      <c r="I59" s="647">
        <v>1.1000000000000001</v>
      </c>
      <c r="J59" s="647">
        <v>0.1</v>
      </c>
      <c r="K59" s="647">
        <v>1.1000000000000001</v>
      </c>
      <c r="L59" s="688"/>
    </row>
    <row r="60" spans="1:12" ht="8.1" customHeight="1">
      <c r="A60" s="480"/>
      <c r="B60" s="689"/>
      <c r="C60" s="480"/>
      <c r="D60" s="342"/>
      <c r="E60" s="647"/>
      <c r="F60" s="647"/>
      <c r="G60" s="647"/>
      <c r="H60" s="647"/>
      <c r="I60" s="647"/>
      <c r="J60" s="647"/>
      <c r="K60" s="647"/>
      <c r="L60" s="688"/>
    </row>
    <row r="61" spans="1:12" ht="15" customHeight="1">
      <c r="A61" s="480"/>
      <c r="B61" s="689" t="s">
        <v>4</v>
      </c>
      <c r="C61" s="480"/>
      <c r="D61" s="309" t="s">
        <v>291</v>
      </c>
      <c r="E61" s="647">
        <v>750.1</v>
      </c>
      <c r="F61" s="647">
        <v>223.2</v>
      </c>
      <c r="G61" s="647">
        <v>392.3</v>
      </c>
      <c r="H61" s="647">
        <v>120.2</v>
      </c>
      <c r="I61" s="647">
        <v>169.4</v>
      </c>
      <c r="J61" s="647">
        <v>38.6</v>
      </c>
      <c r="K61" s="647">
        <v>114.3</v>
      </c>
      <c r="L61" s="688"/>
    </row>
    <row r="62" spans="1:12" ht="15" customHeight="1">
      <c r="A62" s="480"/>
      <c r="B62" s="689"/>
      <c r="C62" s="480"/>
      <c r="D62" s="309">
        <v>2023</v>
      </c>
      <c r="E62" s="647">
        <v>785.9</v>
      </c>
      <c r="F62" s="647">
        <v>235.3</v>
      </c>
      <c r="G62" s="647">
        <v>427.6</v>
      </c>
      <c r="H62" s="647">
        <v>128.30000000000001</v>
      </c>
      <c r="I62" s="647">
        <v>172.9</v>
      </c>
      <c r="J62" s="647">
        <v>37.4</v>
      </c>
      <c r="K62" s="647">
        <v>123.8</v>
      </c>
      <c r="L62" s="688"/>
    </row>
    <row r="63" spans="1:12" ht="15" customHeight="1">
      <c r="A63" s="480"/>
      <c r="B63" s="689"/>
      <c r="C63" s="480"/>
      <c r="D63" s="309">
        <v>2024</v>
      </c>
      <c r="E63" s="647">
        <v>777.6</v>
      </c>
      <c r="F63" s="647">
        <v>259.7</v>
      </c>
      <c r="G63" s="647">
        <v>441.8</v>
      </c>
      <c r="H63" s="647">
        <v>122.5</v>
      </c>
      <c r="I63" s="647">
        <v>137</v>
      </c>
      <c r="J63" s="647">
        <v>49.4</v>
      </c>
      <c r="K63" s="647">
        <v>84.4</v>
      </c>
      <c r="L63" s="688"/>
    </row>
    <row r="64" spans="1:12" ht="8.1" customHeight="1">
      <c r="A64" s="480"/>
      <c r="B64" s="689"/>
      <c r="C64" s="480"/>
      <c r="D64" s="342"/>
      <c r="E64" s="647"/>
      <c r="F64" s="647"/>
      <c r="G64" s="647"/>
      <c r="H64" s="647"/>
      <c r="I64" s="647"/>
      <c r="J64" s="647"/>
      <c r="K64" s="647"/>
      <c r="L64" s="688"/>
    </row>
    <row r="65" spans="1:12" ht="15" customHeight="1">
      <c r="A65" s="480"/>
      <c r="B65" s="689" t="s">
        <v>3</v>
      </c>
      <c r="C65" s="480"/>
      <c r="D65" s="309" t="s">
        <v>291</v>
      </c>
      <c r="E65" s="647">
        <v>75.599999999999994</v>
      </c>
      <c r="F65" s="647">
        <v>13.2</v>
      </c>
      <c r="G65" s="647">
        <v>51.2</v>
      </c>
      <c r="H65" s="647">
        <v>3</v>
      </c>
      <c r="I65" s="647">
        <v>5.7</v>
      </c>
      <c r="J65" s="647">
        <v>0.8</v>
      </c>
      <c r="K65" s="647">
        <v>5.9</v>
      </c>
      <c r="L65" s="688"/>
    </row>
    <row r="66" spans="1:12" ht="15" customHeight="1">
      <c r="A66" s="480"/>
      <c r="B66" s="689"/>
      <c r="C66" s="480"/>
      <c r="D66" s="309">
        <v>2023</v>
      </c>
      <c r="E66" s="647">
        <v>80.7</v>
      </c>
      <c r="F66" s="647">
        <v>15.2</v>
      </c>
      <c r="G66" s="647">
        <v>53.7</v>
      </c>
      <c r="H66" s="647">
        <v>4.0999999999999996</v>
      </c>
      <c r="I66" s="647">
        <v>5.8</v>
      </c>
      <c r="J66" s="647">
        <v>0.2</v>
      </c>
      <c r="K66" s="647">
        <v>6.9</v>
      </c>
      <c r="L66" s="688"/>
    </row>
    <row r="67" spans="1:12" ht="15" customHeight="1">
      <c r="A67" s="480"/>
      <c r="B67" s="689"/>
      <c r="C67" s="480"/>
      <c r="D67" s="309">
        <v>2024</v>
      </c>
      <c r="E67" s="647">
        <v>84.7</v>
      </c>
      <c r="F67" s="647">
        <v>19.899999999999999</v>
      </c>
      <c r="G67" s="647">
        <v>54</v>
      </c>
      <c r="H67" s="647">
        <v>5.4</v>
      </c>
      <c r="I67" s="647">
        <v>5.8</v>
      </c>
      <c r="J67" s="647">
        <v>0.3</v>
      </c>
      <c r="K67" s="647">
        <v>7.8</v>
      </c>
      <c r="L67" s="688"/>
    </row>
    <row r="68" spans="1:12" ht="8.1" customHeight="1">
      <c r="A68" s="480"/>
      <c r="B68" s="689"/>
      <c r="C68" s="480"/>
      <c r="D68" s="342"/>
      <c r="E68" s="647"/>
      <c r="F68" s="647"/>
      <c r="G68" s="647"/>
      <c r="H68" s="647"/>
      <c r="I68" s="647"/>
      <c r="J68" s="647"/>
      <c r="K68" s="647"/>
      <c r="L68" s="688"/>
    </row>
    <row r="69" spans="1:12" ht="15" customHeight="1">
      <c r="A69" s="480"/>
      <c r="B69" s="689" t="s">
        <v>6</v>
      </c>
      <c r="C69" s="480"/>
      <c r="D69" s="309" t="s">
        <v>291</v>
      </c>
      <c r="E69" s="647">
        <v>319.2</v>
      </c>
      <c r="F69" s="647">
        <v>53.6</v>
      </c>
      <c r="G69" s="647">
        <v>143.6</v>
      </c>
      <c r="H69" s="647">
        <v>8.4</v>
      </c>
      <c r="I69" s="647">
        <v>14.3</v>
      </c>
      <c r="J69" s="647">
        <v>2.9</v>
      </c>
      <c r="K69" s="647">
        <v>15.2</v>
      </c>
      <c r="L69" s="688"/>
    </row>
    <row r="70" spans="1:12" ht="15" customHeight="1">
      <c r="A70" s="480"/>
      <c r="B70" s="689"/>
      <c r="C70" s="480"/>
      <c r="D70" s="309">
        <v>2023</v>
      </c>
      <c r="E70" s="647">
        <v>310.39999999999998</v>
      </c>
      <c r="F70" s="647">
        <v>55.8</v>
      </c>
      <c r="G70" s="647">
        <v>152.80000000000001</v>
      </c>
      <c r="H70" s="647">
        <v>9</v>
      </c>
      <c r="I70" s="647">
        <v>14.3</v>
      </c>
      <c r="J70" s="647">
        <v>1.6</v>
      </c>
      <c r="K70" s="647">
        <v>16.5</v>
      </c>
      <c r="L70" s="688"/>
    </row>
    <row r="71" spans="1:12" ht="15" customHeight="1">
      <c r="A71" s="480"/>
      <c r="B71" s="689"/>
      <c r="C71" s="480"/>
      <c r="D71" s="309">
        <v>2024</v>
      </c>
      <c r="E71" s="647">
        <v>313.8</v>
      </c>
      <c r="F71" s="647">
        <v>58.1</v>
      </c>
      <c r="G71" s="647">
        <v>165.7</v>
      </c>
      <c r="H71" s="647">
        <v>9.1999999999999993</v>
      </c>
      <c r="I71" s="647">
        <v>20.8</v>
      </c>
      <c r="J71" s="647">
        <v>2.5</v>
      </c>
      <c r="K71" s="647">
        <v>14.1</v>
      </c>
      <c r="L71" s="688"/>
    </row>
    <row r="72" spans="1:12" ht="8.1" customHeight="1">
      <c r="A72" s="480"/>
      <c r="B72" s="689"/>
      <c r="C72" s="480"/>
      <c r="D72" s="342"/>
      <c r="E72" s="647"/>
      <c r="F72" s="647"/>
      <c r="G72" s="647"/>
      <c r="H72" s="647"/>
      <c r="I72" s="647"/>
      <c r="J72" s="647"/>
      <c r="K72" s="647"/>
      <c r="L72" s="688"/>
    </row>
    <row r="73" spans="1:12" ht="15" customHeight="1">
      <c r="A73" s="480"/>
      <c r="B73" s="689" t="s">
        <v>5</v>
      </c>
      <c r="C73" s="480"/>
      <c r="D73" s="309" t="s">
        <v>291</v>
      </c>
      <c r="E73" s="647">
        <v>183.8</v>
      </c>
      <c r="F73" s="647">
        <v>45.1</v>
      </c>
      <c r="G73" s="647">
        <v>87.7</v>
      </c>
      <c r="H73" s="647">
        <v>7.9</v>
      </c>
      <c r="I73" s="647">
        <v>18</v>
      </c>
      <c r="J73" s="647">
        <v>1.9</v>
      </c>
      <c r="K73" s="647">
        <v>20.100000000000001</v>
      </c>
      <c r="L73" s="688"/>
    </row>
    <row r="74" spans="1:12" ht="15" customHeight="1">
      <c r="A74" s="480"/>
      <c r="B74" s="689"/>
      <c r="C74" s="480"/>
      <c r="D74" s="309">
        <v>2023</v>
      </c>
      <c r="E74" s="647">
        <v>191.3</v>
      </c>
      <c r="F74" s="647">
        <v>47.2</v>
      </c>
      <c r="G74" s="647">
        <v>89.3</v>
      </c>
      <c r="H74" s="647">
        <v>7.8</v>
      </c>
      <c r="I74" s="647">
        <v>18.399999999999999</v>
      </c>
      <c r="J74" s="647">
        <v>2.8</v>
      </c>
      <c r="K74" s="647">
        <v>23</v>
      </c>
      <c r="L74" s="688"/>
    </row>
    <row r="75" spans="1:12" ht="15" customHeight="1">
      <c r="A75" s="480"/>
      <c r="B75" s="689"/>
      <c r="C75" s="480"/>
      <c r="D75" s="309">
        <v>2024</v>
      </c>
      <c r="E75" s="647">
        <v>204.4</v>
      </c>
      <c r="F75" s="647">
        <v>39.1</v>
      </c>
      <c r="G75" s="647">
        <v>92.9</v>
      </c>
      <c r="H75" s="647">
        <v>7</v>
      </c>
      <c r="I75" s="647">
        <v>15.7</v>
      </c>
      <c r="J75" s="647">
        <v>1.8</v>
      </c>
      <c r="K75" s="647">
        <v>27.2</v>
      </c>
      <c r="L75" s="688"/>
    </row>
    <row r="76" spans="1:12" ht="8.1" customHeight="1">
      <c r="A76" s="480"/>
      <c r="B76" s="689"/>
      <c r="C76" s="480"/>
      <c r="D76" s="342"/>
      <c r="E76" s="647"/>
      <c r="F76" s="647"/>
      <c r="G76" s="647"/>
      <c r="H76" s="647"/>
      <c r="I76" s="647"/>
      <c r="J76" s="647"/>
      <c r="K76" s="647"/>
      <c r="L76" s="688"/>
    </row>
    <row r="77" spans="1:12" ht="15" customHeight="1">
      <c r="A77" s="480"/>
      <c r="B77" s="689" t="s">
        <v>2</v>
      </c>
      <c r="C77" s="480"/>
      <c r="D77" s="309" t="s">
        <v>291</v>
      </c>
      <c r="E77" s="647">
        <v>214.9</v>
      </c>
      <c r="F77" s="647">
        <v>43.9</v>
      </c>
      <c r="G77" s="647">
        <v>111.4</v>
      </c>
      <c r="H77" s="647">
        <v>62.1</v>
      </c>
      <c r="I77" s="647">
        <v>73.900000000000006</v>
      </c>
      <c r="J77" s="647">
        <v>17.5</v>
      </c>
      <c r="K77" s="647">
        <v>91.9</v>
      </c>
      <c r="L77" s="688"/>
    </row>
    <row r="78" spans="1:12" ht="15" customHeight="1">
      <c r="A78" s="480"/>
      <c r="B78" s="689"/>
      <c r="C78" s="480"/>
      <c r="D78" s="309">
        <v>2023</v>
      </c>
      <c r="E78" s="647">
        <v>231.3</v>
      </c>
      <c r="F78" s="647">
        <v>49.1</v>
      </c>
      <c r="G78" s="647">
        <v>132.4</v>
      </c>
      <c r="H78" s="647">
        <v>61.7</v>
      </c>
      <c r="I78" s="647">
        <v>84.5</v>
      </c>
      <c r="J78" s="647">
        <v>18.100000000000001</v>
      </c>
      <c r="K78" s="647">
        <v>76.599999999999994</v>
      </c>
      <c r="L78" s="688"/>
    </row>
    <row r="79" spans="1:12" ht="15" customHeight="1">
      <c r="A79" s="480"/>
      <c r="B79" s="689"/>
      <c r="C79" s="480"/>
      <c r="D79" s="309">
        <v>2024</v>
      </c>
      <c r="E79" s="647">
        <v>229.6</v>
      </c>
      <c r="F79" s="647">
        <v>43.1</v>
      </c>
      <c r="G79" s="647">
        <v>126</v>
      </c>
      <c r="H79" s="647">
        <v>69.7</v>
      </c>
      <c r="I79" s="647">
        <v>102.6</v>
      </c>
      <c r="J79" s="647">
        <v>21.3</v>
      </c>
      <c r="K79" s="647">
        <v>105.2</v>
      </c>
      <c r="L79" s="688"/>
    </row>
    <row r="80" spans="1:12" ht="8.1" customHeight="1">
      <c r="A80" s="480"/>
      <c r="B80" s="689"/>
      <c r="C80" s="480"/>
      <c r="D80" s="342"/>
      <c r="E80" s="647"/>
      <c r="F80" s="647"/>
      <c r="G80" s="647"/>
      <c r="H80" s="647"/>
      <c r="I80" s="647"/>
      <c r="J80" s="647"/>
      <c r="K80" s="647"/>
      <c r="L80" s="688"/>
    </row>
    <row r="81" spans="1:12" ht="15" customHeight="1">
      <c r="A81" s="480"/>
      <c r="B81" s="689" t="s">
        <v>1</v>
      </c>
      <c r="C81" s="480"/>
      <c r="D81" s="309" t="s">
        <v>291</v>
      </c>
      <c r="E81" s="647">
        <v>6.5</v>
      </c>
      <c r="F81" s="647">
        <v>2.5</v>
      </c>
      <c r="G81" s="647">
        <v>4.8</v>
      </c>
      <c r="H81" s="647">
        <v>0.3</v>
      </c>
      <c r="I81" s="647">
        <v>1.1000000000000001</v>
      </c>
      <c r="J81" s="647">
        <v>0.3</v>
      </c>
      <c r="K81" s="647">
        <v>0.9</v>
      </c>
      <c r="L81" s="688"/>
    </row>
    <row r="82" spans="1:12" ht="15" customHeight="1">
      <c r="A82" s="480"/>
      <c r="B82" s="689"/>
      <c r="C82" s="480"/>
      <c r="D82" s="309">
        <v>2023</v>
      </c>
      <c r="E82" s="647">
        <v>5.8</v>
      </c>
      <c r="F82" s="647">
        <v>2.9</v>
      </c>
      <c r="G82" s="647">
        <v>3.7</v>
      </c>
      <c r="H82" s="647">
        <v>0.2</v>
      </c>
      <c r="I82" s="647">
        <v>1.5</v>
      </c>
      <c r="J82" s="647">
        <v>0.6</v>
      </c>
      <c r="K82" s="647">
        <v>0.6</v>
      </c>
      <c r="L82" s="688"/>
    </row>
    <row r="83" spans="1:12" ht="15" customHeight="1">
      <c r="A83" s="480"/>
      <c r="B83" s="689"/>
      <c r="C83" s="480"/>
      <c r="D83" s="309">
        <v>2024</v>
      </c>
      <c r="E83" s="647">
        <v>6.1</v>
      </c>
      <c r="F83" s="647">
        <v>2.9</v>
      </c>
      <c r="G83" s="647">
        <v>4.5</v>
      </c>
      <c r="H83" s="647">
        <v>0.3</v>
      </c>
      <c r="I83" s="647">
        <v>1.7</v>
      </c>
      <c r="J83" s="647">
        <v>0.9</v>
      </c>
      <c r="K83" s="647">
        <v>0.7</v>
      </c>
      <c r="L83" s="688"/>
    </row>
    <row r="84" spans="1:12" ht="8.1" customHeight="1">
      <c r="A84" s="480"/>
      <c r="B84" s="689"/>
      <c r="C84" s="480"/>
      <c r="D84" s="342"/>
      <c r="E84" s="647"/>
      <c r="F84" s="647"/>
      <c r="G84" s="647"/>
      <c r="H84" s="647"/>
      <c r="I84" s="647"/>
      <c r="J84" s="647"/>
      <c r="K84" s="647"/>
      <c r="L84" s="688"/>
    </row>
    <row r="85" spans="1:12" ht="15.75" customHeight="1">
      <c r="A85" s="480"/>
      <c r="B85" s="689" t="s">
        <v>0</v>
      </c>
      <c r="C85" s="480"/>
      <c r="D85" s="309" t="s">
        <v>291</v>
      </c>
      <c r="E85" s="647">
        <v>1.2</v>
      </c>
      <c r="F85" s="647">
        <v>1.9</v>
      </c>
      <c r="G85" s="647">
        <v>1.2</v>
      </c>
      <c r="H85" s="647">
        <v>1.3</v>
      </c>
      <c r="I85" s="647">
        <v>0.1</v>
      </c>
      <c r="J85" s="647">
        <v>1.2</v>
      </c>
      <c r="K85" s="647">
        <v>0.6</v>
      </c>
      <c r="L85" s="688"/>
    </row>
    <row r="86" spans="1:12" ht="15.75" customHeight="1">
      <c r="A86" s="480"/>
      <c r="B86" s="689"/>
      <c r="C86" s="480"/>
      <c r="D86" s="309">
        <v>2023</v>
      </c>
      <c r="E86" s="647">
        <v>1.4</v>
      </c>
      <c r="F86" s="647">
        <v>1.8</v>
      </c>
      <c r="G86" s="647">
        <v>1.2</v>
      </c>
      <c r="H86" s="647">
        <v>1.2</v>
      </c>
      <c r="I86" s="647">
        <v>0.2</v>
      </c>
      <c r="J86" s="647">
        <v>1.1000000000000001</v>
      </c>
      <c r="K86" s="647">
        <v>1</v>
      </c>
      <c r="L86" s="688"/>
    </row>
    <row r="87" spans="1:12" ht="15.75" customHeight="1">
      <c r="A87" s="480"/>
      <c r="B87" s="689"/>
      <c r="C87" s="480"/>
      <c r="D87" s="309">
        <v>2024</v>
      </c>
      <c r="E87" s="647">
        <v>4.3</v>
      </c>
      <c r="F87" s="647">
        <v>1.2</v>
      </c>
      <c r="G87" s="647">
        <v>2.2000000000000002</v>
      </c>
      <c r="H87" s="647">
        <v>1.4</v>
      </c>
      <c r="I87" s="647">
        <v>1.6</v>
      </c>
      <c r="J87" s="647">
        <v>0.3</v>
      </c>
      <c r="K87" s="647">
        <v>2.1</v>
      </c>
      <c r="L87" s="688"/>
    </row>
    <row r="88" spans="1:12" ht="8.1" customHeight="1" thickBot="1">
      <c r="A88" s="646"/>
      <c r="B88" s="642"/>
      <c r="C88" s="645"/>
      <c r="D88" s="643"/>
      <c r="E88" s="643"/>
      <c r="F88" s="643"/>
      <c r="G88" s="643"/>
      <c r="H88" s="687"/>
      <c r="I88" s="687"/>
      <c r="J88" s="687"/>
      <c r="K88" s="687"/>
    </row>
    <row r="89" spans="1:12" ht="15" customHeight="1">
      <c r="B89" s="480"/>
      <c r="C89" s="480"/>
      <c r="D89" s="633"/>
      <c r="E89" s="639"/>
      <c r="F89" s="639"/>
      <c r="G89" s="639"/>
      <c r="H89" s="639"/>
      <c r="I89" s="638"/>
      <c r="J89" s="638"/>
      <c r="K89" s="638"/>
      <c r="L89" s="641" t="s">
        <v>314</v>
      </c>
    </row>
    <row r="90" spans="1:12" ht="15" customHeight="1">
      <c r="B90" s="686"/>
      <c r="C90" s="636"/>
      <c r="D90" s="637"/>
      <c r="E90" s="639"/>
      <c r="F90" s="639"/>
      <c r="G90" s="639"/>
      <c r="H90" s="639"/>
      <c r="I90" s="636"/>
      <c r="J90" s="480"/>
      <c r="K90" s="480"/>
      <c r="L90" s="685" t="s">
        <v>315</v>
      </c>
    </row>
    <row r="91" spans="1:12" ht="15" customHeight="1">
      <c r="B91" s="684"/>
      <c r="C91" s="480"/>
      <c r="D91" s="633"/>
      <c r="E91" s="638"/>
      <c r="F91" s="638"/>
      <c r="G91" s="638"/>
      <c r="H91" s="638"/>
      <c r="I91" s="480"/>
      <c r="J91" s="480"/>
      <c r="K91" s="480"/>
      <c r="L91" s="480"/>
    </row>
    <row r="92" spans="1:12" s="534" customFormat="1" ht="15" customHeight="1">
      <c r="A92" s="526"/>
      <c r="B92" s="782" t="s">
        <v>316</v>
      </c>
      <c r="C92" s="782"/>
      <c r="D92" s="782"/>
      <c r="E92" s="782"/>
      <c r="F92" s="782"/>
      <c r="G92" s="782"/>
      <c r="H92" s="782"/>
      <c r="I92" s="782"/>
      <c r="J92" s="782"/>
      <c r="K92" s="782"/>
      <c r="L92" s="557"/>
    </row>
    <row r="93" spans="1:12" s="556" customFormat="1" ht="16.5" customHeight="1">
      <c r="A93" s="545"/>
      <c r="B93" s="785" t="s">
        <v>321</v>
      </c>
      <c r="C93" s="785"/>
      <c r="D93" s="785"/>
      <c r="E93" s="785"/>
      <c r="F93" s="785"/>
      <c r="G93" s="785"/>
      <c r="H93" s="785"/>
      <c r="I93" s="785"/>
      <c r="J93" s="785"/>
      <c r="K93" s="785"/>
      <c r="L93" s="785"/>
    </row>
    <row r="94" spans="1:12" s="534" customFormat="1" ht="15" customHeight="1">
      <c r="A94" s="528"/>
      <c r="B94" s="528" t="s">
        <v>322</v>
      </c>
      <c r="C94" s="527"/>
      <c r="D94" s="527"/>
      <c r="E94" s="527"/>
      <c r="F94" s="527"/>
      <c r="G94" s="527"/>
      <c r="H94" s="527"/>
      <c r="I94" s="527"/>
      <c r="J94" s="527"/>
      <c r="K94" s="527"/>
      <c r="L94" s="527"/>
    </row>
    <row r="95" spans="1:12" ht="15" customHeight="1">
      <c r="B95" s="480"/>
      <c r="C95" s="480"/>
      <c r="D95" s="633"/>
      <c r="E95" s="480"/>
      <c r="F95" s="480"/>
      <c r="G95" s="480"/>
      <c r="H95" s="480"/>
      <c r="I95" s="480"/>
      <c r="J95" s="480"/>
      <c r="K95" s="480"/>
      <c r="L95" s="480"/>
    </row>
    <row r="96" spans="1:12" ht="15" customHeight="1">
      <c r="B96" s="480"/>
      <c r="C96" s="480"/>
      <c r="D96" s="633"/>
      <c r="E96" s="480"/>
      <c r="F96" s="480"/>
      <c r="G96" s="480"/>
      <c r="H96" s="480"/>
      <c r="I96" s="480"/>
      <c r="J96" s="480"/>
      <c r="K96" s="480"/>
      <c r="L96" s="480"/>
    </row>
    <row r="97" spans="2:12" ht="15" customHeight="1">
      <c r="B97" s="480"/>
      <c r="C97" s="480"/>
      <c r="D97" s="633"/>
      <c r="E97" s="480"/>
      <c r="F97" s="480"/>
      <c r="G97" s="480"/>
      <c r="H97" s="480"/>
      <c r="I97" s="480"/>
      <c r="J97" s="480"/>
      <c r="K97" s="480"/>
      <c r="L97" s="480"/>
    </row>
    <row r="98" spans="2:12" ht="15" customHeight="1">
      <c r="B98" s="480"/>
      <c r="C98" s="480"/>
      <c r="D98" s="633"/>
      <c r="E98" s="480"/>
      <c r="F98" s="480"/>
      <c r="G98" s="480"/>
      <c r="H98" s="480"/>
      <c r="I98" s="480"/>
      <c r="J98" s="480"/>
      <c r="K98" s="480"/>
      <c r="L98" s="480"/>
    </row>
    <row r="99" spans="2:12" ht="15" customHeight="1">
      <c r="B99" s="480"/>
      <c r="C99" s="480"/>
      <c r="D99" s="633"/>
      <c r="E99" s="480"/>
      <c r="F99" s="480"/>
      <c r="G99" s="480"/>
      <c r="H99" s="480"/>
      <c r="I99" s="480"/>
      <c r="J99" s="480"/>
      <c r="K99" s="480"/>
      <c r="L99" s="480"/>
    </row>
    <row r="100" spans="2:12" ht="15" customHeight="1">
      <c r="B100" s="480"/>
      <c r="C100" s="480"/>
      <c r="D100" s="633"/>
      <c r="E100" s="480"/>
      <c r="F100" s="480"/>
      <c r="G100" s="480"/>
      <c r="H100" s="480"/>
      <c r="I100" s="480"/>
      <c r="J100" s="480"/>
      <c r="K100" s="480"/>
      <c r="L100" s="480"/>
    </row>
    <row r="101" spans="2:12" ht="15" customHeight="1">
      <c r="B101" s="480"/>
      <c r="C101" s="480"/>
      <c r="D101" s="633"/>
      <c r="E101" s="480"/>
      <c r="F101" s="480"/>
      <c r="G101" s="480"/>
      <c r="H101" s="480"/>
      <c r="I101" s="480"/>
      <c r="J101" s="480"/>
      <c r="K101" s="480"/>
      <c r="L101" s="480"/>
    </row>
    <row r="102" spans="2:12" ht="15" customHeight="1">
      <c r="B102" s="480"/>
      <c r="C102" s="480"/>
      <c r="D102" s="633"/>
      <c r="E102" s="480"/>
      <c r="F102" s="480"/>
      <c r="G102" s="480"/>
      <c r="H102" s="480"/>
      <c r="I102" s="480"/>
      <c r="J102" s="480"/>
      <c r="K102" s="480"/>
      <c r="L102" s="480"/>
    </row>
    <row r="103" spans="2:12" ht="15" customHeight="1">
      <c r="B103" s="480"/>
      <c r="C103" s="480"/>
      <c r="D103" s="633"/>
      <c r="E103" s="480"/>
      <c r="F103" s="480"/>
      <c r="G103" s="480"/>
      <c r="H103" s="480"/>
      <c r="I103" s="480"/>
      <c r="J103" s="480"/>
      <c r="K103" s="480"/>
      <c r="L103" s="480"/>
    </row>
    <row r="104" spans="2:12" ht="15" customHeight="1">
      <c r="E104" s="480"/>
      <c r="F104" s="480"/>
      <c r="G104" s="480"/>
      <c r="H104" s="480"/>
    </row>
    <row r="105" spans="2:12" ht="15" customHeight="1">
      <c r="E105" s="480"/>
      <c r="F105" s="480"/>
      <c r="G105" s="480"/>
      <c r="H105" s="480"/>
    </row>
  </sheetData>
  <mergeCells count="2">
    <mergeCell ref="B92:K92"/>
    <mergeCell ref="B93:L9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B1FFF6-1149-4265-A6DB-DFA1AACEFEB2}">
  <sheetPr>
    <tabColor theme="8"/>
  </sheetPr>
  <dimension ref="A1:L99"/>
  <sheetViews>
    <sheetView showGridLines="0" view="pageBreakPreview" topLeftCell="A58" zoomScale="90" zoomScaleNormal="100" zoomScaleSheetLayoutView="90" workbookViewId="0">
      <selection activeCell="O47" sqref="O47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5" width="17.28515625" style="385" customWidth="1"/>
    <col min="6" max="6" width="14.7109375" style="385" customWidth="1"/>
    <col min="7" max="7" width="12.7109375" style="385" customWidth="1"/>
    <col min="8" max="8" width="13.7109375" style="385" customWidth="1"/>
    <col min="9" max="10" width="14.7109375" style="385" customWidth="1"/>
    <col min="11" max="11" width="13.7109375" style="703" customWidth="1"/>
    <col min="12" max="12" width="1.7109375" style="385" customWidth="1"/>
    <col min="13" max="16384" width="12.5703125" style="385"/>
  </cols>
  <sheetData>
    <row r="1" spans="1:12" ht="8.1" customHeight="1"/>
    <row r="2" spans="1:12" ht="8.1" customHeight="1"/>
    <row r="3" spans="1:12" s="717" customFormat="1" ht="15" customHeight="1">
      <c r="B3" s="702" t="s">
        <v>337</v>
      </c>
      <c r="C3" s="701" t="s">
        <v>336</v>
      </c>
      <c r="D3" s="701"/>
      <c r="E3" s="718"/>
      <c r="F3" s="718"/>
      <c r="H3" s="718"/>
      <c r="I3" s="718"/>
      <c r="J3" s="718"/>
      <c r="K3" s="719"/>
      <c r="L3" s="718"/>
    </row>
    <row r="4" spans="1:12" s="717" customFormat="1" ht="15" customHeight="1">
      <c r="B4" s="699" t="s">
        <v>335</v>
      </c>
      <c r="C4" s="698" t="s">
        <v>334</v>
      </c>
      <c r="D4" s="698"/>
      <c r="E4" s="718"/>
      <c r="F4" s="718"/>
      <c r="H4" s="718"/>
      <c r="I4" s="718"/>
      <c r="J4" s="718"/>
      <c r="K4" s="719"/>
      <c r="L4" s="718"/>
    </row>
    <row r="5" spans="1:12" ht="8.1" customHeight="1">
      <c r="B5" s="670"/>
      <c r="C5" s="480"/>
      <c r="D5" s="480"/>
      <c r="E5" s="480"/>
      <c r="F5" s="480"/>
      <c r="G5" s="480"/>
      <c r="H5" s="480"/>
      <c r="I5" s="480"/>
      <c r="J5" s="480"/>
      <c r="K5" s="482"/>
      <c r="L5" s="480"/>
    </row>
    <row r="6" spans="1:12" s="666" customFormat="1" ht="18" customHeight="1" thickBot="1">
      <c r="B6" s="669" t="s">
        <v>331</v>
      </c>
      <c r="C6" s="625"/>
      <c r="D6" s="625"/>
      <c r="E6" s="625"/>
      <c r="F6" s="667"/>
      <c r="G6" s="625"/>
      <c r="H6" s="625"/>
      <c r="I6" s="625"/>
      <c r="J6" s="625"/>
      <c r="K6" s="716"/>
      <c r="L6" s="667" t="s">
        <v>128</v>
      </c>
    </row>
    <row r="7" spans="1:12" ht="8.1" customHeight="1" thickTop="1">
      <c r="A7" s="664"/>
      <c r="B7" s="664"/>
      <c r="C7" s="664"/>
      <c r="D7" s="664"/>
      <c r="E7" s="664"/>
      <c r="F7" s="664"/>
      <c r="G7" s="664"/>
      <c r="H7" s="664"/>
      <c r="I7" s="664"/>
      <c r="J7" s="664"/>
      <c r="K7" s="715"/>
      <c r="L7" s="664"/>
    </row>
    <row r="8" spans="1:12" ht="15" customHeight="1">
      <c r="A8" s="480"/>
      <c r="B8" s="483" t="s">
        <v>25</v>
      </c>
      <c r="C8" s="636"/>
      <c r="D8" s="636" t="s">
        <v>190</v>
      </c>
      <c r="E8" s="695" t="s">
        <v>94</v>
      </c>
      <c r="F8" s="275" t="s">
        <v>101</v>
      </c>
      <c r="G8" s="275" t="s">
        <v>100</v>
      </c>
      <c r="H8" s="276" t="s">
        <v>94</v>
      </c>
      <c r="I8" s="276" t="s">
        <v>111</v>
      </c>
      <c r="J8" s="276" t="s">
        <v>94</v>
      </c>
      <c r="K8" s="714" t="s">
        <v>233</v>
      </c>
      <c r="L8" s="275"/>
    </row>
    <row r="9" spans="1:12" ht="15" customHeight="1">
      <c r="A9" s="480"/>
      <c r="B9" s="696" t="s">
        <v>23</v>
      </c>
      <c r="C9" s="480"/>
      <c r="D9" s="481" t="s">
        <v>191</v>
      </c>
      <c r="E9" s="695" t="s">
        <v>96</v>
      </c>
      <c r="F9" s="275" t="s">
        <v>235</v>
      </c>
      <c r="G9" s="279" t="s">
        <v>95</v>
      </c>
      <c r="H9" s="276" t="s">
        <v>110</v>
      </c>
      <c r="I9" s="276" t="s">
        <v>236</v>
      </c>
      <c r="J9" s="276" t="s">
        <v>67</v>
      </c>
      <c r="K9" s="713" t="s">
        <v>237</v>
      </c>
      <c r="L9" s="275"/>
    </row>
    <row r="10" spans="1:12" ht="15" customHeight="1">
      <c r="A10" s="480"/>
      <c r="B10" s="480"/>
      <c r="C10" s="480"/>
      <c r="D10" s="480"/>
      <c r="E10" s="695" t="s">
        <v>222</v>
      </c>
      <c r="F10" s="275" t="s">
        <v>239</v>
      </c>
      <c r="G10" s="275"/>
      <c r="H10" s="276" t="s">
        <v>109</v>
      </c>
      <c r="I10" s="275" t="s">
        <v>240</v>
      </c>
      <c r="J10" s="276" t="s">
        <v>108</v>
      </c>
      <c r="K10" s="712" t="s">
        <v>107</v>
      </c>
      <c r="L10" s="275"/>
    </row>
    <row r="11" spans="1:12" ht="15" customHeight="1">
      <c r="A11" s="480"/>
      <c r="B11" s="483"/>
      <c r="C11" s="480"/>
      <c r="D11" s="480"/>
      <c r="E11" s="695" t="s">
        <v>36</v>
      </c>
      <c r="F11" s="275" t="s">
        <v>114</v>
      </c>
      <c r="G11" s="275"/>
      <c r="H11" s="276" t="s">
        <v>241</v>
      </c>
      <c r="I11" s="283" t="s">
        <v>242</v>
      </c>
      <c r="J11" s="283" t="s">
        <v>106</v>
      </c>
      <c r="K11" s="712" t="s">
        <v>136</v>
      </c>
      <c r="L11" s="283"/>
    </row>
    <row r="12" spans="1:12" ht="15" customHeight="1">
      <c r="A12" s="480"/>
      <c r="B12" s="696"/>
      <c r="C12" s="480"/>
      <c r="D12" s="480"/>
      <c r="E12" s="693" t="s">
        <v>92</v>
      </c>
      <c r="F12" s="275" t="s">
        <v>91</v>
      </c>
      <c r="G12" s="275"/>
      <c r="H12" s="282" t="s">
        <v>102</v>
      </c>
      <c r="I12" s="283" t="s">
        <v>104</v>
      </c>
      <c r="J12" s="283" t="s">
        <v>56</v>
      </c>
      <c r="K12" s="710" t="s">
        <v>103</v>
      </c>
      <c r="L12" s="283"/>
    </row>
    <row r="13" spans="1:12" ht="15" customHeight="1">
      <c r="A13" s="480"/>
      <c r="B13" s="480"/>
      <c r="C13" s="480"/>
      <c r="D13" s="480"/>
      <c r="E13" s="693" t="s">
        <v>228</v>
      </c>
      <c r="F13" s="275" t="s">
        <v>89</v>
      </c>
      <c r="G13" s="275"/>
      <c r="H13" s="282" t="s">
        <v>246</v>
      </c>
      <c r="I13" s="283" t="s">
        <v>244</v>
      </c>
      <c r="J13" s="275"/>
      <c r="K13" s="710" t="s">
        <v>113</v>
      </c>
      <c r="L13" s="283"/>
    </row>
    <row r="14" spans="1:12" ht="15" customHeight="1">
      <c r="A14" s="480"/>
      <c r="B14" s="480"/>
      <c r="C14" s="480"/>
      <c r="D14" s="480"/>
      <c r="E14" s="711" t="s">
        <v>87</v>
      </c>
      <c r="F14" s="283" t="s">
        <v>86</v>
      </c>
      <c r="G14" s="283"/>
      <c r="H14" s="282" t="s">
        <v>56</v>
      </c>
      <c r="I14" s="283"/>
      <c r="J14" s="283"/>
      <c r="K14" s="710" t="s">
        <v>149</v>
      </c>
      <c r="L14" s="283"/>
    </row>
    <row r="15" spans="1:12" ht="15" customHeight="1">
      <c r="A15" s="480"/>
      <c r="B15" s="480"/>
      <c r="C15" s="480"/>
      <c r="D15" s="480"/>
      <c r="E15" s="693" t="s">
        <v>56</v>
      </c>
      <c r="F15" s="279" t="s">
        <v>85</v>
      </c>
      <c r="G15" s="279"/>
      <c r="H15" s="283"/>
      <c r="I15" s="279"/>
      <c r="J15" s="279"/>
      <c r="K15" s="709"/>
      <c r="L15" s="279"/>
    </row>
    <row r="16" spans="1:12" ht="15" customHeight="1">
      <c r="A16" s="480"/>
      <c r="B16" s="480"/>
      <c r="C16" s="480"/>
      <c r="D16" s="480"/>
      <c r="E16" s="693"/>
      <c r="F16" s="279" t="s">
        <v>248</v>
      </c>
      <c r="G16" s="279"/>
      <c r="H16" s="283"/>
      <c r="I16" s="279"/>
      <c r="J16" s="279"/>
      <c r="K16" s="709"/>
      <c r="L16" s="279"/>
    </row>
    <row r="17" spans="1:12" ht="15" customHeight="1">
      <c r="A17" s="480"/>
      <c r="B17" s="480"/>
      <c r="C17" s="480"/>
      <c r="D17" s="480"/>
      <c r="E17" s="693"/>
      <c r="F17" s="279" t="s">
        <v>84</v>
      </c>
      <c r="G17" s="279"/>
      <c r="H17" s="279"/>
      <c r="I17" s="279"/>
      <c r="J17" s="279"/>
      <c r="K17" s="709"/>
      <c r="L17" s="279"/>
    </row>
    <row r="18" spans="1:12" ht="15" customHeight="1">
      <c r="A18" s="480"/>
      <c r="B18" s="480"/>
      <c r="C18" s="480"/>
      <c r="D18" s="480"/>
      <c r="E18" s="693"/>
      <c r="F18" s="279" t="s">
        <v>56</v>
      </c>
      <c r="G18" s="279"/>
      <c r="H18" s="279"/>
      <c r="I18" s="279"/>
      <c r="J18" s="279"/>
      <c r="K18" s="708"/>
      <c r="L18" s="279"/>
    </row>
    <row r="19" spans="1:12" ht="8.1" customHeight="1">
      <c r="A19" s="476"/>
      <c r="B19" s="476"/>
      <c r="C19" s="476"/>
      <c r="D19" s="476"/>
      <c r="E19" s="476"/>
      <c r="F19" s="476"/>
      <c r="G19" s="476"/>
      <c r="H19" s="476"/>
      <c r="I19" s="476"/>
      <c r="J19" s="476"/>
      <c r="K19" s="516"/>
      <c r="L19" s="476"/>
    </row>
    <row r="20" spans="1:12" ht="8.1" customHeight="1">
      <c r="A20" s="480"/>
      <c r="B20" s="480"/>
      <c r="C20" s="480"/>
      <c r="D20" s="480"/>
      <c r="E20" s="480"/>
      <c r="F20" s="480"/>
      <c r="G20" s="480"/>
      <c r="H20" s="480"/>
      <c r="I20" s="480"/>
      <c r="J20" s="480"/>
      <c r="K20" s="482"/>
      <c r="L20" s="480"/>
    </row>
    <row r="21" spans="1:12" ht="15" customHeight="1">
      <c r="A21" s="480"/>
      <c r="B21" s="483" t="s">
        <v>15</v>
      </c>
      <c r="C21" s="480"/>
      <c r="D21" s="308" t="s">
        <v>286</v>
      </c>
      <c r="E21" s="653">
        <v>834.3</v>
      </c>
      <c r="F21" s="653">
        <v>783.6</v>
      </c>
      <c r="G21" s="368">
        <v>944.5</v>
      </c>
      <c r="H21" s="368">
        <v>596.1</v>
      </c>
      <c r="I21" s="368">
        <v>70.900000000000006</v>
      </c>
      <c r="J21" s="368">
        <v>258.2</v>
      </c>
      <c r="K21" s="368">
        <v>94.5</v>
      </c>
      <c r="L21" s="480"/>
    </row>
    <row r="22" spans="1:12" ht="15" customHeight="1">
      <c r="A22" s="480"/>
      <c r="B22" s="483"/>
      <c r="C22" s="480"/>
      <c r="D22" s="308">
        <v>2023</v>
      </c>
      <c r="E22" s="653">
        <v>886.3</v>
      </c>
      <c r="F22" s="653">
        <v>797.1</v>
      </c>
      <c r="G22" s="368">
        <v>989.5</v>
      </c>
      <c r="H22" s="368">
        <v>626.4</v>
      </c>
      <c r="I22" s="368">
        <v>72.5</v>
      </c>
      <c r="J22" s="368">
        <v>261.60000000000002</v>
      </c>
      <c r="K22" s="368">
        <v>96.5</v>
      </c>
      <c r="L22" s="480"/>
    </row>
    <row r="23" spans="1:12" s="707" customFormat="1" ht="15" customHeight="1">
      <c r="A23" s="636"/>
      <c r="B23" s="483"/>
      <c r="C23" s="636"/>
      <c r="D23" s="308">
        <v>2024</v>
      </c>
      <c r="E23" s="653">
        <v>888</v>
      </c>
      <c r="F23" s="653">
        <v>854.4</v>
      </c>
      <c r="G23" s="653">
        <v>1042.5</v>
      </c>
      <c r="H23" s="653">
        <v>683.5</v>
      </c>
      <c r="I23" s="653">
        <v>73.5</v>
      </c>
      <c r="J23" s="653">
        <v>264.5</v>
      </c>
      <c r="K23" s="653">
        <v>103.6</v>
      </c>
      <c r="L23" s="636"/>
    </row>
    <row r="24" spans="1:12" ht="8.1" customHeight="1">
      <c r="A24" s="480"/>
      <c r="B24" s="483"/>
      <c r="C24" s="480"/>
      <c r="D24" s="342"/>
      <c r="E24" s="647"/>
      <c r="F24" s="647"/>
      <c r="G24" s="371"/>
      <c r="H24" s="371"/>
      <c r="I24" s="371"/>
      <c r="J24" s="371"/>
      <c r="K24" s="371"/>
      <c r="L24" s="480"/>
    </row>
    <row r="25" spans="1:12" ht="15" customHeight="1">
      <c r="A25" s="480"/>
      <c r="B25" s="689" t="s">
        <v>14</v>
      </c>
      <c r="C25" s="480"/>
      <c r="D25" s="309" t="s">
        <v>291</v>
      </c>
      <c r="E25" s="647">
        <v>102.2</v>
      </c>
      <c r="F25" s="647">
        <v>63.9</v>
      </c>
      <c r="G25" s="371">
        <v>98.4</v>
      </c>
      <c r="H25" s="371">
        <v>62</v>
      </c>
      <c r="I25" s="371">
        <v>4.7</v>
      </c>
      <c r="J25" s="371">
        <v>31.2</v>
      </c>
      <c r="K25" s="371">
        <v>7.2</v>
      </c>
      <c r="L25" s="480"/>
    </row>
    <row r="26" spans="1:12" ht="15" customHeight="1">
      <c r="A26" s="480"/>
      <c r="B26" s="689"/>
      <c r="C26" s="480"/>
      <c r="D26" s="309">
        <v>2023</v>
      </c>
      <c r="E26" s="647">
        <v>97</v>
      </c>
      <c r="F26" s="647">
        <v>59.1</v>
      </c>
      <c r="G26" s="371">
        <v>127.9</v>
      </c>
      <c r="H26" s="371">
        <v>92.6</v>
      </c>
      <c r="I26" s="371">
        <v>6.5</v>
      </c>
      <c r="J26" s="371">
        <v>26.3</v>
      </c>
      <c r="K26" s="371">
        <v>13.7</v>
      </c>
      <c r="L26" s="480"/>
    </row>
    <row r="27" spans="1:12" ht="15" customHeight="1">
      <c r="A27" s="480"/>
      <c r="B27" s="689"/>
      <c r="C27" s="480"/>
      <c r="D27" s="309">
        <v>2024</v>
      </c>
      <c r="E27" s="647">
        <f>'5.7_L(3)'!E29+'5.7_P(3)'!E27</f>
        <v>98.801999999999992</v>
      </c>
      <c r="F27" s="647">
        <f>'5.7_L(3)'!F29+'5.7_P(3)'!F27</f>
        <v>122.9</v>
      </c>
      <c r="G27" s="647">
        <f>'5.7_L(3)'!G29+'5.7_P(3)'!G27</f>
        <v>103.69999999999999</v>
      </c>
      <c r="H27" s="647">
        <f>'5.7_L(3)'!H29+'5.7_P(3)'!H27</f>
        <v>34.299999999999997</v>
      </c>
      <c r="I27" s="647">
        <f>'5.7_L(3)'!I29+'5.7_P(3)'!I27</f>
        <v>13.6</v>
      </c>
      <c r="J27" s="647">
        <f>'5.7_L(3)'!J29+'5.7_P(3)'!J27</f>
        <v>23</v>
      </c>
      <c r="K27" s="647">
        <f>'5.7_L(3)'!K29+'5.7_P(3)'!K27</f>
        <v>6.9</v>
      </c>
      <c r="L27" s="480"/>
    </row>
    <row r="28" spans="1:12" ht="8.1" customHeight="1">
      <c r="A28" s="480"/>
      <c r="B28" s="689"/>
      <c r="C28" s="480"/>
      <c r="D28" s="342"/>
      <c r="E28" s="647"/>
      <c r="F28" s="647"/>
      <c r="G28" s="371"/>
      <c r="H28" s="371"/>
      <c r="I28" s="371"/>
      <c r="J28" s="371"/>
      <c r="K28" s="371"/>
      <c r="L28" s="480"/>
    </row>
    <row r="29" spans="1:12" ht="15" customHeight="1">
      <c r="A29" s="480"/>
      <c r="B29" s="689" t="s">
        <v>13</v>
      </c>
      <c r="C29" s="480"/>
      <c r="D29" s="309" t="s">
        <v>291</v>
      </c>
      <c r="E29" s="647">
        <v>45.4</v>
      </c>
      <c r="F29" s="647">
        <v>66.099999999999994</v>
      </c>
      <c r="G29" s="371">
        <v>76.3</v>
      </c>
      <c r="H29" s="371">
        <v>38.6</v>
      </c>
      <c r="I29" s="371">
        <v>2.7</v>
      </c>
      <c r="J29" s="371">
        <v>10.3</v>
      </c>
      <c r="K29" s="371">
        <v>2.4</v>
      </c>
      <c r="L29" s="480"/>
    </row>
    <row r="30" spans="1:12" ht="15" customHeight="1">
      <c r="A30" s="480"/>
      <c r="B30" s="689"/>
      <c r="C30" s="480"/>
      <c r="D30" s="309">
        <v>2023</v>
      </c>
      <c r="E30" s="647">
        <v>49.4</v>
      </c>
      <c r="F30" s="647">
        <v>66.400000000000006</v>
      </c>
      <c r="G30" s="371">
        <v>73.2</v>
      </c>
      <c r="H30" s="371">
        <v>38.1</v>
      </c>
      <c r="I30" s="371">
        <v>5.8</v>
      </c>
      <c r="J30" s="371">
        <v>9.4</v>
      </c>
      <c r="K30" s="371">
        <v>1</v>
      </c>
      <c r="L30" s="480"/>
    </row>
    <row r="31" spans="1:12" ht="15" customHeight="1">
      <c r="A31" s="480"/>
      <c r="B31" s="689"/>
      <c r="C31" s="480"/>
      <c r="D31" s="309">
        <v>2024</v>
      </c>
      <c r="E31" s="647">
        <v>41.1</v>
      </c>
      <c r="F31" s="647">
        <v>58.6</v>
      </c>
      <c r="G31" s="371">
        <v>72.099999999999994</v>
      </c>
      <c r="H31" s="371">
        <v>42</v>
      </c>
      <c r="I31" s="371">
        <v>1.6</v>
      </c>
      <c r="J31" s="371">
        <v>12</v>
      </c>
      <c r="K31" s="371">
        <v>2</v>
      </c>
      <c r="L31" s="480"/>
    </row>
    <row r="32" spans="1:12" ht="8.1" customHeight="1">
      <c r="A32" s="480"/>
      <c r="B32" s="689"/>
      <c r="C32" s="480"/>
      <c r="D32" s="342"/>
      <c r="E32" s="647"/>
      <c r="F32" s="647"/>
      <c r="G32" s="371"/>
      <c r="H32" s="371"/>
      <c r="I32" s="371"/>
      <c r="J32" s="371"/>
      <c r="K32" s="371"/>
      <c r="L32" s="480"/>
    </row>
    <row r="33" spans="1:12" ht="15" customHeight="1">
      <c r="A33" s="480"/>
      <c r="B33" s="689" t="s">
        <v>12</v>
      </c>
      <c r="C33" s="480"/>
      <c r="D33" s="309" t="s">
        <v>291</v>
      </c>
      <c r="E33" s="647">
        <v>44.2</v>
      </c>
      <c r="F33" s="647">
        <v>30.3</v>
      </c>
      <c r="G33" s="371">
        <v>54.1</v>
      </c>
      <c r="H33" s="371">
        <v>33.1</v>
      </c>
      <c r="I33" s="371">
        <v>1.3</v>
      </c>
      <c r="J33" s="371">
        <v>10.5</v>
      </c>
      <c r="K33" s="371">
        <v>1.7</v>
      </c>
      <c r="L33" s="480"/>
    </row>
    <row r="34" spans="1:12" ht="15" customHeight="1">
      <c r="A34" s="480"/>
      <c r="B34" s="689"/>
      <c r="C34" s="480"/>
      <c r="D34" s="309">
        <v>2023</v>
      </c>
      <c r="E34" s="647">
        <v>43.4</v>
      </c>
      <c r="F34" s="647">
        <v>36.1</v>
      </c>
      <c r="G34" s="371">
        <v>55.1</v>
      </c>
      <c r="H34" s="371">
        <v>36.5</v>
      </c>
      <c r="I34" s="371">
        <v>2.5</v>
      </c>
      <c r="J34" s="371">
        <v>9.6999999999999993</v>
      </c>
      <c r="K34" s="371">
        <v>0.5</v>
      </c>
      <c r="L34" s="480"/>
    </row>
    <row r="35" spans="1:12" ht="15" customHeight="1">
      <c r="A35" s="480"/>
      <c r="B35" s="689"/>
      <c r="C35" s="480"/>
      <c r="D35" s="309">
        <v>2024</v>
      </c>
      <c r="E35" s="647">
        <v>42.3</v>
      </c>
      <c r="F35" s="647">
        <v>43.5</v>
      </c>
      <c r="G35" s="371">
        <v>56.5</v>
      </c>
      <c r="H35" s="371">
        <v>36.9</v>
      </c>
      <c r="I35" s="371">
        <v>3.8</v>
      </c>
      <c r="J35" s="371">
        <v>6.7</v>
      </c>
      <c r="K35" s="371">
        <v>1.1000000000000001</v>
      </c>
      <c r="L35" s="480"/>
    </row>
    <row r="36" spans="1:12" ht="8.1" customHeight="1">
      <c r="A36" s="480"/>
      <c r="B36" s="689"/>
      <c r="C36" s="480"/>
      <c r="D36" s="342"/>
      <c r="E36" s="647"/>
      <c r="F36" s="647"/>
      <c r="G36" s="371"/>
      <c r="H36" s="371"/>
      <c r="I36" s="371"/>
      <c r="J36" s="371"/>
      <c r="K36" s="371"/>
      <c r="L36" s="480"/>
    </row>
    <row r="37" spans="1:12" ht="15" customHeight="1">
      <c r="A37" s="480"/>
      <c r="B37" s="689" t="s">
        <v>11</v>
      </c>
      <c r="C37" s="480"/>
      <c r="D37" s="309" t="s">
        <v>291</v>
      </c>
      <c r="E37" s="647">
        <v>27.1</v>
      </c>
      <c r="F37" s="647">
        <v>34.5</v>
      </c>
      <c r="G37" s="371">
        <v>36.9</v>
      </c>
      <c r="H37" s="371">
        <v>14.2</v>
      </c>
      <c r="I37" s="371">
        <v>1.8</v>
      </c>
      <c r="J37" s="371">
        <v>9.3000000000000007</v>
      </c>
      <c r="K37" s="371">
        <v>3.6</v>
      </c>
      <c r="L37" s="480"/>
    </row>
    <row r="38" spans="1:12" ht="15" customHeight="1">
      <c r="A38" s="480"/>
      <c r="B38" s="689"/>
      <c r="C38" s="480"/>
      <c r="D38" s="309">
        <v>2023</v>
      </c>
      <c r="E38" s="647">
        <v>26.5</v>
      </c>
      <c r="F38" s="647">
        <v>37.299999999999997</v>
      </c>
      <c r="G38" s="371">
        <v>41.5</v>
      </c>
      <c r="H38" s="371">
        <v>18.2</v>
      </c>
      <c r="I38" s="371">
        <v>2.8</v>
      </c>
      <c r="J38" s="371">
        <v>7.2</v>
      </c>
      <c r="K38" s="371">
        <v>1.6</v>
      </c>
      <c r="L38" s="480"/>
    </row>
    <row r="39" spans="1:12" ht="15" customHeight="1">
      <c r="A39" s="480"/>
      <c r="B39" s="689"/>
      <c r="C39" s="480"/>
      <c r="D39" s="309">
        <v>2024</v>
      </c>
      <c r="E39" s="647">
        <v>25.7</v>
      </c>
      <c r="F39" s="647">
        <v>32.700000000000003</v>
      </c>
      <c r="G39" s="371">
        <v>42.3</v>
      </c>
      <c r="H39" s="371">
        <v>23.2</v>
      </c>
      <c r="I39" s="371">
        <v>2.8</v>
      </c>
      <c r="J39" s="371">
        <v>6</v>
      </c>
      <c r="K39" s="371">
        <v>1.5</v>
      </c>
      <c r="L39" s="480"/>
    </row>
    <row r="40" spans="1:12" ht="8.1" customHeight="1">
      <c r="A40" s="480"/>
      <c r="B40" s="689"/>
      <c r="C40" s="480"/>
      <c r="D40" s="342"/>
      <c r="E40" s="647"/>
      <c r="F40" s="647"/>
      <c r="G40" s="371"/>
      <c r="H40" s="371"/>
      <c r="I40" s="371"/>
      <c r="J40" s="371"/>
      <c r="K40" s="371"/>
      <c r="L40" s="480"/>
    </row>
    <row r="41" spans="1:12" ht="15" customHeight="1">
      <c r="A41" s="480"/>
      <c r="B41" s="689" t="s">
        <v>10</v>
      </c>
      <c r="C41" s="480"/>
      <c r="D41" s="309" t="s">
        <v>291</v>
      </c>
      <c r="E41" s="647">
        <v>34.200000000000003</v>
      </c>
      <c r="F41" s="647">
        <v>37.799999999999997</v>
      </c>
      <c r="G41" s="371">
        <v>41</v>
      </c>
      <c r="H41" s="371">
        <v>21.9</v>
      </c>
      <c r="I41" s="371">
        <v>2.4</v>
      </c>
      <c r="J41" s="371">
        <v>9.3000000000000007</v>
      </c>
      <c r="K41" s="371">
        <v>4.8</v>
      </c>
      <c r="L41" s="480"/>
    </row>
    <row r="42" spans="1:12" ht="15" customHeight="1">
      <c r="A42" s="480"/>
      <c r="B42" s="689"/>
      <c r="C42" s="480"/>
      <c r="D42" s="309">
        <v>2023</v>
      </c>
      <c r="E42" s="647">
        <v>39.4</v>
      </c>
      <c r="F42" s="647">
        <v>40</v>
      </c>
      <c r="G42" s="371">
        <v>39.799999999999997</v>
      </c>
      <c r="H42" s="371">
        <v>22</v>
      </c>
      <c r="I42" s="371">
        <v>3.5</v>
      </c>
      <c r="J42" s="371">
        <v>7.4</v>
      </c>
      <c r="K42" s="371">
        <v>3.8</v>
      </c>
      <c r="L42" s="480"/>
    </row>
    <row r="43" spans="1:12" ht="15" customHeight="1">
      <c r="A43" s="480"/>
      <c r="B43" s="689"/>
      <c r="C43" s="480"/>
      <c r="D43" s="309">
        <v>2024</v>
      </c>
      <c r="E43" s="647">
        <v>30.7</v>
      </c>
      <c r="F43" s="647">
        <v>37.799999999999997</v>
      </c>
      <c r="G43" s="371">
        <v>48</v>
      </c>
      <c r="H43" s="371">
        <v>26.8</v>
      </c>
      <c r="I43" s="371">
        <v>3.3</v>
      </c>
      <c r="J43" s="371">
        <v>8</v>
      </c>
      <c r="K43" s="371">
        <v>1.7</v>
      </c>
      <c r="L43" s="480"/>
    </row>
    <row r="44" spans="1:12" ht="8.1" customHeight="1">
      <c r="A44" s="480"/>
      <c r="B44" s="689"/>
      <c r="C44" s="480"/>
      <c r="D44" s="342"/>
      <c r="E44" s="647"/>
      <c r="F44" s="647"/>
      <c r="G44" s="371"/>
      <c r="H44" s="371"/>
      <c r="I44" s="371"/>
      <c r="J44" s="371"/>
      <c r="K44" s="371"/>
      <c r="L44" s="480"/>
    </row>
    <row r="45" spans="1:12" ht="15" customHeight="1">
      <c r="A45" s="480"/>
      <c r="B45" s="689" t="s">
        <v>9</v>
      </c>
      <c r="C45" s="480"/>
      <c r="D45" s="309" t="s">
        <v>291</v>
      </c>
      <c r="E45" s="647">
        <v>44.2</v>
      </c>
      <c r="F45" s="647">
        <v>52.1</v>
      </c>
      <c r="G45" s="371">
        <v>57.6</v>
      </c>
      <c r="H45" s="371">
        <v>27.7</v>
      </c>
      <c r="I45" s="371">
        <v>3.1</v>
      </c>
      <c r="J45" s="371">
        <v>8.6</v>
      </c>
      <c r="K45" s="371">
        <v>1.6</v>
      </c>
      <c r="L45" s="480"/>
    </row>
    <row r="46" spans="1:12" ht="15" customHeight="1">
      <c r="A46" s="480"/>
      <c r="B46" s="689"/>
      <c r="C46" s="480"/>
      <c r="D46" s="309">
        <v>2023</v>
      </c>
      <c r="E46" s="647">
        <v>42.8</v>
      </c>
      <c r="F46" s="647">
        <v>54.5</v>
      </c>
      <c r="G46" s="371">
        <v>59.7</v>
      </c>
      <c r="H46" s="371">
        <v>29.2</v>
      </c>
      <c r="I46" s="371">
        <v>1.8</v>
      </c>
      <c r="J46" s="371">
        <v>9.6999999999999993</v>
      </c>
      <c r="K46" s="371">
        <v>1.2</v>
      </c>
      <c r="L46" s="480"/>
    </row>
    <row r="47" spans="1:12" ht="15" customHeight="1">
      <c r="A47" s="480"/>
      <c r="B47" s="689"/>
      <c r="C47" s="480"/>
      <c r="D47" s="309">
        <v>2024</v>
      </c>
      <c r="E47" s="647">
        <v>37.6</v>
      </c>
      <c r="F47" s="647">
        <v>58</v>
      </c>
      <c r="G47" s="371">
        <v>54</v>
      </c>
      <c r="H47" s="371">
        <v>31.3</v>
      </c>
      <c r="I47" s="371">
        <v>3.4</v>
      </c>
      <c r="J47" s="371">
        <v>8.5</v>
      </c>
      <c r="K47" s="371">
        <v>2.1</v>
      </c>
      <c r="L47" s="480"/>
    </row>
    <row r="48" spans="1:12" ht="8.1" customHeight="1">
      <c r="A48" s="480"/>
      <c r="B48" s="689"/>
      <c r="C48" s="480"/>
      <c r="D48" s="342"/>
      <c r="E48" s="647"/>
      <c r="F48" s="647"/>
      <c r="G48" s="371"/>
      <c r="H48" s="371"/>
      <c r="I48" s="371"/>
      <c r="J48" s="371"/>
      <c r="K48" s="371"/>
      <c r="L48" s="480"/>
    </row>
    <row r="49" spans="1:12" ht="15" customHeight="1">
      <c r="A49" s="480"/>
      <c r="B49" s="689" t="s">
        <v>28</v>
      </c>
      <c r="C49" s="480"/>
      <c r="D49" s="309" t="s">
        <v>291</v>
      </c>
      <c r="E49" s="647">
        <v>38.799999999999997</v>
      </c>
      <c r="F49" s="647">
        <v>32.700000000000003</v>
      </c>
      <c r="G49" s="371">
        <v>43.4</v>
      </c>
      <c r="H49" s="371">
        <v>31.6</v>
      </c>
      <c r="I49" s="371">
        <v>3</v>
      </c>
      <c r="J49" s="371">
        <v>13.6</v>
      </c>
      <c r="K49" s="371">
        <v>6.5</v>
      </c>
      <c r="L49" s="480"/>
    </row>
    <row r="50" spans="1:12" ht="15" customHeight="1">
      <c r="A50" s="480"/>
      <c r="B50" s="689"/>
      <c r="C50" s="480"/>
      <c r="D50" s="309">
        <v>2023</v>
      </c>
      <c r="E50" s="647">
        <v>37.6</v>
      </c>
      <c r="F50" s="647">
        <v>32.9</v>
      </c>
      <c r="G50" s="371">
        <v>47.1</v>
      </c>
      <c r="H50" s="371">
        <v>33.4</v>
      </c>
      <c r="I50" s="371">
        <v>2.2000000000000002</v>
      </c>
      <c r="J50" s="371">
        <v>14.3</v>
      </c>
      <c r="K50" s="371">
        <v>5.9</v>
      </c>
      <c r="L50" s="480"/>
    </row>
    <row r="51" spans="1:12" ht="15" customHeight="1">
      <c r="A51" s="480"/>
      <c r="B51" s="689"/>
      <c r="C51" s="480"/>
      <c r="D51" s="309">
        <v>2024</v>
      </c>
      <c r="E51" s="647">
        <v>32.299999999999997</v>
      </c>
      <c r="F51" s="647">
        <v>33</v>
      </c>
      <c r="G51" s="371">
        <v>52.1</v>
      </c>
      <c r="H51" s="371">
        <v>36.1</v>
      </c>
      <c r="I51" s="371">
        <v>3.8</v>
      </c>
      <c r="J51" s="371">
        <v>12.2</v>
      </c>
      <c r="K51" s="371">
        <v>4</v>
      </c>
      <c r="L51" s="480"/>
    </row>
    <row r="52" spans="1:12" ht="8.1" customHeight="1">
      <c r="A52" s="480"/>
      <c r="B52" s="689"/>
      <c r="C52" s="480"/>
      <c r="D52" s="342"/>
      <c r="E52" s="647"/>
      <c r="F52" s="647"/>
      <c r="G52" s="371"/>
      <c r="H52" s="371"/>
      <c r="I52" s="371"/>
      <c r="J52" s="371"/>
      <c r="K52" s="371"/>
      <c r="L52" s="480"/>
    </row>
    <row r="53" spans="1:12" ht="15" customHeight="1">
      <c r="A53" s="480"/>
      <c r="B53" s="689" t="s">
        <v>8</v>
      </c>
      <c r="C53" s="480"/>
      <c r="D53" s="309" t="s">
        <v>291</v>
      </c>
      <c r="E53" s="647">
        <v>57.1</v>
      </c>
      <c r="F53" s="647">
        <v>65.400000000000006</v>
      </c>
      <c r="G53" s="371">
        <v>93.6</v>
      </c>
      <c r="H53" s="371">
        <v>55.6</v>
      </c>
      <c r="I53" s="371">
        <v>3.6</v>
      </c>
      <c r="J53" s="371">
        <v>15</v>
      </c>
      <c r="K53" s="371">
        <v>4.5999999999999996</v>
      </c>
      <c r="L53" s="480"/>
    </row>
    <row r="54" spans="1:12" ht="15" customHeight="1">
      <c r="A54" s="480"/>
      <c r="B54" s="689"/>
      <c r="C54" s="480"/>
      <c r="D54" s="309">
        <v>2023</v>
      </c>
      <c r="E54" s="647">
        <v>59.8</v>
      </c>
      <c r="F54" s="647">
        <v>67</v>
      </c>
      <c r="G54" s="371">
        <v>97.2</v>
      </c>
      <c r="H54" s="371">
        <v>55.5</v>
      </c>
      <c r="I54" s="371">
        <v>4.7</v>
      </c>
      <c r="J54" s="371">
        <v>15.4</v>
      </c>
      <c r="K54" s="371">
        <v>3.2</v>
      </c>
      <c r="L54" s="480"/>
    </row>
    <row r="55" spans="1:12" ht="15" customHeight="1">
      <c r="A55" s="480"/>
      <c r="B55" s="689"/>
      <c r="C55" s="480"/>
      <c r="D55" s="309">
        <v>2024</v>
      </c>
      <c r="E55" s="647">
        <v>56</v>
      </c>
      <c r="F55" s="647">
        <v>69.3</v>
      </c>
      <c r="G55" s="371">
        <v>105.4</v>
      </c>
      <c r="H55" s="371">
        <v>48.3</v>
      </c>
      <c r="I55" s="371">
        <v>4.9000000000000004</v>
      </c>
      <c r="J55" s="371">
        <v>10.3</v>
      </c>
      <c r="K55" s="371">
        <v>7.9</v>
      </c>
      <c r="L55" s="480"/>
    </row>
    <row r="56" spans="1:12" ht="8.1" customHeight="1">
      <c r="A56" s="480"/>
      <c r="B56" s="689"/>
      <c r="C56" s="480"/>
      <c r="D56" s="342"/>
      <c r="E56" s="647"/>
      <c r="F56" s="647"/>
      <c r="G56" s="371"/>
      <c r="H56" s="371"/>
      <c r="I56" s="371"/>
      <c r="J56" s="371"/>
      <c r="K56" s="371"/>
      <c r="L56" s="480"/>
    </row>
    <row r="57" spans="1:12" ht="15" customHeight="1">
      <c r="A57" s="480"/>
      <c r="B57" s="689" t="s">
        <v>7</v>
      </c>
      <c r="C57" s="480"/>
      <c r="D57" s="309" t="s">
        <v>291</v>
      </c>
      <c r="E57" s="647">
        <v>9.5</v>
      </c>
      <c r="F57" s="647">
        <v>12.8</v>
      </c>
      <c r="G57" s="371">
        <v>12.2</v>
      </c>
      <c r="H57" s="371">
        <v>4.5999999999999996</v>
      </c>
      <c r="I57" s="371">
        <v>0.7</v>
      </c>
      <c r="J57" s="371">
        <v>1.4</v>
      </c>
      <c r="K57" s="371">
        <v>0.3</v>
      </c>
      <c r="L57" s="480"/>
    </row>
    <row r="58" spans="1:12" ht="15" customHeight="1">
      <c r="A58" s="480"/>
      <c r="B58" s="689"/>
      <c r="C58" s="480"/>
      <c r="D58" s="309">
        <v>2023</v>
      </c>
      <c r="E58" s="647">
        <v>8.1</v>
      </c>
      <c r="F58" s="647">
        <v>13</v>
      </c>
      <c r="G58" s="371">
        <v>13.6</v>
      </c>
      <c r="H58" s="371">
        <v>6.6</v>
      </c>
      <c r="I58" s="371">
        <v>0.4</v>
      </c>
      <c r="J58" s="371">
        <v>1.8</v>
      </c>
      <c r="K58" s="371">
        <v>0.2</v>
      </c>
      <c r="L58" s="480"/>
    </row>
    <row r="59" spans="1:12" ht="15" customHeight="1">
      <c r="A59" s="480"/>
      <c r="B59" s="689"/>
      <c r="C59" s="480"/>
      <c r="D59" s="309">
        <v>2024</v>
      </c>
      <c r="E59" s="647">
        <v>9.4</v>
      </c>
      <c r="F59" s="647">
        <v>14</v>
      </c>
      <c r="G59" s="371">
        <v>13.5</v>
      </c>
      <c r="H59" s="371">
        <v>7.4</v>
      </c>
      <c r="I59" s="371">
        <v>0.7</v>
      </c>
      <c r="J59" s="371">
        <v>1.4</v>
      </c>
      <c r="K59" s="371">
        <v>0.3</v>
      </c>
      <c r="L59" s="480"/>
    </row>
    <row r="60" spans="1:12" ht="8.1" customHeight="1">
      <c r="A60" s="480"/>
      <c r="B60" s="689"/>
      <c r="C60" s="480"/>
      <c r="D60" s="342"/>
      <c r="E60" s="647"/>
      <c r="F60" s="647"/>
      <c r="G60" s="371"/>
      <c r="H60" s="371"/>
      <c r="I60" s="371"/>
      <c r="J60" s="371"/>
      <c r="K60" s="371"/>
      <c r="L60" s="480"/>
    </row>
    <row r="61" spans="1:12" ht="15" customHeight="1">
      <c r="A61" s="480"/>
      <c r="B61" s="689" t="s">
        <v>4</v>
      </c>
      <c r="C61" s="480"/>
      <c r="D61" s="309" t="s">
        <v>291</v>
      </c>
      <c r="E61" s="647">
        <v>229.1</v>
      </c>
      <c r="F61" s="647">
        <v>127.7</v>
      </c>
      <c r="G61" s="371">
        <v>182</v>
      </c>
      <c r="H61" s="371">
        <v>153.19999999999999</v>
      </c>
      <c r="I61" s="371">
        <v>29.7</v>
      </c>
      <c r="J61" s="371">
        <v>81.8</v>
      </c>
      <c r="K61" s="371">
        <v>21.3</v>
      </c>
      <c r="L61" s="480"/>
    </row>
    <row r="62" spans="1:12" ht="15" customHeight="1">
      <c r="A62" s="480"/>
      <c r="B62" s="689"/>
      <c r="C62" s="480"/>
      <c r="D62" s="309">
        <v>2023</v>
      </c>
      <c r="E62" s="647">
        <v>232.2</v>
      </c>
      <c r="F62" s="647">
        <v>119.1</v>
      </c>
      <c r="G62" s="371">
        <v>198.2</v>
      </c>
      <c r="H62" s="371">
        <v>154.9</v>
      </c>
      <c r="I62" s="371">
        <v>19.8</v>
      </c>
      <c r="J62" s="371">
        <v>92.7</v>
      </c>
      <c r="K62" s="371">
        <v>4.9000000000000004</v>
      </c>
      <c r="L62" s="480"/>
    </row>
    <row r="63" spans="1:12" ht="15" customHeight="1">
      <c r="A63" s="480"/>
      <c r="B63" s="689"/>
      <c r="C63" s="480"/>
      <c r="D63" s="309">
        <v>2024</v>
      </c>
      <c r="E63" s="647">
        <v>284.8</v>
      </c>
      <c r="F63" s="647">
        <v>160.5</v>
      </c>
      <c r="G63" s="371">
        <v>183.5</v>
      </c>
      <c r="H63" s="371">
        <v>162.4</v>
      </c>
      <c r="I63" s="371">
        <v>17.5</v>
      </c>
      <c r="J63" s="371">
        <v>115.6</v>
      </c>
      <c r="K63" s="371">
        <v>21.9</v>
      </c>
      <c r="L63" s="480"/>
    </row>
    <row r="64" spans="1:12" ht="8.1" customHeight="1">
      <c r="A64" s="480"/>
      <c r="B64" s="689"/>
      <c r="C64" s="480"/>
      <c r="D64" s="342"/>
      <c r="E64" s="647"/>
      <c r="F64" s="647"/>
      <c r="G64" s="371"/>
      <c r="H64" s="371"/>
      <c r="I64" s="371"/>
      <c r="J64" s="371"/>
      <c r="K64" s="371"/>
      <c r="L64" s="480"/>
    </row>
    <row r="65" spans="1:12" ht="15" customHeight="1">
      <c r="A65" s="480"/>
      <c r="B65" s="689" t="s">
        <v>3</v>
      </c>
      <c r="C65" s="480"/>
      <c r="D65" s="309" t="s">
        <v>291</v>
      </c>
      <c r="E65" s="647">
        <v>32.700000000000003</v>
      </c>
      <c r="F65" s="647">
        <v>29.3</v>
      </c>
      <c r="G65" s="371">
        <v>32.4</v>
      </c>
      <c r="H65" s="371">
        <v>16.2</v>
      </c>
      <c r="I65" s="371">
        <v>2.8</v>
      </c>
      <c r="J65" s="371">
        <v>7.7</v>
      </c>
      <c r="K65" s="371">
        <v>0.7</v>
      </c>
      <c r="L65" s="480"/>
    </row>
    <row r="66" spans="1:12" ht="15" customHeight="1">
      <c r="A66" s="480"/>
      <c r="B66" s="689"/>
      <c r="C66" s="480"/>
      <c r="D66" s="309">
        <v>2023</v>
      </c>
      <c r="E66" s="647">
        <v>32.4</v>
      </c>
      <c r="F66" s="647">
        <v>32.200000000000003</v>
      </c>
      <c r="G66" s="371">
        <v>33</v>
      </c>
      <c r="H66" s="371">
        <v>15</v>
      </c>
      <c r="I66" s="371">
        <v>1.5</v>
      </c>
      <c r="J66" s="371">
        <v>7.2</v>
      </c>
      <c r="K66" s="371">
        <v>0.8</v>
      </c>
      <c r="L66" s="480"/>
    </row>
    <row r="67" spans="1:12" ht="15" customHeight="1">
      <c r="A67" s="480"/>
      <c r="B67" s="689"/>
      <c r="C67" s="480"/>
      <c r="D67" s="309">
        <v>2024</v>
      </c>
      <c r="E67" s="647">
        <v>28.5</v>
      </c>
      <c r="F67" s="647">
        <v>32.299999999999997</v>
      </c>
      <c r="G67" s="371">
        <v>37.1</v>
      </c>
      <c r="H67" s="371">
        <v>21.5</v>
      </c>
      <c r="I67" s="371">
        <v>3.1</v>
      </c>
      <c r="J67" s="371">
        <v>5.5</v>
      </c>
      <c r="K67" s="371">
        <v>1.4</v>
      </c>
      <c r="L67" s="480"/>
    </row>
    <row r="68" spans="1:12" ht="8.1" customHeight="1">
      <c r="A68" s="480"/>
      <c r="B68" s="689"/>
      <c r="C68" s="480"/>
      <c r="D68" s="342"/>
      <c r="E68" s="647"/>
      <c r="F68" s="647"/>
      <c r="G68" s="371"/>
      <c r="H68" s="371"/>
      <c r="I68" s="371"/>
      <c r="J68" s="371"/>
      <c r="K68" s="371"/>
      <c r="L68" s="480"/>
    </row>
    <row r="69" spans="1:12" ht="15" customHeight="1">
      <c r="A69" s="480"/>
      <c r="B69" s="689" t="s">
        <v>6</v>
      </c>
      <c r="C69" s="480"/>
      <c r="D69" s="309" t="s">
        <v>291</v>
      </c>
      <c r="E69" s="647">
        <v>62.7</v>
      </c>
      <c r="F69" s="647">
        <v>81.599999999999994</v>
      </c>
      <c r="G69" s="371">
        <v>86.4</v>
      </c>
      <c r="H69" s="371">
        <v>50</v>
      </c>
      <c r="I69" s="371">
        <v>7.3</v>
      </c>
      <c r="J69" s="371">
        <v>20.100000000000001</v>
      </c>
      <c r="K69" s="371">
        <v>29.4</v>
      </c>
      <c r="L69" s="480"/>
    </row>
    <row r="70" spans="1:12" ht="15" customHeight="1">
      <c r="A70" s="480"/>
      <c r="B70" s="689"/>
      <c r="C70" s="480"/>
      <c r="D70" s="309">
        <v>2023</v>
      </c>
      <c r="E70" s="647">
        <v>83.6</v>
      </c>
      <c r="F70" s="647">
        <v>81.8</v>
      </c>
      <c r="G70" s="371">
        <v>88.1</v>
      </c>
      <c r="H70" s="371">
        <v>48.6</v>
      </c>
      <c r="I70" s="371">
        <v>5.5</v>
      </c>
      <c r="J70" s="371">
        <v>18.2</v>
      </c>
      <c r="K70" s="371">
        <v>56.6</v>
      </c>
      <c r="L70" s="480"/>
    </row>
    <row r="71" spans="1:12" ht="15" customHeight="1">
      <c r="A71" s="480"/>
      <c r="B71" s="689"/>
      <c r="C71" s="480"/>
      <c r="D71" s="309">
        <v>2024</v>
      </c>
      <c r="E71" s="647">
        <v>71</v>
      </c>
      <c r="F71" s="647">
        <v>97.7</v>
      </c>
      <c r="G71" s="371">
        <v>91</v>
      </c>
      <c r="H71" s="371">
        <v>51.1</v>
      </c>
      <c r="I71" s="371">
        <v>5.9</v>
      </c>
      <c r="J71" s="371">
        <v>18.2</v>
      </c>
      <c r="K71" s="371">
        <v>23.6</v>
      </c>
      <c r="L71" s="480"/>
    </row>
    <row r="72" spans="1:12" ht="8.1" customHeight="1">
      <c r="A72" s="480"/>
      <c r="B72" s="689"/>
      <c r="C72" s="480"/>
      <c r="D72" s="342"/>
      <c r="E72" s="647"/>
      <c r="F72" s="647"/>
      <c r="G72" s="371"/>
      <c r="H72" s="371"/>
      <c r="I72" s="371"/>
      <c r="J72" s="371"/>
      <c r="K72" s="371"/>
      <c r="L72" s="480"/>
    </row>
    <row r="73" spans="1:12" ht="15" customHeight="1">
      <c r="A73" s="480"/>
      <c r="B73" s="689" t="s">
        <v>5</v>
      </c>
      <c r="C73" s="480"/>
      <c r="D73" s="309" t="s">
        <v>291</v>
      </c>
      <c r="E73" s="647">
        <v>47.8</v>
      </c>
      <c r="F73" s="647">
        <v>82.3</v>
      </c>
      <c r="G73" s="371">
        <v>75.3</v>
      </c>
      <c r="H73" s="371">
        <v>42.6</v>
      </c>
      <c r="I73" s="371">
        <v>3.2</v>
      </c>
      <c r="J73" s="371">
        <v>16</v>
      </c>
      <c r="K73" s="371">
        <v>3.9</v>
      </c>
      <c r="L73" s="480"/>
    </row>
    <row r="74" spans="1:12" ht="15" customHeight="1">
      <c r="A74" s="480"/>
      <c r="B74" s="689"/>
      <c r="C74" s="480"/>
      <c r="D74" s="309">
        <v>2023</v>
      </c>
      <c r="E74" s="647">
        <v>54.7</v>
      </c>
      <c r="F74" s="647">
        <v>87.9</v>
      </c>
      <c r="G74" s="371">
        <v>77.5</v>
      </c>
      <c r="H74" s="371">
        <v>44.7</v>
      </c>
      <c r="I74" s="371">
        <v>3.1</v>
      </c>
      <c r="J74" s="371">
        <v>13.5</v>
      </c>
      <c r="K74" s="371">
        <v>2.2000000000000002</v>
      </c>
      <c r="L74" s="480"/>
    </row>
    <row r="75" spans="1:12" ht="15" customHeight="1">
      <c r="A75" s="480"/>
      <c r="B75" s="689"/>
      <c r="C75" s="480"/>
      <c r="D75" s="309">
        <v>2024</v>
      </c>
      <c r="E75" s="647">
        <v>54.8</v>
      </c>
      <c r="F75" s="647">
        <v>91</v>
      </c>
      <c r="G75" s="371">
        <v>88.8</v>
      </c>
      <c r="H75" s="371">
        <v>40.4</v>
      </c>
      <c r="I75" s="371">
        <v>5.9</v>
      </c>
      <c r="J75" s="371">
        <v>13.5</v>
      </c>
      <c r="K75" s="371">
        <v>2.5</v>
      </c>
      <c r="L75" s="480"/>
    </row>
    <row r="76" spans="1:12" ht="8.1" customHeight="1">
      <c r="A76" s="480"/>
      <c r="B76" s="689"/>
      <c r="C76" s="480"/>
      <c r="D76" s="342"/>
      <c r="E76" s="647"/>
      <c r="F76" s="647"/>
      <c r="G76" s="371"/>
      <c r="H76" s="371"/>
      <c r="I76" s="371"/>
      <c r="J76" s="371"/>
      <c r="K76" s="371"/>
      <c r="L76" s="480"/>
    </row>
    <row r="77" spans="1:12" ht="15" customHeight="1">
      <c r="A77" s="480"/>
      <c r="B77" s="689" t="s">
        <v>2</v>
      </c>
      <c r="C77" s="480"/>
      <c r="D77" s="309" t="s">
        <v>291</v>
      </c>
      <c r="E77" s="647">
        <v>54.6</v>
      </c>
      <c r="F77" s="647">
        <v>32.9</v>
      </c>
      <c r="G77" s="371">
        <v>49.3</v>
      </c>
      <c r="H77" s="371">
        <v>39.1</v>
      </c>
      <c r="I77" s="371">
        <v>4.0999999999999996</v>
      </c>
      <c r="J77" s="371">
        <v>22.7</v>
      </c>
      <c r="K77" s="371">
        <v>6.2</v>
      </c>
      <c r="L77" s="480"/>
    </row>
    <row r="78" spans="1:12" ht="15" customHeight="1">
      <c r="A78" s="480"/>
      <c r="B78" s="689"/>
      <c r="C78" s="480"/>
      <c r="D78" s="309">
        <v>2023</v>
      </c>
      <c r="E78" s="647">
        <v>72.599999999999994</v>
      </c>
      <c r="F78" s="647">
        <v>28.1</v>
      </c>
      <c r="G78" s="371">
        <v>55.7</v>
      </c>
      <c r="H78" s="371">
        <v>45.6</v>
      </c>
      <c r="I78" s="371">
        <v>5.6</v>
      </c>
      <c r="J78" s="371">
        <v>24.3</v>
      </c>
      <c r="K78" s="371">
        <v>6.1</v>
      </c>
      <c r="L78" s="480"/>
    </row>
    <row r="79" spans="1:12" ht="15" customHeight="1">
      <c r="A79" s="480"/>
      <c r="B79" s="689"/>
      <c r="C79" s="480"/>
      <c r="D79" s="309">
        <v>2024</v>
      </c>
      <c r="E79" s="647">
        <v>71.900000000000006</v>
      </c>
      <c r="F79" s="647">
        <v>29.9</v>
      </c>
      <c r="G79" s="371">
        <v>62.6</v>
      </c>
      <c r="H79" s="371">
        <v>58.4</v>
      </c>
      <c r="I79" s="371">
        <v>9.6999999999999993</v>
      </c>
      <c r="J79" s="371">
        <v>19.899999999999999</v>
      </c>
      <c r="K79" s="371">
        <v>19.399999999999999</v>
      </c>
      <c r="L79" s="480"/>
    </row>
    <row r="80" spans="1:12" ht="8.1" customHeight="1">
      <c r="A80" s="480"/>
      <c r="B80" s="689"/>
      <c r="C80" s="480"/>
      <c r="D80" s="342"/>
      <c r="E80" s="647"/>
      <c r="F80" s="647"/>
      <c r="G80" s="371"/>
      <c r="H80" s="371"/>
      <c r="I80" s="371"/>
      <c r="J80" s="371"/>
      <c r="K80" s="371"/>
      <c r="L80" s="480"/>
    </row>
    <row r="81" spans="1:12" ht="15" customHeight="1">
      <c r="A81" s="480"/>
      <c r="B81" s="689" t="s">
        <v>1</v>
      </c>
      <c r="C81" s="480"/>
      <c r="D81" s="309" t="s">
        <v>291</v>
      </c>
      <c r="E81" s="647">
        <v>4</v>
      </c>
      <c r="F81" s="647">
        <v>3.9</v>
      </c>
      <c r="G81" s="371">
        <v>2.2000000000000002</v>
      </c>
      <c r="H81" s="371">
        <v>0.8</v>
      </c>
      <c r="I81" s="371">
        <v>0.2</v>
      </c>
      <c r="J81" s="371">
        <v>0.5</v>
      </c>
      <c r="K81" s="371">
        <v>0.5</v>
      </c>
      <c r="L81" s="480"/>
    </row>
    <row r="82" spans="1:12" ht="15" customHeight="1">
      <c r="A82" s="480"/>
      <c r="B82" s="689"/>
      <c r="C82" s="480"/>
      <c r="D82" s="309">
        <v>2023</v>
      </c>
      <c r="E82" s="647">
        <v>5</v>
      </c>
      <c r="F82" s="647">
        <v>3.7</v>
      </c>
      <c r="G82" s="371">
        <v>2.6</v>
      </c>
      <c r="H82" s="371">
        <v>1.7</v>
      </c>
      <c r="I82" s="371">
        <v>0.4</v>
      </c>
      <c r="J82" s="371">
        <v>0.9</v>
      </c>
      <c r="K82" s="371">
        <v>0.5</v>
      </c>
      <c r="L82" s="480"/>
    </row>
    <row r="83" spans="1:12" ht="15" customHeight="1">
      <c r="A83" s="480"/>
      <c r="B83" s="689"/>
      <c r="C83" s="480"/>
      <c r="D83" s="309">
        <v>2024</v>
      </c>
      <c r="E83" s="647">
        <v>3.4</v>
      </c>
      <c r="F83" s="647">
        <v>4.2</v>
      </c>
      <c r="G83" s="371">
        <v>3</v>
      </c>
      <c r="H83" s="371">
        <v>2</v>
      </c>
      <c r="I83" s="371">
        <v>0.3</v>
      </c>
      <c r="J83" s="371">
        <v>0.4</v>
      </c>
      <c r="K83" s="371">
        <v>0.4</v>
      </c>
      <c r="L83" s="480"/>
    </row>
    <row r="84" spans="1:12" ht="8.1" customHeight="1">
      <c r="A84" s="480"/>
      <c r="B84" s="689"/>
      <c r="C84" s="480"/>
      <c r="D84" s="342"/>
      <c r="E84" s="647"/>
      <c r="F84" s="371"/>
      <c r="G84" s="371"/>
      <c r="H84" s="371"/>
      <c r="I84" s="371"/>
      <c r="J84" s="371"/>
      <c r="K84" s="371"/>
      <c r="L84" s="480"/>
    </row>
    <row r="85" spans="1:12" ht="18" customHeight="1">
      <c r="A85" s="480"/>
      <c r="B85" s="689" t="s">
        <v>0</v>
      </c>
      <c r="C85" s="480"/>
      <c r="D85" s="309" t="s">
        <v>291</v>
      </c>
      <c r="E85" s="647">
        <v>30.4</v>
      </c>
      <c r="F85" s="371">
        <v>3.4</v>
      </c>
      <c r="G85" s="371">
        <v>4.8</v>
      </c>
      <c r="H85" s="375" t="s">
        <v>134</v>
      </c>
      <c r="I85" s="371">
        <v>0.4</v>
      </c>
      <c r="J85" s="375" t="s">
        <v>134</v>
      </c>
      <c r="K85" s="375" t="s">
        <v>134</v>
      </c>
      <c r="L85" s="480"/>
    </row>
    <row r="86" spans="1:12" ht="18" customHeight="1">
      <c r="A86" s="480"/>
      <c r="B86" s="689"/>
      <c r="C86" s="480"/>
      <c r="D86" s="309">
        <v>2023</v>
      </c>
      <c r="E86" s="647">
        <v>32.6</v>
      </c>
      <c r="F86" s="371">
        <v>2.6</v>
      </c>
      <c r="G86" s="371">
        <v>5.0999999999999996</v>
      </c>
      <c r="H86" s="371">
        <v>0.1</v>
      </c>
      <c r="I86" s="371">
        <v>0.2</v>
      </c>
      <c r="J86" s="375" t="s">
        <v>134</v>
      </c>
      <c r="K86" s="375" t="s">
        <v>134</v>
      </c>
      <c r="L86" s="480"/>
    </row>
    <row r="87" spans="1:12" ht="18" customHeight="1">
      <c r="A87" s="480"/>
      <c r="B87" s="689"/>
      <c r="C87" s="480"/>
      <c r="D87" s="309">
        <v>2024</v>
      </c>
      <c r="E87" s="647">
        <v>1.6</v>
      </c>
      <c r="F87" s="647">
        <v>32.799999999999997</v>
      </c>
      <c r="G87" s="371">
        <v>4.7</v>
      </c>
      <c r="H87" s="371">
        <v>3.2</v>
      </c>
      <c r="I87" s="371">
        <v>0.2</v>
      </c>
      <c r="J87" s="371">
        <v>0.1</v>
      </c>
      <c r="K87" s="371">
        <v>0.1</v>
      </c>
      <c r="L87" s="480"/>
    </row>
    <row r="88" spans="1:12" ht="18" customHeight="1" thickBot="1">
      <c r="A88" s="646"/>
      <c r="B88" s="642"/>
      <c r="C88" s="642"/>
      <c r="D88" s="687"/>
      <c r="E88" s="687"/>
      <c r="F88" s="687"/>
      <c r="G88" s="687"/>
      <c r="H88" s="687"/>
      <c r="I88" s="687"/>
      <c r="J88" s="706"/>
      <c r="K88" s="642"/>
    </row>
    <row r="89" spans="1:12" ht="15" customHeight="1">
      <c r="B89" s="480"/>
      <c r="C89" s="480"/>
      <c r="D89" s="480"/>
      <c r="E89" s="638"/>
      <c r="F89" s="638"/>
      <c r="G89" s="638"/>
      <c r="H89" s="638"/>
      <c r="I89" s="638"/>
      <c r="J89" s="638"/>
      <c r="K89" s="705"/>
      <c r="L89" s="641" t="s">
        <v>314</v>
      </c>
    </row>
    <row r="90" spans="1:12" ht="15" customHeight="1">
      <c r="B90" s="686"/>
      <c r="C90" s="636"/>
      <c r="D90" s="636"/>
      <c r="E90" s="480"/>
      <c r="F90" s="480"/>
      <c r="G90" s="480"/>
      <c r="H90" s="480"/>
      <c r="I90" s="636"/>
      <c r="J90" s="636"/>
      <c r="K90" s="704"/>
      <c r="L90" s="525" t="s">
        <v>315</v>
      </c>
    </row>
    <row r="91" spans="1:12" ht="8.1" customHeight="1">
      <c r="B91" s="684"/>
      <c r="C91" s="480"/>
      <c r="D91" s="480"/>
      <c r="E91" s="480"/>
      <c r="F91" s="480"/>
      <c r="G91" s="480"/>
      <c r="H91" s="480"/>
      <c r="I91" s="480"/>
      <c r="J91" s="480"/>
      <c r="K91" s="482"/>
      <c r="L91" s="480"/>
    </row>
    <row r="92" spans="1:12" s="534" customFormat="1" ht="15" customHeight="1">
      <c r="A92" s="526"/>
      <c r="B92" s="782" t="s">
        <v>316</v>
      </c>
      <c r="C92" s="782"/>
      <c r="D92" s="782"/>
      <c r="E92" s="782"/>
      <c r="F92" s="782"/>
      <c r="G92" s="782"/>
      <c r="H92" s="782"/>
      <c r="I92" s="782"/>
      <c r="J92" s="782"/>
      <c r="K92" s="782"/>
      <c r="L92" s="557"/>
    </row>
    <row r="93" spans="1:12" s="556" customFormat="1" ht="17.25" customHeight="1">
      <c r="A93" s="545"/>
      <c r="B93" s="785" t="s">
        <v>321</v>
      </c>
      <c r="C93" s="785"/>
      <c r="D93" s="785"/>
      <c r="E93" s="785"/>
      <c r="F93" s="785"/>
      <c r="G93" s="785"/>
      <c r="H93" s="785"/>
      <c r="I93" s="785"/>
      <c r="J93" s="785"/>
      <c r="K93" s="785"/>
      <c r="L93" s="785"/>
    </row>
    <row r="94" spans="1:12" s="534" customFormat="1" ht="15" customHeight="1">
      <c r="A94" s="528"/>
      <c r="B94" s="528" t="s">
        <v>322</v>
      </c>
      <c r="C94" s="527"/>
      <c r="D94" s="527"/>
      <c r="E94" s="527"/>
      <c r="F94" s="527"/>
      <c r="G94" s="527"/>
      <c r="H94" s="527"/>
      <c r="I94" s="527"/>
      <c r="J94" s="527"/>
      <c r="K94" s="527"/>
      <c r="L94" s="527"/>
    </row>
    <row r="95" spans="1:12" ht="15" customHeight="1">
      <c r="B95" s="480"/>
      <c r="C95" s="480"/>
      <c r="D95" s="633"/>
      <c r="E95" s="480"/>
      <c r="F95" s="480"/>
      <c r="G95" s="480"/>
      <c r="H95" s="480"/>
      <c r="I95" s="480"/>
      <c r="J95" s="480"/>
      <c r="K95" s="480"/>
      <c r="L95" s="480"/>
    </row>
    <row r="96" spans="1:12" ht="15" customHeight="1">
      <c r="B96" s="480"/>
      <c r="C96" s="480"/>
      <c r="D96" s="633"/>
      <c r="E96" s="480"/>
      <c r="F96" s="480"/>
      <c r="G96" s="480"/>
      <c r="H96" s="480"/>
      <c r="I96" s="480"/>
      <c r="J96" s="480"/>
      <c r="K96" s="480"/>
      <c r="L96" s="480"/>
    </row>
    <row r="97" spans="2:12" ht="15" customHeight="1">
      <c r="B97" s="480"/>
      <c r="C97" s="480"/>
      <c r="D97" s="633"/>
      <c r="E97" s="480"/>
      <c r="F97" s="480"/>
      <c r="G97" s="480"/>
      <c r="H97" s="480"/>
      <c r="I97" s="480"/>
      <c r="J97" s="480"/>
      <c r="K97" s="480"/>
      <c r="L97" s="480"/>
    </row>
    <row r="98" spans="2:12" ht="15" customHeight="1">
      <c r="B98" s="480"/>
      <c r="C98" s="480"/>
      <c r="D98" s="633"/>
      <c r="E98" s="480"/>
      <c r="F98" s="480"/>
      <c r="G98" s="480"/>
      <c r="H98" s="480"/>
      <c r="I98" s="480"/>
      <c r="J98" s="480"/>
      <c r="K98" s="480"/>
      <c r="L98" s="480"/>
    </row>
    <row r="99" spans="2:12" ht="15" customHeight="1">
      <c r="B99" s="480"/>
      <c r="C99" s="480"/>
      <c r="D99" s="633"/>
      <c r="E99" s="480"/>
      <c r="F99" s="480"/>
      <c r="G99" s="480"/>
      <c r="H99" s="480"/>
      <c r="I99" s="480"/>
      <c r="J99" s="480"/>
      <c r="K99" s="480"/>
      <c r="L99" s="480"/>
    </row>
  </sheetData>
  <mergeCells count="2">
    <mergeCell ref="B92:K92"/>
    <mergeCell ref="B93:L9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2A95F-15FE-46B7-AE36-F21FF6A659E0}">
  <sheetPr>
    <tabColor theme="8"/>
  </sheetPr>
  <dimension ref="A1:O110"/>
  <sheetViews>
    <sheetView showGridLines="0" view="pageBreakPreview" topLeftCell="A52" zoomScale="80" zoomScaleNormal="100" zoomScaleSheetLayoutView="8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6" width="12.7109375" style="385" customWidth="1"/>
    <col min="7" max="7" width="14.7109375" style="385" customWidth="1"/>
    <col min="8" max="8" width="15.7109375" style="385" customWidth="1"/>
    <col min="9" max="9" width="12.7109375" style="385" customWidth="1"/>
    <col min="10" max="10" width="15.7109375" style="385" customWidth="1"/>
    <col min="11" max="11" width="14.7109375" style="385" customWidth="1"/>
    <col min="12" max="12" width="1.7109375" style="385" customWidth="1"/>
    <col min="13" max="13" width="1" style="385" customWidth="1"/>
    <col min="14" max="16384" width="12.5703125" style="385"/>
  </cols>
  <sheetData>
    <row r="1" spans="1:15">
      <c r="A1" s="726"/>
      <c r="B1" s="728"/>
      <c r="C1" s="726"/>
      <c r="D1" s="726"/>
      <c r="E1" s="726"/>
      <c r="F1" s="726"/>
      <c r="G1" s="726"/>
      <c r="H1" s="726"/>
      <c r="I1" s="726"/>
      <c r="J1" s="726"/>
      <c r="K1" s="726"/>
      <c r="L1" s="682" t="s">
        <v>27</v>
      </c>
      <c r="M1" s="726"/>
      <c r="N1" s="682"/>
      <c r="O1" s="726"/>
    </row>
    <row r="2" spans="1:15">
      <c r="A2" s="726"/>
      <c r="B2" s="728"/>
      <c r="C2" s="726"/>
      <c r="D2" s="726"/>
      <c r="E2" s="726"/>
      <c r="F2" s="726"/>
      <c r="G2" s="726"/>
      <c r="H2" s="726"/>
      <c r="I2" s="726"/>
      <c r="J2" s="726"/>
      <c r="K2" s="726"/>
      <c r="L2" s="681" t="s">
        <v>26</v>
      </c>
      <c r="M2" s="726"/>
      <c r="N2" s="681"/>
      <c r="O2" s="726"/>
    </row>
    <row r="3" spans="1:15" ht="15" customHeight="1">
      <c r="A3" s="726"/>
      <c r="B3" s="728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  <c r="N3" s="726"/>
      <c r="O3" s="726"/>
    </row>
    <row r="4" spans="1:15" ht="15" customHeight="1">
      <c r="A4" s="726"/>
      <c r="B4" s="728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  <c r="N4" s="726"/>
      <c r="O4" s="726"/>
    </row>
    <row r="5" spans="1:15">
      <c r="A5" s="726"/>
      <c r="B5" s="585" t="s">
        <v>171</v>
      </c>
      <c r="C5" s="677" t="s">
        <v>278</v>
      </c>
      <c r="D5" s="727"/>
      <c r="E5" s="727"/>
      <c r="F5" s="727"/>
      <c r="G5" s="727"/>
      <c r="H5" s="727"/>
      <c r="I5" s="725"/>
      <c r="J5" s="725"/>
      <c r="K5" s="725"/>
      <c r="L5" s="725"/>
      <c r="M5" s="725"/>
      <c r="N5" s="725"/>
      <c r="O5" s="725"/>
    </row>
    <row r="6" spans="1:15">
      <c r="A6" s="726"/>
      <c r="B6" s="583" t="s">
        <v>172</v>
      </c>
      <c r="C6" s="673" t="s">
        <v>279</v>
      </c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5"/>
      <c r="O6" s="725"/>
    </row>
    <row r="7" spans="1:15" ht="13.5">
      <c r="B7" s="670"/>
      <c r="C7" s="588"/>
      <c r="D7" s="589"/>
      <c r="E7" s="588"/>
      <c r="F7" s="588"/>
      <c r="G7" s="588"/>
      <c r="H7" s="588"/>
      <c r="I7" s="588"/>
      <c r="J7" s="588"/>
    </row>
    <row r="8" spans="1:15" s="384" customFormat="1" ht="14.25" thickBot="1">
      <c r="B8" s="724" t="s">
        <v>292</v>
      </c>
      <c r="C8" s="472"/>
      <c r="D8" s="723"/>
      <c r="E8" s="472"/>
      <c r="F8" s="472"/>
      <c r="G8" s="472"/>
      <c r="H8" s="472"/>
      <c r="I8" s="472"/>
      <c r="K8" s="472"/>
      <c r="L8" s="722" t="s">
        <v>128</v>
      </c>
      <c r="M8" s="472"/>
    </row>
    <row r="9" spans="1:15" ht="8.1" customHeight="1" thickTop="1">
      <c r="A9" s="664"/>
      <c r="B9" s="664"/>
      <c r="C9" s="664"/>
      <c r="D9" s="665"/>
      <c r="E9" s="664"/>
      <c r="F9" s="664"/>
      <c r="G9" s="664"/>
      <c r="H9" s="664"/>
      <c r="I9" s="664"/>
      <c r="J9" s="664"/>
      <c r="K9" s="664"/>
      <c r="L9" s="664"/>
      <c r="M9" s="480"/>
    </row>
    <row r="10" spans="1:15" ht="15" customHeight="1">
      <c r="A10" s="480"/>
      <c r="B10" s="636" t="s">
        <v>25</v>
      </c>
      <c r="C10" s="636"/>
      <c r="D10" s="637" t="s">
        <v>190</v>
      </c>
      <c r="E10" s="663" t="s">
        <v>330</v>
      </c>
      <c r="F10" s="280" t="s">
        <v>83</v>
      </c>
      <c r="G10" s="280" t="s">
        <v>82</v>
      </c>
      <c r="H10" s="658" t="s">
        <v>81</v>
      </c>
      <c r="I10" s="658" t="s">
        <v>80</v>
      </c>
      <c r="J10" s="658" t="s">
        <v>79</v>
      </c>
      <c r="K10" s="658" t="s">
        <v>78</v>
      </c>
      <c r="L10" s="480"/>
      <c r="M10" s="480"/>
    </row>
    <row r="11" spans="1:15" ht="15" customHeight="1">
      <c r="A11" s="480"/>
      <c r="B11" s="481" t="s">
        <v>23</v>
      </c>
      <c r="C11" s="480"/>
      <c r="D11" s="662" t="s">
        <v>191</v>
      </c>
      <c r="E11" s="661" t="s">
        <v>18</v>
      </c>
      <c r="F11" s="280" t="s">
        <v>73</v>
      </c>
      <c r="G11" s="280" t="s">
        <v>192</v>
      </c>
      <c r="H11" s="657" t="s">
        <v>72</v>
      </c>
      <c r="I11" s="658" t="s">
        <v>71</v>
      </c>
      <c r="J11" s="658" t="s">
        <v>70</v>
      </c>
      <c r="K11" s="657" t="s">
        <v>69</v>
      </c>
      <c r="L11" s="480"/>
      <c r="M11" s="480"/>
    </row>
    <row r="12" spans="1:15" ht="15" customHeight="1">
      <c r="A12" s="480"/>
      <c r="B12" s="636"/>
      <c r="C12" s="480"/>
      <c r="D12" s="633"/>
      <c r="E12" s="660"/>
      <c r="F12" s="280" t="s">
        <v>194</v>
      </c>
      <c r="G12" s="659" t="s">
        <v>195</v>
      </c>
      <c r="H12" s="658"/>
      <c r="I12" s="658" t="s">
        <v>68</v>
      </c>
      <c r="J12" s="275" t="s">
        <v>196</v>
      </c>
      <c r="K12" s="658"/>
      <c r="L12" s="480"/>
      <c r="M12" s="480"/>
    </row>
    <row r="13" spans="1:15" ht="15" customHeight="1">
      <c r="A13" s="480"/>
      <c r="B13" s="481"/>
      <c r="C13" s="480"/>
      <c r="D13" s="633"/>
      <c r="E13" s="660"/>
      <c r="F13" s="659" t="s">
        <v>65</v>
      </c>
      <c r="G13" s="659" t="s">
        <v>197</v>
      </c>
      <c r="H13" s="658"/>
      <c r="I13" s="658" t="s">
        <v>198</v>
      </c>
      <c r="J13" s="658" t="s">
        <v>199</v>
      </c>
      <c r="K13" s="658"/>
      <c r="L13" s="480"/>
      <c r="M13" s="480"/>
    </row>
    <row r="14" spans="1:15" ht="15" customHeight="1">
      <c r="A14" s="480"/>
      <c r="B14" s="481"/>
      <c r="C14" s="480"/>
      <c r="D14" s="633"/>
      <c r="E14" s="660"/>
      <c r="F14" s="659" t="s">
        <v>45</v>
      </c>
      <c r="G14" s="658"/>
      <c r="H14" s="658"/>
      <c r="I14" s="658" t="s">
        <v>63</v>
      </c>
      <c r="J14" s="658" t="s">
        <v>62</v>
      </c>
      <c r="K14" s="658"/>
      <c r="L14" s="480"/>
      <c r="M14" s="480"/>
    </row>
    <row r="15" spans="1:15" ht="15" customHeight="1">
      <c r="A15" s="480"/>
      <c r="B15" s="480"/>
      <c r="C15" s="480"/>
      <c r="D15" s="633"/>
      <c r="E15" s="660"/>
      <c r="F15" s="659" t="s">
        <v>201</v>
      </c>
      <c r="G15" s="658"/>
      <c r="H15" s="658"/>
      <c r="I15" s="282" t="s">
        <v>60</v>
      </c>
      <c r="J15" s="282" t="s">
        <v>59</v>
      </c>
      <c r="K15" s="658"/>
      <c r="L15" s="480"/>
      <c r="M15" s="480"/>
    </row>
    <row r="16" spans="1:15" ht="15" customHeight="1">
      <c r="A16" s="480"/>
      <c r="B16" s="480"/>
      <c r="C16" s="480"/>
      <c r="D16" s="633"/>
      <c r="E16" s="480"/>
      <c r="F16" s="282"/>
      <c r="G16" s="282"/>
      <c r="H16" s="282"/>
      <c r="I16" s="282" t="s">
        <v>58</v>
      </c>
      <c r="J16" s="282" t="s">
        <v>203</v>
      </c>
      <c r="K16" s="282"/>
      <c r="L16" s="480"/>
      <c r="M16" s="480"/>
    </row>
    <row r="17" spans="1:13" ht="15" customHeight="1">
      <c r="A17" s="480"/>
      <c r="B17" s="480"/>
      <c r="C17" s="480"/>
      <c r="D17" s="633"/>
      <c r="E17" s="480"/>
      <c r="F17" s="657"/>
      <c r="G17" s="657"/>
      <c r="H17" s="657"/>
      <c r="I17" s="282" t="s">
        <v>205</v>
      </c>
      <c r="J17" s="657" t="s">
        <v>206</v>
      </c>
      <c r="K17" s="657"/>
      <c r="L17" s="480"/>
      <c r="M17" s="480"/>
    </row>
    <row r="18" spans="1:13" ht="15" customHeight="1">
      <c r="A18" s="480"/>
      <c r="B18" s="480"/>
      <c r="C18" s="480"/>
      <c r="D18" s="633"/>
      <c r="E18" s="480"/>
      <c r="F18" s="657"/>
      <c r="G18" s="657"/>
      <c r="H18" s="657"/>
      <c r="I18" s="657" t="s">
        <v>208</v>
      </c>
      <c r="J18" s="657" t="s">
        <v>57</v>
      </c>
      <c r="K18" s="657"/>
      <c r="L18" s="480"/>
      <c r="M18" s="480"/>
    </row>
    <row r="19" spans="1:13" ht="15" customHeight="1">
      <c r="A19" s="480"/>
      <c r="B19" s="480"/>
      <c r="C19" s="480"/>
      <c r="D19" s="633"/>
      <c r="E19" s="480"/>
      <c r="F19" s="657"/>
      <c r="G19" s="657"/>
      <c r="H19" s="657"/>
      <c r="I19" s="657"/>
      <c r="J19" s="657" t="s">
        <v>210</v>
      </c>
      <c r="K19" s="657"/>
      <c r="L19" s="480"/>
      <c r="M19" s="480"/>
    </row>
    <row r="20" spans="1:13" ht="15" customHeight="1">
      <c r="A20" s="480"/>
      <c r="B20" s="480"/>
      <c r="C20" s="480"/>
      <c r="D20" s="633"/>
      <c r="E20" s="480"/>
      <c r="F20" s="657"/>
      <c r="G20" s="657"/>
      <c r="H20" s="657"/>
      <c r="I20" s="657"/>
      <c r="J20" s="657" t="s">
        <v>56</v>
      </c>
      <c r="K20" s="657"/>
      <c r="L20" s="480"/>
      <c r="M20" s="480"/>
    </row>
    <row r="21" spans="1:13" ht="8.1" customHeight="1">
      <c r="A21" s="476"/>
      <c r="B21" s="476"/>
      <c r="C21" s="476"/>
      <c r="D21" s="656"/>
      <c r="E21" s="476"/>
      <c r="F21" s="476"/>
      <c r="G21" s="476"/>
      <c r="H21" s="476"/>
      <c r="I21" s="476"/>
      <c r="J21" s="476"/>
      <c r="K21" s="476"/>
      <c r="L21" s="476"/>
      <c r="M21" s="480"/>
    </row>
    <row r="22" spans="1:13" ht="8.1" customHeight="1">
      <c r="A22" s="505"/>
      <c r="B22" s="505"/>
      <c r="C22" s="505"/>
      <c r="D22" s="655"/>
      <c r="E22" s="505"/>
      <c r="F22" s="505"/>
      <c r="G22" s="505"/>
      <c r="H22" s="505"/>
      <c r="I22" s="505"/>
      <c r="J22" s="505"/>
      <c r="K22" s="505"/>
      <c r="L22" s="505"/>
      <c r="M22" s="480"/>
    </row>
    <row r="23" spans="1:13" ht="15" customHeight="1">
      <c r="A23" s="650"/>
      <c r="B23" s="636" t="s">
        <v>15</v>
      </c>
      <c r="C23" s="649"/>
      <c r="D23" s="308" t="s">
        <v>286</v>
      </c>
      <c r="E23" s="368">
        <v>9402.1</v>
      </c>
      <c r="F23" s="368">
        <v>1160.8</v>
      </c>
      <c r="G23" s="368">
        <v>53.3</v>
      </c>
      <c r="H23" s="368">
        <v>1656.7</v>
      </c>
      <c r="I23" s="368">
        <v>73.3</v>
      </c>
      <c r="J23" s="368">
        <v>65.8</v>
      </c>
      <c r="K23" s="368">
        <v>1100</v>
      </c>
      <c r="L23" s="649"/>
      <c r="M23" s="648"/>
    </row>
    <row r="24" spans="1:13" ht="15" customHeight="1">
      <c r="A24" s="650"/>
      <c r="B24" s="636"/>
      <c r="C24" s="649"/>
      <c r="D24" s="308">
        <v>2023</v>
      </c>
      <c r="E24" s="368">
        <v>9849.6</v>
      </c>
      <c r="F24" s="368">
        <v>1195.9000000000001</v>
      </c>
      <c r="G24" s="368">
        <v>59.1</v>
      </c>
      <c r="H24" s="368">
        <v>1704.6</v>
      </c>
      <c r="I24" s="368">
        <v>73.900000000000006</v>
      </c>
      <c r="J24" s="368">
        <v>68.2</v>
      </c>
      <c r="K24" s="368">
        <v>1127.5999999999999</v>
      </c>
      <c r="L24" s="649"/>
      <c r="M24" s="648"/>
    </row>
    <row r="25" spans="1:13" ht="15" customHeight="1">
      <c r="A25" s="650"/>
      <c r="B25" s="636"/>
      <c r="C25" s="649"/>
      <c r="D25" s="308">
        <v>2024</v>
      </c>
      <c r="E25" s="653">
        <v>10257.1</v>
      </c>
      <c r="F25" s="653">
        <v>1197.3</v>
      </c>
      <c r="G25" s="653">
        <v>70.900000000000006</v>
      </c>
      <c r="H25" s="653">
        <v>1655.7</v>
      </c>
      <c r="I25" s="653">
        <v>62</v>
      </c>
      <c r="J25" s="653">
        <v>72.400000000000006</v>
      </c>
      <c r="K25" s="653">
        <v>1263</v>
      </c>
      <c r="L25" s="649">
        <v>572.20000000000005</v>
      </c>
      <c r="M25" s="648"/>
    </row>
    <row r="26" spans="1:13" ht="8.1" customHeight="1">
      <c r="A26" s="650"/>
      <c r="B26" s="636"/>
      <c r="C26" s="649"/>
      <c r="D26" s="342"/>
      <c r="E26" s="371"/>
      <c r="F26" s="371"/>
      <c r="G26" s="371"/>
      <c r="H26" s="371"/>
      <c r="I26" s="371"/>
      <c r="J26" s="371"/>
      <c r="K26" s="371"/>
      <c r="L26" s="649"/>
      <c r="M26" s="648"/>
    </row>
    <row r="27" spans="1:13" ht="15" customHeight="1">
      <c r="A27" s="480"/>
      <c r="B27" s="480" t="s">
        <v>14</v>
      </c>
      <c r="C27" s="480"/>
      <c r="D27" s="309" t="s">
        <v>291</v>
      </c>
      <c r="E27" s="371">
        <v>1316.2</v>
      </c>
      <c r="F27" s="371">
        <v>131.4</v>
      </c>
      <c r="G27" s="371">
        <v>10.6</v>
      </c>
      <c r="H27" s="371">
        <v>345</v>
      </c>
      <c r="I27" s="371">
        <v>7.6</v>
      </c>
      <c r="J27" s="371">
        <v>14.1</v>
      </c>
      <c r="K27" s="371">
        <v>150.80000000000001</v>
      </c>
      <c r="L27" s="480"/>
      <c r="M27" s="480"/>
    </row>
    <row r="28" spans="1:13" ht="15" customHeight="1">
      <c r="A28" s="480"/>
      <c r="B28" s="480"/>
      <c r="C28" s="480"/>
      <c r="D28" s="309">
        <v>2023</v>
      </c>
      <c r="E28" s="371">
        <v>1369.5</v>
      </c>
      <c r="F28" s="371">
        <v>112</v>
      </c>
      <c r="G28" s="371">
        <v>10.9</v>
      </c>
      <c r="H28" s="371">
        <v>345.6</v>
      </c>
      <c r="I28" s="371">
        <v>9.3000000000000007</v>
      </c>
      <c r="J28" s="371">
        <v>12.8</v>
      </c>
      <c r="K28" s="371">
        <v>154.30000000000001</v>
      </c>
      <c r="L28" s="480"/>
      <c r="M28" s="480"/>
    </row>
    <row r="29" spans="1:13" ht="15" customHeight="1">
      <c r="A29" s="480"/>
      <c r="B29" s="480"/>
      <c r="C29" s="480"/>
      <c r="D29" s="309">
        <v>2024</v>
      </c>
      <c r="E29" s="371">
        <v>1414.2</v>
      </c>
      <c r="F29" s="371">
        <v>111.3</v>
      </c>
      <c r="G29" s="371">
        <v>6.4</v>
      </c>
      <c r="H29" s="371">
        <v>338</v>
      </c>
      <c r="I29" s="371">
        <v>8.5</v>
      </c>
      <c r="J29" s="371">
        <v>17</v>
      </c>
      <c r="K29" s="371">
        <v>141.80000000000001</v>
      </c>
      <c r="L29" s="480">
        <v>77.7</v>
      </c>
      <c r="M29" s="480"/>
    </row>
    <row r="30" spans="1:13" ht="8.1" customHeight="1">
      <c r="A30" s="480"/>
      <c r="B30" s="480"/>
      <c r="C30" s="480"/>
      <c r="D30" s="342"/>
      <c r="E30" s="371"/>
      <c r="F30" s="371"/>
      <c r="G30" s="371"/>
      <c r="H30" s="371"/>
      <c r="I30" s="371"/>
      <c r="J30" s="371"/>
      <c r="K30" s="371"/>
      <c r="L30" s="480"/>
      <c r="M30" s="480"/>
    </row>
    <row r="31" spans="1:13" ht="15" customHeight="1">
      <c r="A31" s="480"/>
      <c r="B31" s="480" t="s">
        <v>13</v>
      </c>
      <c r="C31" s="480"/>
      <c r="D31" s="309" t="s">
        <v>291</v>
      </c>
      <c r="E31" s="371">
        <v>577.29999999999995</v>
      </c>
      <c r="F31" s="371">
        <v>88</v>
      </c>
      <c r="G31" s="371">
        <v>0.6</v>
      </c>
      <c r="H31" s="371">
        <v>118.5</v>
      </c>
      <c r="I31" s="371">
        <v>3</v>
      </c>
      <c r="J31" s="371">
        <v>4.7</v>
      </c>
      <c r="K31" s="371">
        <v>51.1</v>
      </c>
      <c r="L31" s="480"/>
      <c r="M31" s="480"/>
    </row>
    <row r="32" spans="1:13" ht="15" customHeight="1">
      <c r="A32" s="480"/>
      <c r="B32" s="480"/>
      <c r="C32" s="480"/>
      <c r="D32" s="309">
        <v>2023</v>
      </c>
      <c r="E32" s="371">
        <v>588.20000000000005</v>
      </c>
      <c r="F32" s="371">
        <v>82.8</v>
      </c>
      <c r="G32" s="371">
        <v>0.7</v>
      </c>
      <c r="H32" s="371">
        <v>112.8</v>
      </c>
      <c r="I32" s="371">
        <v>4.3</v>
      </c>
      <c r="J32" s="371">
        <v>6.5</v>
      </c>
      <c r="K32" s="371">
        <v>61.2</v>
      </c>
      <c r="L32" s="480"/>
      <c r="M32" s="480"/>
    </row>
    <row r="33" spans="1:13" ht="15" customHeight="1">
      <c r="A33" s="480"/>
      <c r="B33" s="480"/>
      <c r="C33" s="480"/>
      <c r="D33" s="309">
        <v>2024</v>
      </c>
      <c r="E33" s="371">
        <v>609.70000000000005</v>
      </c>
      <c r="F33" s="371">
        <v>78.5</v>
      </c>
      <c r="G33" s="371">
        <v>0.8</v>
      </c>
      <c r="H33" s="371">
        <v>127.5</v>
      </c>
      <c r="I33" s="371">
        <v>3.9</v>
      </c>
      <c r="J33" s="371">
        <v>6</v>
      </c>
      <c r="K33" s="371">
        <v>73.3</v>
      </c>
      <c r="L33" s="480">
        <v>28.4</v>
      </c>
      <c r="M33" s="480"/>
    </row>
    <row r="34" spans="1:13" ht="8.1" customHeight="1">
      <c r="A34" s="480"/>
      <c r="B34" s="480"/>
      <c r="C34" s="480"/>
      <c r="D34" s="342"/>
      <c r="E34" s="371"/>
      <c r="F34" s="371"/>
      <c r="G34" s="371"/>
      <c r="H34" s="371"/>
      <c r="I34" s="371"/>
      <c r="J34" s="371"/>
      <c r="K34" s="371"/>
      <c r="L34" s="480"/>
      <c r="M34" s="480"/>
    </row>
    <row r="35" spans="1:13" ht="15" customHeight="1">
      <c r="A35" s="480"/>
      <c r="B35" s="480" t="s">
        <v>12</v>
      </c>
      <c r="C35" s="480"/>
      <c r="D35" s="309" t="s">
        <v>291</v>
      </c>
      <c r="E35" s="371">
        <v>401.9</v>
      </c>
      <c r="F35" s="371">
        <v>52.4</v>
      </c>
      <c r="G35" s="371">
        <v>0.8</v>
      </c>
      <c r="H35" s="371">
        <v>38.700000000000003</v>
      </c>
      <c r="I35" s="371">
        <v>1.5</v>
      </c>
      <c r="J35" s="371">
        <v>0.3</v>
      </c>
      <c r="K35" s="371">
        <v>73.400000000000006</v>
      </c>
      <c r="L35" s="480"/>
      <c r="M35" s="480"/>
    </row>
    <row r="36" spans="1:13" ht="15" customHeight="1">
      <c r="A36" s="480"/>
      <c r="B36" s="480"/>
      <c r="C36" s="480"/>
      <c r="D36" s="309">
        <v>2023</v>
      </c>
      <c r="E36" s="371">
        <v>413.9</v>
      </c>
      <c r="F36" s="371">
        <v>54.6</v>
      </c>
      <c r="G36" s="371">
        <v>0.7</v>
      </c>
      <c r="H36" s="371">
        <v>39.700000000000003</v>
      </c>
      <c r="I36" s="371">
        <v>1.2</v>
      </c>
      <c r="J36" s="371">
        <v>0.9</v>
      </c>
      <c r="K36" s="371">
        <v>73</v>
      </c>
      <c r="L36" s="480"/>
      <c r="M36" s="480"/>
    </row>
    <row r="37" spans="1:13" ht="15" customHeight="1">
      <c r="A37" s="480"/>
      <c r="B37" s="480"/>
      <c r="C37" s="480"/>
      <c r="D37" s="309">
        <v>2024</v>
      </c>
      <c r="E37" s="371">
        <v>426.7</v>
      </c>
      <c r="F37" s="371">
        <v>41.5</v>
      </c>
      <c r="G37" s="371">
        <v>1.1000000000000001</v>
      </c>
      <c r="H37" s="371">
        <v>45.3</v>
      </c>
      <c r="I37" s="371">
        <v>1.7</v>
      </c>
      <c r="J37" s="371">
        <v>1</v>
      </c>
      <c r="K37" s="371">
        <v>81.400000000000006</v>
      </c>
      <c r="L37" s="480">
        <v>18.8</v>
      </c>
      <c r="M37" s="480"/>
    </row>
    <row r="38" spans="1:13" ht="8.1" customHeight="1">
      <c r="A38" s="480"/>
      <c r="B38" s="480"/>
      <c r="C38" s="480"/>
      <c r="D38" s="342"/>
      <c r="E38" s="371"/>
      <c r="F38" s="371"/>
      <c r="G38" s="371"/>
      <c r="H38" s="371"/>
      <c r="I38" s="371"/>
      <c r="J38" s="371"/>
      <c r="K38" s="371"/>
      <c r="L38" s="480"/>
      <c r="M38" s="480"/>
    </row>
    <row r="39" spans="1:13" ht="15" customHeight="1">
      <c r="A39" s="480"/>
      <c r="B39" s="480" t="s">
        <v>11</v>
      </c>
      <c r="C39" s="480"/>
      <c r="D39" s="309" t="s">
        <v>291</v>
      </c>
      <c r="E39" s="371">
        <v>295.60000000000002</v>
      </c>
      <c r="F39" s="371">
        <v>19.399999999999999</v>
      </c>
      <c r="G39" s="371">
        <v>1.7</v>
      </c>
      <c r="H39" s="371">
        <v>70</v>
      </c>
      <c r="I39" s="371">
        <v>1.4</v>
      </c>
      <c r="J39" s="371">
        <v>2.1</v>
      </c>
      <c r="K39" s="371">
        <v>34.700000000000003</v>
      </c>
      <c r="L39" s="480"/>
      <c r="M39" s="480"/>
    </row>
    <row r="40" spans="1:13" ht="15" customHeight="1">
      <c r="A40" s="480"/>
      <c r="B40" s="480"/>
      <c r="C40" s="480"/>
      <c r="D40" s="309">
        <v>2023</v>
      </c>
      <c r="E40" s="371">
        <v>306</v>
      </c>
      <c r="F40" s="371">
        <v>17</v>
      </c>
      <c r="G40" s="371">
        <v>0.2</v>
      </c>
      <c r="H40" s="371">
        <v>69.7</v>
      </c>
      <c r="I40" s="371">
        <v>2.1</v>
      </c>
      <c r="J40" s="371">
        <v>2.6</v>
      </c>
      <c r="K40" s="371">
        <v>31.8</v>
      </c>
      <c r="L40" s="480"/>
      <c r="M40" s="480"/>
    </row>
    <row r="41" spans="1:13" ht="15" customHeight="1">
      <c r="A41" s="480"/>
      <c r="B41" s="480"/>
      <c r="C41" s="480"/>
      <c r="D41" s="309">
        <v>2024</v>
      </c>
      <c r="E41" s="371">
        <v>319.10000000000002</v>
      </c>
      <c r="F41" s="371">
        <v>13.6</v>
      </c>
      <c r="G41" s="371">
        <v>0.3</v>
      </c>
      <c r="H41" s="371">
        <v>92.2</v>
      </c>
      <c r="I41" s="371">
        <v>2.6</v>
      </c>
      <c r="J41" s="371">
        <v>3</v>
      </c>
      <c r="K41" s="371">
        <v>40.6</v>
      </c>
      <c r="L41" s="480">
        <v>11.7</v>
      </c>
      <c r="M41" s="480"/>
    </row>
    <row r="42" spans="1:13" ht="8.1" customHeight="1">
      <c r="A42" s="480"/>
      <c r="B42" s="480"/>
      <c r="C42" s="480"/>
      <c r="D42" s="342"/>
      <c r="E42" s="371"/>
      <c r="F42" s="371"/>
      <c r="G42" s="371"/>
      <c r="H42" s="371"/>
      <c r="I42" s="371"/>
      <c r="J42" s="371"/>
      <c r="K42" s="371"/>
      <c r="L42" s="480"/>
      <c r="M42" s="480"/>
    </row>
    <row r="43" spans="1:13" ht="15" customHeight="1">
      <c r="A43" s="480"/>
      <c r="B43" s="480" t="s">
        <v>10</v>
      </c>
      <c r="C43" s="480"/>
      <c r="D43" s="309" t="s">
        <v>291</v>
      </c>
      <c r="E43" s="371">
        <v>325</v>
      </c>
      <c r="F43" s="371">
        <v>24.6</v>
      </c>
      <c r="G43" s="371">
        <v>1.5</v>
      </c>
      <c r="H43" s="371">
        <v>56.7</v>
      </c>
      <c r="I43" s="371">
        <v>4.3</v>
      </c>
      <c r="J43" s="371">
        <v>4</v>
      </c>
      <c r="K43" s="371">
        <v>39.200000000000003</v>
      </c>
      <c r="L43" s="480"/>
      <c r="M43" s="480"/>
    </row>
    <row r="44" spans="1:13" ht="15" customHeight="1">
      <c r="A44" s="480"/>
      <c r="B44" s="480"/>
      <c r="C44" s="480"/>
      <c r="D44" s="309">
        <v>2023</v>
      </c>
      <c r="E44" s="371">
        <v>336.9</v>
      </c>
      <c r="F44" s="371">
        <v>27.5</v>
      </c>
      <c r="G44" s="371">
        <v>2.2000000000000002</v>
      </c>
      <c r="H44" s="371">
        <v>63.3</v>
      </c>
      <c r="I44" s="371">
        <v>5.6</v>
      </c>
      <c r="J44" s="371">
        <v>4.3</v>
      </c>
      <c r="K44" s="371">
        <v>35</v>
      </c>
      <c r="L44" s="480"/>
      <c r="M44" s="480"/>
    </row>
    <row r="45" spans="1:13" ht="15" customHeight="1">
      <c r="A45" s="480"/>
      <c r="B45" s="480"/>
      <c r="C45" s="480"/>
      <c r="D45" s="309">
        <v>2024</v>
      </c>
      <c r="E45" s="371">
        <v>347.3</v>
      </c>
      <c r="F45" s="371">
        <v>41.2</v>
      </c>
      <c r="G45" s="371">
        <v>2.4</v>
      </c>
      <c r="H45" s="371">
        <v>59.4</v>
      </c>
      <c r="I45" s="371">
        <v>5.8</v>
      </c>
      <c r="J45" s="371">
        <v>4.3</v>
      </c>
      <c r="K45" s="371">
        <v>36.5</v>
      </c>
      <c r="L45" s="480">
        <v>19.399999999999999</v>
      </c>
      <c r="M45" s="480"/>
    </row>
    <row r="46" spans="1:13" ht="8.1" customHeight="1">
      <c r="A46" s="480"/>
      <c r="B46" s="480"/>
      <c r="C46" s="480"/>
      <c r="D46" s="342"/>
      <c r="E46" s="371"/>
      <c r="F46" s="371"/>
      <c r="G46" s="371"/>
      <c r="H46" s="371"/>
      <c r="I46" s="371"/>
      <c r="J46" s="371"/>
      <c r="K46" s="371"/>
      <c r="L46" s="480"/>
      <c r="M46" s="480"/>
    </row>
    <row r="47" spans="1:13" ht="15" customHeight="1">
      <c r="A47" s="480"/>
      <c r="B47" s="480" t="s">
        <v>9</v>
      </c>
      <c r="C47" s="480"/>
      <c r="D47" s="309" t="s">
        <v>291</v>
      </c>
      <c r="E47" s="371">
        <v>459.8</v>
      </c>
      <c r="F47" s="371">
        <v>134.9</v>
      </c>
      <c r="G47" s="371">
        <v>1.9</v>
      </c>
      <c r="H47" s="371">
        <v>52.3</v>
      </c>
      <c r="I47" s="371">
        <v>4.3</v>
      </c>
      <c r="J47" s="371">
        <v>6.3</v>
      </c>
      <c r="K47" s="371">
        <v>40.799999999999997</v>
      </c>
      <c r="L47" s="480"/>
      <c r="M47" s="480"/>
    </row>
    <row r="48" spans="1:13" ht="15" customHeight="1">
      <c r="A48" s="480"/>
      <c r="B48" s="480"/>
      <c r="C48" s="480"/>
      <c r="D48" s="309">
        <v>2023</v>
      </c>
      <c r="E48" s="371">
        <v>483.1</v>
      </c>
      <c r="F48" s="371">
        <v>143.1</v>
      </c>
      <c r="G48" s="371">
        <v>2.2000000000000002</v>
      </c>
      <c r="H48" s="371">
        <v>57.7</v>
      </c>
      <c r="I48" s="371">
        <v>3.8</v>
      </c>
      <c r="J48" s="371">
        <v>6.5</v>
      </c>
      <c r="K48" s="371">
        <v>38</v>
      </c>
      <c r="L48" s="480"/>
      <c r="M48" s="480"/>
    </row>
    <row r="49" spans="1:13" ht="15" customHeight="1">
      <c r="A49" s="480"/>
      <c r="B49" s="480"/>
      <c r="C49" s="480"/>
      <c r="D49" s="309">
        <v>2024</v>
      </c>
      <c r="E49" s="371">
        <v>498.5</v>
      </c>
      <c r="F49" s="371">
        <v>128.30000000000001</v>
      </c>
      <c r="G49" s="371">
        <v>1.1000000000000001</v>
      </c>
      <c r="H49" s="371">
        <v>67.7</v>
      </c>
      <c r="I49" s="371">
        <v>4.7</v>
      </c>
      <c r="J49" s="371">
        <v>6.6</v>
      </c>
      <c r="K49" s="371">
        <v>40.1</v>
      </c>
      <c r="L49" s="480">
        <v>22.4</v>
      </c>
      <c r="M49" s="480"/>
    </row>
    <row r="50" spans="1:13" ht="8.1" customHeight="1">
      <c r="A50" s="480"/>
      <c r="B50" s="480"/>
      <c r="C50" s="480"/>
      <c r="D50" s="342"/>
      <c r="E50" s="371"/>
      <c r="F50" s="371"/>
      <c r="G50" s="371"/>
      <c r="H50" s="371"/>
      <c r="I50" s="371"/>
      <c r="J50" s="371"/>
      <c r="K50" s="371"/>
      <c r="L50" s="480"/>
      <c r="M50" s="480"/>
    </row>
    <row r="51" spans="1:13" ht="15" customHeight="1">
      <c r="A51" s="480"/>
      <c r="B51" s="480" t="s">
        <v>28</v>
      </c>
      <c r="C51" s="480"/>
      <c r="D51" s="309" t="s">
        <v>291</v>
      </c>
      <c r="E51" s="371">
        <v>526.29999999999995</v>
      </c>
      <c r="F51" s="371">
        <v>9.1</v>
      </c>
      <c r="G51" s="371">
        <v>2.7</v>
      </c>
      <c r="H51" s="371">
        <v>188.7</v>
      </c>
      <c r="I51" s="371">
        <v>3.3</v>
      </c>
      <c r="J51" s="371">
        <v>3.2</v>
      </c>
      <c r="K51" s="371">
        <v>48.8</v>
      </c>
      <c r="L51" s="480"/>
      <c r="M51" s="480"/>
    </row>
    <row r="52" spans="1:13" ht="15" customHeight="1">
      <c r="A52" s="480"/>
      <c r="B52" s="480"/>
      <c r="C52" s="480"/>
      <c r="D52" s="309">
        <v>2023</v>
      </c>
      <c r="E52" s="371">
        <v>549.29999999999995</v>
      </c>
      <c r="F52" s="371">
        <v>10.9</v>
      </c>
      <c r="G52" s="371">
        <v>0.2</v>
      </c>
      <c r="H52" s="371">
        <v>202.7</v>
      </c>
      <c r="I52" s="371">
        <v>2.9</v>
      </c>
      <c r="J52" s="371">
        <v>2.2000000000000002</v>
      </c>
      <c r="K52" s="371">
        <v>52.1</v>
      </c>
      <c r="L52" s="480"/>
      <c r="M52" s="480"/>
    </row>
    <row r="53" spans="1:13" ht="15" customHeight="1">
      <c r="A53" s="480"/>
      <c r="B53" s="480"/>
      <c r="C53" s="480"/>
      <c r="D53" s="309">
        <v>2024</v>
      </c>
      <c r="E53" s="371">
        <v>569.79999999999995</v>
      </c>
      <c r="F53" s="371">
        <v>9.4</v>
      </c>
      <c r="G53" s="371">
        <v>0.1</v>
      </c>
      <c r="H53" s="371">
        <v>222</v>
      </c>
      <c r="I53" s="371">
        <v>4</v>
      </c>
      <c r="J53" s="371">
        <v>2.4</v>
      </c>
      <c r="K53" s="371">
        <v>49</v>
      </c>
      <c r="L53" s="480">
        <v>40.1</v>
      </c>
      <c r="M53" s="480"/>
    </row>
    <row r="54" spans="1:13" ht="8.1" customHeight="1">
      <c r="A54" s="480"/>
      <c r="B54" s="480"/>
      <c r="C54" s="480"/>
      <c r="D54" s="342"/>
      <c r="E54" s="371"/>
      <c r="F54" s="371"/>
      <c r="G54" s="371"/>
      <c r="H54" s="371"/>
      <c r="I54" s="371"/>
      <c r="J54" s="371"/>
      <c r="K54" s="371"/>
      <c r="L54" s="480"/>
      <c r="M54" s="480"/>
    </row>
    <row r="55" spans="1:13" ht="15" customHeight="1">
      <c r="A55" s="480"/>
      <c r="B55" s="480" t="s">
        <v>8</v>
      </c>
      <c r="C55" s="480"/>
      <c r="D55" s="309" t="s">
        <v>291</v>
      </c>
      <c r="E55" s="371">
        <v>684.4</v>
      </c>
      <c r="F55" s="371">
        <v>117.5</v>
      </c>
      <c r="G55" s="371">
        <v>1.7</v>
      </c>
      <c r="H55" s="371">
        <v>115.5</v>
      </c>
      <c r="I55" s="371">
        <v>5.3</v>
      </c>
      <c r="J55" s="371">
        <v>2.9</v>
      </c>
      <c r="K55" s="371">
        <v>67.2</v>
      </c>
      <c r="L55" s="480"/>
      <c r="M55" s="480"/>
    </row>
    <row r="56" spans="1:13" ht="15" customHeight="1">
      <c r="A56" s="480"/>
      <c r="B56" s="480"/>
      <c r="C56" s="480"/>
      <c r="D56" s="309">
        <v>2023</v>
      </c>
      <c r="E56" s="371">
        <v>711.9</v>
      </c>
      <c r="F56" s="371">
        <v>108.4</v>
      </c>
      <c r="G56" s="371">
        <v>2.5</v>
      </c>
      <c r="H56" s="371">
        <v>127.4</v>
      </c>
      <c r="I56" s="371">
        <v>4.9000000000000004</v>
      </c>
      <c r="J56" s="371">
        <v>2</v>
      </c>
      <c r="K56" s="371">
        <v>70.7</v>
      </c>
      <c r="L56" s="480"/>
      <c r="M56" s="480"/>
    </row>
    <row r="57" spans="1:13" ht="15" customHeight="1">
      <c r="A57" s="480"/>
      <c r="B57" s="480"/>
      <c r="C57" s="480"/>
      <c r="D57" s="309">
        <v>2024</v>
      </c>
      <c r="E57" s="371">
        <v>736.8</v>
      </c>
      <c r="F57" s="371">
        <v>112.3</v>
      </c>
      <c r="G57" s="371">
        <v>4.9000000000000004</v>
      </c>
      <c r="H57" s="371">
        <v>132.80000000000001</v>
      </c>
      <c r="I57" s="371">
        <v>4.3</v>
      </c>
      <c r="J57" s="371">
        <v>3.2</v>
      </c>
      <c r="K57" s="371">
        <v>77.400000000000006</v>
      </c>
      <c r="L57" s="480">
        <v>37.5</v>
      </c>
      <c r="M57" s="480"/>
    </row>
    <row r="58" spans="1:13" ht="8.1" customHeight="1">
      <c r="A58" s="480"/>
      <c r="B58" s="480"/>
      <c r="C58" s="480"/>
      <c r="D58" s="342"/>
      <c r="E58" s="371"/>
      <c r="F58" s="371"/>
      <c r="G58" s="371"/>
      <c r="H58" s="371"/>
      <c r="I58" s="371"/>
      <c r="J58" s="371"/>
      <c r="K58" s="371"/>
      <c r="L58" s="480"/>
      <c r="M58" s="480"/>
    </row>
    <row r="59" spans="1:13" ht="15" customHeight="1">
      <c r="A59" s="480"/>
      <c r="B59" s="480" t="s">
        <v>7</v>
      </c>
      <c r="C59" s="480"/>
      <c r="D59" s="309" t="s">
        <v>291</v>
      </c>
      <c r="E59" s="371">
        <v>74.400000000000006</v>
      </c>
      <c r="F59" s="371">
        <v>9.5</v>
      </c>
      <c r="G59" s="371">
        <v>0.2</v>
      </c>
      <c r="H59" s="371">
        <v>6.8</v>
      </c>
      <c r="I59" s="371">
        <v>0.1</v>
      </c>
      <c r="J59" s="371">
        <v>1.7</v>
      </c>
      <c r="K59" s="371">
        <v>9.8000000000000007</v>
      </c>
      <c r="L59" s="480"/>
      <c r="M59" s="480"/>
    </row>
    <row r="60" spans="1:13" ht="15" customHeight="1">
      <c r="A60" s="480"/>
      <c r="B60" s="480"/>
      <c r="C60" s="480"/>
      <c r="D60" s="309">
        <v>2023</v>
      </c>
      <c r="E60" s="371">
        <v>77.8</v>
      </c>
      <c r="F60" s="371">
        <v>8.5</v>
      </c>
      <c r="G60" s="371">
        <v>0.2</v>
      </c>
      <c r="H60" s="371">
        <v>5.5</v>
      </c>
      <c r="I60" s="371">
        <v>0.6</v>
      </c>
      <c r="J60" s="371">
        <v>1.1000000000000001</v>
      </c>
      <c r="K60" s="371">
        <v>9.9</v>
      </c>
      <c r="L60" s="480"/>
      <c r="M60" s="480"/>
    </row>
    <row r="61" spans="1:13" ht="15" customHeight="1">
      <c r="A61" s="480"/>
      <c r="B61" s="480"/>
      <c r="C61" s="480"/>
      <c r="D61" s="309">
        <v>2024</v>
      </c>
      <c r="E61" s="371">
        <v>79.7</v>
      </c>
      <c r="F61" s="371">
        <v>11.4</v>
      </c>
      <c r="G61" s="371">
        <v>0.2</v>
      </c>
      <c r="H61" s="371">
        <v>7.2</v>
      </c>
      <c r="I61" s="371">
        <v>0.2</v>
      </c>
      <c r="J61" s="371">
        <v>0.9</v>
      </c>
      <c r="K61" s="371">
        <v>8.9</v>
      </c>
      <c r="L61" s="480">
        <v>3.5</v>
      </c>
      <c r="M61" s="480"/>
    </row>
    <row r="62" spans="1:13" ht="8.1" customHeight="1">
      <c r="A62" s="480"/>
      <c r="B62" s="480"/>
      <c r="C62" s="480"/>
      <c r="D62" s="342"/>
      <c r="E62" s="371"/>
      <c r="F62" s="371"/>
      <c r="G62" s="371"/>
      <c r="H62" s="371"/>
      <c r="I62" s="371"/>
      <c r="J62" s="371"/>
      <c r="K62" s="371"/>
      <c r="L62" s="480"/>
      <c r="M62" s="480"/>
    </row>
    <row r="63" spans="1:13" ht="15" customHeight="1">
      <c r="A63" s="480"/>
      <c r="B63" s="480" t="s">
        <v>4</v>
      </c>
      <c r="C63" s="480"/>
      <c r="D63" s="309" t="s">
        <v>291</v>
      </c>
      <c r="E63" s="371">
        <v>2125.9</v>
      </c>
      <c r="F63" s="371">
        <v>39.9</v>
      </c>
      <c r="G63" s="371">
        <v>16.8</v>
      </c>
      <c r="H63" s="371">
        <v>424.6</v>
      </c>
      <c r="I63" s="371">
        <v>29.4</v>
      </c>
      <c r="J63" s="371">
        <v>14.7</v>
      </c>
      <c r="K63" s="371">
        <v>248.8</v>
      </c>
      <c r="L63" s="480"/>
      <c r="M63" s="480"/>
    </row>
    <row r="64" spans="1:13" ht="15" customHeight="1">
      <c r="A64" s="480"/>
      <c r="B64" s="480"/>
      <c r="C64" s="480"/>
      <c r="D64" s="309">
        <v>2023</v>
      </c>
      <c r="E64" s="371">
        <v>2244</v>
      </c>
      <c r="F64" s="371">
        <v>48.7</v>
      </c>
      <c r="G64" s="371">
        <v>23.9</v>
      </c>
      <c r="H64" s="371">
        <v>423</v>
      </c>
      <c r="I64" s="371">
        <v>22.9</v>
      </c>
      <c r="J64" s="371">
        <v>16.7</v>
      </c>
      <c r="K64" s="371">
        <v>269.8</v>
      </c>
      <c r="L64" s="480"/>
      <c r="M64" s="480"/>
    </row>
    <row r="65" spans="1:13" ht="15" customHeight="1">
      <c r="A65" s="480"/>
      <c r="B65" s="480"/>
      <c r="C65" s="480"/>
      <c r="D65" s="309">
        <v>2024</v>
      </c>
      <c r="E65" s="371">
        <v>2336.1</v>
      </c>
      <c r="F65" s="371">
        <v>86.3</v>
      </c>
      <c r="G65" s="371">
        <v>28.7</v>
      </c>
      <c r="H65" s="371">
        <v>291</v>
      </c>
      <c r="I65" s="371">
        <v>5.9</v>
      </c>
      <c r="J65" s="371">
        <v>11.5</v>
      </c>
      <c r="K65" s="371">
        <v>362.2</v>
      </c>
      <c r="L65" s="480">
        <v>165.6</v>
      </c>
      <c r="M65" s="480"/>
    </row>
    <row r="66" spans="1:13" ht="8.1" customHeight="1">
      <c r="A66" s="480"/>
      <c r="B66" s="480"/>
      <c r="C66" s="480"/>
      <c r="D66" s="342"/>
      <c r="E66" s="371"/>
      <c r="F66" s="371"/>
      <c r="G66" s="371"/>
      <c r="H66" s="371"/>
      <c r="I66" s="371"/>
      <c r="J66" s="371"/>
      <c r="K66" s="371"/>
      <c r="L66" s="480"/>
      <c r="M66" s="480"/>
    </row>
    <row r="67" spans="1:13" ht="15" customHeight="1">
      <c r="A67" s="480"/>
      <c r="B67" s="480" t="s">
        <v>3</v>
      </c>
      <c r="C67" s="480"/>
      <c r="D67" s="309" t="s">
        <v>291</v>
      </c>
      <c r="E67" s="371">
        <v>299.8</v>
      </c>
      <c r="F67" s="371">
        <v>36.9</v>
      </c>
      <c r="G67" s="371">
        <v>5.2</v>
      </c>
      <c r="H67" s="371">
        <v>30.3</v>
      </c>
      <c r="I67" s="371">
        <v>2.9</v>
      </c>
      <c r="J67" s="371">
        <v>1.8</v>
      </c>
      <c r="K67" s="371">
        <v>66.2</v>
      </c>
      <c r="L67" s="480"/>
      <c r="M67" s="480"/>
    </row>
    <row r="68" spans="1:13" ht="15" customHeight="1">
      <c r="A68" s="480"/>
      <c r="B68" s="480"/>
      <c r="C68" s="480"/>
      <c r="D68" s="309">
        <v>2023</v>
      </c>
      <c r="E68" s="371">
        <v>307.89999999999998</v>
      </c>
      <c r="F68" s="371">
        <v>38.6</v>
      </c>
      <c r="G68" s="371">
        <v>4.5</v>
      </c>
      <c r="H68" s="371">
        <v>34.200000000000003</v>
      </c>
      <c r="I68" s="371">
        <v>3.4</v>
      </c>
      <c r="J68" s="371">
        <v>1.3</v>
      </c>
      <c r="K68" s="371">
        <v>63.1</v>
      </c>
      <c r="L68" s="480"/>
      <c r="M68" s="480"/>
    </row>
    <row r="69" spans="1:13" ht="15" customHeight="1">
      <c r="A69" s="480"/>
      <c r="B69" s="480"/>
      <c r="C69" s="480"/>
      <c r="D69" s="309">
        <v>2024</v>
      </c>
      <c r="E69" s="371">
        <v>319.5</v>
      </c>
      <c r="F69" s="371">
        <v>35.1</v>
      </c>
      <c r="G69" s="371">
        <v>9.8000000000000007</v>
      </c>
      <c r="H69" s="371">
        <v>32.700000000000003</v>
      </c>
      <c r="I69" s="371">
        <v>3.3</v>
      </c>
      <c r="J69" s="371">
        <v>3.4</v>
      </c>
      <c r="K69" s="371">
        <v>64.400000000000006</v>
      </c>
      <c r="L69" s="480">
        <v>12.2</v>
      </c>
      <c r="M69" s="480"/>
    </row>
    <row r="70" spans="1:13" ht="8.1" customHeight="1">
      <c r="A70" s="480"/>
      <c r="B70" s="480"/>
      <c r="C70" s="480"/>
      <c r="D70" s="342"/>
      <c r="E70" s="371"/>
      <c r="F70" s="371"/>
      <c r="G70" s="371"/>
      <c r="H70" s="371"/>
      <c r="I70" s="371"/>
      <c r="J70" s="371"/>
      <c r="K70" s="371"/>
      <c r="L70" s="480"/>
      <c r="M70" s="480"/>
    </row>
    <row r="71" spans="1:13" ht="15" customHeight="1">
      <c r="A71" s="480"/>
      <c r="B71" s="480" t="s">
        <v>6</v>
      </c>
      <c r="C71" s="480"/>
      <c r="D71" s="309" t="s">
        <v>291</v>
      </c>
      <c r="E71" s="371">
        <v>946.8</v>
      </c>
      <c r="F71" s="371">
        <v>310.60000000000002</v>
      </c>
      <c r="G71" s="371">
        <v>2</v>
      </c>
      <c r="H71" s="371">
        <v>86.7</v>
      </c>
      <c r="I71" s="371">
        <v>3</v>
      </c>
      <c r="J71" s="371">
        <v>2</v>
      </c>
      <c r="K71" s="371">
        <v>96.4</v>
      </c>
      <c r="L71" s="480"/>
      <c r="M71" s="480"/>
    </row>
    <row r="72" spans="1:13" ht="15" customHeight="1">
      <c r="A72" s="480"/>
      <c r="B72" s="480"/>
      <c r="C72" s="480"/>
      <c r="D72" s="309">
        <v>2023</v>
      </c>
      <c r="E72" s="371">
        <v>1017.5</v>
      </c>
      <c r="F72" s="371">
        <v>353</v>
      </c>
      <c r="G72" s="371">
        <v>3.3</v>
      </c>
      <c r="H72" s="371">
        <v>90.2</v>
      </c>
      <c r="I72" s="371">
        <v>4.5</v>
      </c>
      <c r="J72" s="371">
        <v>2.2000000000000002</v>
      </c>
      <c r="K72" s="371">
        <v>111.2</v>
      </c>
      <c r="L72" s="480"/>
      <c r="M72" s="480"/>
    </row>
    <row r="73" spans="1:13" ht="15" customHeight="1">
      <c r="A73" s="480"/>
      <c r="B73" s="480"/>
      <c r="C73" s="480"/>
      <c r="D73" s="309">
        <v>2024</v>
      </c>
      <c r="E73" s="371">
        <v>1081.7</v>
      </c>
      <c r="F73" s="371">
        <v>344.8</v>
      </c>
      <c r="G73" s="371">
        <v>3.6</v>
      </c>
      <c r="H73" s="371">
        <v>107.6</v>
      </c>
      <c r="I73" s="371">
        <v>7.1</v>
      </c>
      <c r="J73" s="371">
        <v>4</v>
      </c>
      <c r="K73" s="371">
        <v>105.7</v>
      </c>
      <c r="L73" s="480">
        <v>54.2</v>
      </c>
      <c r="M73" s="480"/>
    </row>
    <row r="74" spans="1:13" ht="8.1" customHeight="1">
      <c r="A74" s="480"/>
      <c r="B74" s="480"/>
      <c r="C74" s="480"/>
      <c r="D74" s="342"/>
      <c r="E74" s="371"/>
      <c r="F74" s="371"/>
      <c r="G74" s="371"/>
      <c r="H74" s="371"/>
      <c r="I74" s="371"/>
      <c r="J74" s="371"/>
      <c r="K74" s="371"/>
      <c r="L74" s="480"/>
      <c r="M74" s="480"/>
    </row>
    <row r="75" spans="1:13" ht="15" customHeight="1">
      <c r="A75" s="480"/>
      <c r="B75" s="480" t="s">
        <v>5</v>
      </c>
      <c r="C75" s="480"/>
      <c r="D75" s="309" t="s">
        <v>291</v>
      </c>
      <c r="E75" s="371">
        <v>719.8</v>
      </c>
      <c r="F75" s="371">
        <v>182.5</v>
      </c>
      <c r="G75" s="371">
        <v>4.4000000000000004</v>
      </c>
      <c r="H75" s="371">
        <v>83.7</v>
      </c>
      <c r="I75" s="371">
        <v>5.4</v>
      </c>
      <c r="J75" s="371">
        <v>5.4</v>
      </c>
      <c r="K75" s="371">
        <v>85.9</v>
      </c>
      <c r="L75" s="480"/>
      <c r="M75" s="480"/>
    </row>
    <row r="76" spans="1:13" ht="15" customHeight="1">
      <c r="A76" s="480"/>
      <c r="B76" s="480"/>
      <c r="C76" s="480"/>
      <c r="D76" s="309">
        <v>2023</v>
      </c>
      <c r="E76" s="371">
        <v>758</v>
      </c>
      <c r="F76" s="371">
        <v>186</v>
      </c>
      <c r="G76" s="371">
        <v>4.0999999999999996</v>
      </c>
      <c r="H76" s="371">
        <v>89.8</v>
      </c>
      <c r="I76" s="371">
        <v>5.8</v>
      </c>
      <c r="J76" s="371">
        <v>6.4</v>
      </c>
      <c r="K76" s="371">
        <v>90.9</v>
      </c>
      <c r="L76" s="480"/>
      <c r="M76" s="480"/>
    </row>
    <row r="77" spans="1:13" ht="15" customHeight="1">
      <c r="A77" s="480"/>
      <c r="B77" s="480"/>
      <c r="C77" s="480"/>
      <c r="D77" s="309">
        <v>2024</v>
      </c>
      <c r="E77" s="371">
        <v>769.9</v>
      </c>
      <c r="F77" s="371">
        <v>168.6</v>
      </c>
      <c r="G77" s="371">
        <v>7.4</v>
      </c>
      <c r="H77" s="371">
        <v>89.8</v>
      </c>
      <c r="I77" s="371">
        <v>6.5</v>
      </c>
      <c r="J77" s="371">
        <v>6.5</v>
      </c>
      <c r="K77" s="371">
        <v>109.7</v>
      </c>
      <c r="L77" s="480">
        <v>37.799999999999997</v>
      </c>
      <c r="M77" s="480"/>
    </row>
    <row r="78" spans="1:13" ht="8.1" customHeight="1">
      <c r="A78" s="480"/>
      <c r="B78" s="480"/>
      <c r="C78" s="480"/>
      <c r="D78" s="342"/>
      <c r="E78" s="371"/>
      <c r="F78" s="371"/>
      <c r="G78" s="371"/>
      <c r="H78" s="371"/>
      <c r="I78" s="371"/>
      <c r="J78" s="371"/>
      <c r="K78" s="371"/>
      <c r="L78" s="480"/>
      <c r="M78" s="480"/>
    </row>
    <row r="79" spans="1:13" ht="15" customHeight="1">
      <c r="A79" s="480"/>
      <c r="B79" s="480" t="s">
        <v>2</v>
      </c>
      <c r="C79" s="480"/>
      <c r="D79" s="309" t="s">
        <v>291</v>
      </c>
      <c r="E79" s="371">
        <v>596.6</v>
      </c>
      <c r="F79" s="371">
        <v>3.3</v>
      </c>
      <c r="G79" s="371">
        <v>0</v>
      </c>
      <c r="H79" s="371">
        <v>35.4</v>
      </c>
      <c r="I79" s="371">
        <v>1.6</v>
      </c>
      <c r="J79" s="371">
        <v>2.4</v>
      </c>
      <c r="K79" s="371">
        <v>83.3</v>
      </c>
      <c r="L79" s="480"/>
      <c r="M79" s="480"/>
    </row>
    <row r="80" spans="1:13" ht="15" customHeight="1">
      <c r="A80" s="480"/>
      <c r="B80" s="480"/>
      <c r="C80" s="480"/>
      <c r="D80" s="309">
        <v>2023</v>
      </c>
      <c r="E80" s="371">
        <v>630.20000000000005</v>
      </c>
      <c r="F80" s="371">
        <v>3.7</v>
      </c>
      <c r="G80" s="371">
        <v>0</v>
      </c>
      <c r="H80" s="371">
        <v>39</v>
      </c>
      <c r="I80" s="371">
        <v>2.2999999999999998</v>
      </c>
      <c r="J80" s="371">
        <v>2.5</v>
      </c>
      <c r="K80" s="371">
        <v>61.1</v>
      </c>
      <c r="L80" s="480"/>
      <c r="M80" s="480"/>
    </row>
    <row r="81" spans="1:13" ht="15" customHeight="1">
      <c r="A81" s="480"/>
      <c r="B81" s="480"/>
      <c r="C81" s="480"/>
      <c r="D81" s="309">
        <v>2024</v>
      </c>
      <c r="E81" s="371">
        <v>691.33399999999995</v>
      </c>
      <c r="F81" s="371">
        <v>13.8</v>
      </c>
      <c r="G81" s="371">
        <v>0.8</v>
      </c>
      <c r="H81" s="371">
        <v>38.9</v>
      </c>
      <c r="I81" s="371">
        <v>3.1</v>
      </c>
      <c r="J81" s="371">
        <v>2.5</v>
      </c>
      <c r="K81" s="371">
        <v>66.099999999999994</v>
      </c>
      <c r="L81" s="480">
        <v>39.9</v>
      </c>
      <c r="M81" s="480"/>
    </row>
    <row r="82" spans="1:13" ht="8.1" customHeight="1">
      <c r="A82" s="480"/>
      <c r="B82" s="480"/>
      <c r="C82" s="480"/>
      <c r="D82" s="342"/>
      <c r="E82" s="371"/>
      <c r="F82" s="371"/>
      <c r="G82" s="371"/>
      <c r="H82" s="371"/>
      <c r="I82" s="371"/>
      <c r="J82" s="371"/>
      <c r="K82" s="371"/>
      <c r="L82" s="480"/>
      <c r="M82" s="480"/>
    </row>
    <row r="83" spans="1:13" ht="15" customHeight="1">
      <c r="A83" s="480"/>
      <c r="B83" s="480" t="s">
        <v>1</v>
      </c>
      <c r="C83" s="480"/>
      <c r="D83" s="309" t="s">
        <v>291</v>
      </c>
      <c r="E83" s="371">
        <v>26</v>
      </c>
      <c r="F83" s="371">
        <v>0.9</v>
      </c>
      <c r="G83" s="371">
        <v>3.2</v>
      </c>
      <c r="H83" s="371">
        <v>3.4</v>
      </c>
      <c r="I83" s="371">
        <v>0.2</v>
      </c>
      <c r="J83" s="371">
        <v>0.1</v>
      </c>
      <c r="K83" s="371">
        <v>3</v>
      </c>
      <c r="L83" s="480"/>
      <c r="M83" s="480"/>
    </row>
    <row r="84" spans="1:13" ht="15" customHeight="1">
      <c r="A84" s="480"/>
      <c r="B84" s="480"/>
      <c r="C84" s="480"/>
      <c r="D84" s="309">
        <v>2023</v>
      </c>
      <c r="E84" s="371">
        <v>27.1</v>
      </c>
      <c r="F84" s="371">
        <v>0.9</v>
      </c>
      <c r="G84" s="371">
        <v>3.5</v>
      </c>
      <c r="H84" s="371">
        <v>3.5</v>
      </c>
      <c r="I84" s="371">
        <v>0.3</v>
      </c>
      <c r="J84" s="371">
        <v>0.1</v>
      </c>
      <c r="K84" s="371">
        <v>2.8</v>
      </c>
      <c r="L84" s="480"/>
      <c r="M84" s="480"/>
    </row>
    <row r="85" spans="1:13" ht="15" customHeight="1">
      <c r="A85" s="480"/>
      <c r="B85" s="480"/>
      <c r="C85" s="480"/>
      <c r="D85" s="309">
        <v>2024</v>
      </c>
      <c r="E85" s="371">
        <v>27.9</v>
      </c>
      <c r="F85" s="371">
        <v>1</v>
      </c>
      <c r="G85" s="371">
        <v>3</v>
      </c>
      <c r="H85" s="371">
        <v>2.8</v>
      </c>
      <c r="I85" s="371">
        <v>0.1</v>
      </c>
      <c r="J85" s="371">
        <v>0.1</v>
      </c>
      <c r="K85" s="371">
        <v>4.4000000000000004</v>
      </c>
      <c r="L85" s="480">
        <v>2.4</v>
      </c>
      <c r="M85" s="480"/>
    </row>
    <row r="86" spans="1:13" ht="8.1" customHeight="1">
      <c r="A86" s="480"/>
      <c r="B86" s="480"/>
      <c r="C86" s="480"/>
      <c r="D86" s="342"/>
      <c r="E86" s="371"/>
      <c r="F86" s="601"/>
      <c r="G86" s="601"/>
      <c r="H86" s="371"/>
      <c r="I86" s="371"/>
      <c r="J86" s="371"/>
      <c r="K86" s="371"/>
      <c r="L86" s="480"/>
      <c r="M86" s="480"/>
    </row>
    <row r="87" spans="1:13" ht="17.25" customHeight="1">
      <c r="A87" s="480"/>
      <c r="B87" s="480" t="s">
        <v>0</v>
      </c>
      <c r="C87" s="480"/>
      <c r="D87" s="309" t="s">
        <v>291</v>
      </c>
      <c r="E87" s="371">
        <v>26.2</v>
      </c>
      <c r="F87" s="601">
        <v>0</v>
      </c>
      <c r="G87" s="601">
        <v>0</v>
      </c>
      <c r="H87" s="371">
        <v>0.7</v>
      </c>
      <c r="I87" s="371">
        <v>0</v>
      </c>
      <c r="J87" s="371">
        <v>0.1</v>
      </c>
      <c r="K87" s="371">
        <v>0.7</v>
      </c>
      <c r="L87" s="480"/>
      <c r="M87" s="480"/>
    </row>
    <row r="88" spans="1:13" ht="17.25" customHeight="1">
      <c r="A88" s="480"/>
      <c r="B88" s="480"/>
      <c r="C88" s="480"/>
      <c r="D88" s="309">
        <v>2023</v>
      </c>
      <c r="E88" s="371">
        <v>28.1</v>
      </c>
      <c r="F88" s="601">
        <v>0.1</v>
      </c>
      <c r="G88" s="601">
        <v>0</v>
      </c>
      <c r="H88" s="371">
        <v>0.7</v>
      </c>
      <c r="I88" s="371">
        <v>0</v>
      </c>
      <c r="J88" s="371">
        <v>0.1</v>
      </c>
      <c r="K88" s="371">
        <v>2.6</v>
      </c>
      <c r="L88" s="480"/>
      <c r="M88" s="480"/>
    </row>
    <row r="89" spans="1:13" ht="17.25" customHeight="1">
      <c r="A89" s="480"/>
      <c r="B89" s="480"/>
      <c r="C89" s="480"/>
      <c r="D89" s="309">
        <v>2024</v>
      </c>
      <c r="E89" s="371">
        <v>29</v>
      </c>
      <c r="F89" s="371">
        <v>0.2</v>
      </c>
      <c r="G89" s="371">
        <v>0</v>
      </c>
      <c r="H89" s="371">
        <v>0.7</v>
      </c>
      <c r="I89" s="371">
        <v>0.3</v>
      </c>
      <c r="J89" s="371">
        <v>0.1</v>
      </c>
      <c r="K89" s="371">
        <v>1.5</v>
      </c>
      <c r="L89" s="480"/>
      <c r="M89" s="480"/>
    </row>
    <row r="90" spans="1:13" ht="17.25" customHeight="1">
      <c r="A90" s="480"/>
      <c r="B90" s="480"/>
      <c r="C90" s="480"/>
      <c r="D90" s="721"/>
      <c r="E90" s="531"/>
      <c r="F90" s="720"/>
      <c r="G90" s="720"/>
      <c r="H90" s="531"/>
      <c r="I90" s="531"/>
      <c r="J90" s="531"/>
      <c r="K90" s="531"/>
      <c r="L90" s="480"/>
      <c r="M90" s="480"/>
    </row>
    <row r="91" spans="1:13" ht="8.1" customHeight="1" thickBot="1">
      <c r="A91" s="646"/>
      <c r="B91" s="642"/>
      <c r="C91" s="645"/>
      <c r="D91" s="644"/>
      <c r="E91" s="643"/>
      <c r="F91" s="643"/>
      <c r="G91" s="643"/>
      <c r="H91" s="643"/>
      <c r="I91" s="643"/>
      <c r="J91" s="643"/>
      <c r="K91" s="643"/>
      <c r="L91" s="642"/>
      <c r="M91" s="480"/>
    </row>
    <row r="92" spans="1:13" ht="15" customHeight="1">
      <c r="A92" s="480"/>
      <c r="B92" s="636"/>
      <c r="C92" s="480"/>
      <c r="D92" s="633"/>
      <c r="E92" s="640"/>
      <c r="F92" s="639"/>
      <c r="G92" s="639"/>
      <c r="H92" s="639"/>
      <c r="I92" s="639"/>
      <c r="J92" s="639"/>
      <c r="K92" s="639"/>
      <c r="L92" s="540" t="s">
        <v>314</v>
      </c>
      <c r="M92" s="480"/>
    </row>
    <row r="93" spans="1:13" ht="15" customHeight="1">
      <c r="A93" s="480"/>
      <c r="C93" s="480"/>
      <c r="D93" s="633"/>
      <c r="E93" s="640"/>
      <c r="F93" s="639"/>
      <c r="G93" s="639"/>
      <c r="H93" s="639"/>
      <c r="I93" s="639"/>
      <c r="J93" s="639"/>
      <c r="K93" s="639"/>
      <c r="L93" s="525" t="s">
        <v>315</v>
      </c>
      <c r="M93" s="480"/>
    </row>
    <row r="94" spans="1:13" ht="8.1" customHeight="1">
      <c r="C94" s="480"/>
      <c r="D94" s="633"/>
      <c r="E94" s="638"/>
      <c r="F94" s="638"/>
      <c r="G94" s="638"/>
      <c r="H94" s="638"/>
      <c r="I94" s="638"/>
      <c r="J94" s="638"/>
      <c r="K94" s="638"/>
      <c r="L94" s="480"/>
      <c r="M94" s="480"/>
    </row>
    <row r="95" spans="1:13" s="534" customFormat="1" ht="15" customHeight="1">
      <c r="A95" s="526"/>
      <c r="B95" s="782" t="s">
        <v>316</v>
      </c>
      <c r="C95" s="782"/>
      <c r="D95" s="782"/>
      <c r="E95" s="782"/>
      <c r="F95" s="782"/>
      <c r="G95" s="782"/>
      <c r="H95" s="782"/>
      <c r="I95" s="782"/>
      <c r="J95" s="782"/>
      <c r="K95" s="782"/>
    </row>
    <row r="96" spans="1:13" s="634" customFormat="1" ht="15" customHeight="1">
      <c r="B96" s="636" t="s">
        <v>329</v>
      </c>
      <c r="C96" s="636"/>
      <c r="D96" s="637"/>
      <c r="E96" s="636"/>
      <c r="F96" s="480"/>
      <c r="G96" s="480"/>
      <c r="H96" s="480"/>
      <c r="I96" s="480"/>
      <c r="J96" s="480"/>
      <c r="K96" s="480"/>
      <c r="L96" s="636"/>
      <c r="M96" s="480"/>
    </row>
    <row r="97" spans="2:13" s="634" customFormat="1" ht="15" customHeight="1">
      <c r="B97" s="635" t="s">
        <v>147</v>
      </c>
      <c r="C97" s="480"/>
      <c r="D97" s="633"/>
      <c r="E97" s="480"/>
      <c r="F97" s="480"/>
      <c r="G97" s="480"/>
      <c r="H97" s="480"/>
      <c r="I97" s="480"/>
      <c r="J97" s="480"/>
      <c r="K97" s="480"/>
      <c r="L97" s="480"/>
      <c r="M97" s="480"/>
    </row>
    <row r="98" spans="2:13" s="634" customFormat="1" ht="15" customHeight="1">
      <c r="B98" s="182" t="s">
        <v>321</v>
      </c>
      <c r="C98" s="527"/>
      <c r="D98" s="527"/>
      <c r="E98" s="527"/>
      <c r="F98" s="527"/>
      <c r="G98" s="527"/>
      <c r="H98" s="527"/>
      <c r="I98" s="527"/>
      <c r="J98" s="527"/>
      <c r="K98" s="527"/>
      <c r="L98" s="480"/>
      <c r="M98" s="480"/>
    </row>
    <row r="99" spans="2:13" s="634" customFormat="1" ht="15" customHeight="1">
      <c r="B99" s="528" t="s">
        <v>328</v>
      </c>
      <c r="C99" s="527"/>
      <c r="D99" s="527"/>
      <c r="E99" s="527"/>
      <c r="F99" s="527"/>
      <c r="G99" s="527"/>
      <c r="H99" s="527"/>
      <c r="I99" s="527"/>
      <c r="J99" s="527"/>
      <c r="K99" s="527"/>
      <c r="L99" s="480"/>
      <c r="M99" s="480"/>
    </row>
    <row r="100" spans="2:13" ht="15" customHeight="1">
      <c r="B100" s="480"/>
      <c r="C100" s="480"/>
      <c r="D100" s="633"/>
      <c r="E100" s="480"/>
      <c r="F100" s="480"/>
      <c r="G100" s="480"/>
      <c r="H100" s="480"/>
      <c r="I100" s="480"/>
      <c r="J100" s="480"/>
      <c r="K100" s="480"/>
      <c r="L100" s="480"/>
      <c r="M100" s="480"/>
    </row>
    <row r="101" spans="2:13" ht="15" customHeight="1">
      <c r="B101" s="480"/>
      <c r="C101" s="480"/>
      <c r="D101" s="633"/>
      <c r="E101" s="480"/>
      <c r="F101" s="480"/>
      <c r="G101" s="480"/>
      <c r="H101" s="480"/>
      <c r="I101" s="480"/>
      <c r="J101" s="480"/>
      <c r="K101" s="480"/>
      <c r="L101" s="480"/>
      <c r="M101" s="480"/>
    </row>
    <row r="102" spans="2:13" ht="15" customHeight="1">
      <c r="B102" s="480"/>
      <c r="C102" s="480"/>
      <c r="D102" s="633"/>
      <c r="E102" s="480"/>
      <c r="F102" s="480"/>
      <c r="G102" s="480"/>
      <c r="H102" s="480"/>
      <c r="I102" s="480"/>
      <c r="J102" s="480"/>
      <c r="K102" s="480"/>
      <c r="L102" s="480"/>
      <c r="M102" s="480"/>
    </row>
    <row r="103" spans="2:13" ht="15" customHeight="1">
      <c r="B103" s="480"/>
      <c r="C103" s="480"/>
      <c r="D103" s="633"/>
      <c r="E103" s="480"/>
      <c r="F103" s="480"/>
      <c r="G103" s="480"/>
      <c r="H103" s="480"/>
      <c r="I103" s="480"/>
      <c r="J103" s="480"/>
      <c r="K103" s="480"/>
      <c r="L103" s="480"/>
      <c r="M103" s="480"/>
    </row>
    <row r="104" spans="2:13" ht="15" customHeight="1">
      <c r="B104" s="480"/>
      <c r="C104" s="480"/>
      <c r="D104" s="633"/>
      <c r="E104" s="480"/>
      <c r="F104" s="480"/>
      <c r="G104" s="480"/>
      <c r="H104" s="480"/>
      <c r="I104" s="480"/>
      <c r="J104" s="480"/>
      <c r="K104" s="480"/>
      <c r="L104" s="480"/>
      <c r="M104" s="480"/>
    </row>
    <row r="105" spans="2:13" ht="15" customHeight="1">
      <c r="B105" s="480"/>
      <c r="C105" s="480"/>
      <c r="D105" s="633"/>
      <c r="E105" s="480"/>
      <c r="F105" s="480"/>
      <c r="G105" s="480"/>
      <c r="H105" s="480"/>
      <c r="I105" s="480"/>
      <c r="J105" s="480"/>
      <c r="K105" s="480"/>
      <c r="L105" s="480"/>
      <c r="M105" s="480"/>
    </row>
    <row r="106" spans="2:13" ht="15" customHeight="1">
      <c r="B106" s="480"/>
      <c r="C106" s="480"/>
      <c r="D106" s="633"/>
      <c r="E106" s="480"/>
      <c r="F106" s="480"/>
      <c r="G106" s="480"/>
      <c r="H106" s="480"/>
      <c r="I106" s="480"/>
      <c r="J106" s="480"/>
      <c r="K106" s="480"/>
      <c r="L106" s="480"/>
      <c r="M106" s="480"/>
    </row>
    <row r="107" spans="2:13" ht="15" customHeight="1">
      <c r="B107" s="480"/>
      <c r="C107" s="480"/>
      <c r="D107" s="633"/>
      <c r="E107" s="480"/>
      <c r="F107" s="480"/>
      <c r="G107" s="480"/>
      <c r="H107" s="480"/>
      <c r="I107" s="480"/>
      <c r="J107" s="480"/>
      <c r="K107" s="480"/>
      <c r="L107" s="480"/>
      <c r="M107" s="480"/>
    </row>
    <row r="108" spans="2:13" ht="15" customHeight="1">
      <c r="B108" s="480"/>
      <c r="C108" s="480"/>
      <c r="D108" s="633"/>
      <c r="E108" s="480"/>
      <c r="F108" s="480"/>
      <c r="G108" s="480"/>
      <c r="H108" s="480"/>
      <c r="I108" s="480"/>
      <c r="J108" s="480"/>
      <c r="K108" s="480"/>
      <c r="L108" s="480"/>
      <c r="M108" s="480"/>
    </row>
    <row r="109" spans="2:13" ht="15" customHeight="1">
      <c r="B109" s="480"/>
      <c r="C109" s="480"/>
      <c r="D109" s="633"/>
      <c r="E109" s="480"/>
      <c r="F109" s="480"/>
      <c r="G109" s="480"/>
      <c r="H109" s="480"/>
      <c r="I109" s="480"/>
      <c r="J109" s="480"/>
      <c r="K109" s="480"/>
      <c r="L109" s="480"/>
      <c r="M109" s="480"/>
    </row>
    <row r="110" spans="2:13" ht="15" customHeight="1">
      <c r="B110" s="480"/>
      <c r="C110" s="480"/>
      <c r="D110" s="633"/>
      <c r="E110" s="480"/>
      <c r="F110" s="480"/>
      <c r="G110" s="480"/>
      <c r="H110" s="480"/>
      <c r="I110" s="480"/>
      <c r="J110" s="480"/>
      <c r="K110" s="480"/>
      <c r="L110" s="480"/>
      <c r="M110" s="480"/>
    </row>
  </sheetData>
  <mergeCells count="1">
    <mergeCell ref="B95:K95"/>
  </mergeCells>
  <printOptions horizontalCentered="1"/>
  <pageMargins left="0.35433070866141703" right="0.31496062992126" top="0.74803149606299202" bottom="0.511811023622047" header="0.31496062992126" footer="0.31496062992126"/>
  <pageSetup paperSize="9" scale="57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4F129-5D79-43D7-A496-9D477DD65A38}">
  <sheetPr>
    <tabColor theme="8"/>
  </sheetPr>
  <dimension ref="A1:M100"/>
  <sheetViews>
    <sheetView showGridLines="0" view="pageBreakPreview" topLeftCell="A58" zoomScale="80" zoomScaleNormal="100" zoomScaleSheetLayoutView="8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2.28515625" style="385" customWidth="1"/>
    <col min="4" max="4" width="10.7109375" style="683" customWidth="1"/>
    <col min="5" max="5" width="14.42578125" style="683" customWidth="1"/>
    <col min="6" max="6" width="16.5703125" style="729" customWidth="1"/>
    <col min="7" max="8" width="19.28515625" style="729" customWidth="1"/>
    <col min="9" max="9" width="14.5703125" style="729" customWidth="1"/>
    <col min="10" max="10" width="12.7109375" style="729" customWidth="1"/>
    <col min="11" max="11" width="14.85546875" style="729" customWidth="1"/>
    <col min="12" max="12" width="1.7109375" style="729" customWidth="1"/>
    <col min="13" max="16384" width="12.5703125" style="385"/>
  </cols>
  <sheetData>
    <row r="1" spans="1:13">
      <c r="A1" s="726"/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682" t="s">
        <v>27</v>
      </c>
      <c r="M1" s="726"/>
    </row>
    <row r="2" spans="1:13">
      <c r="A2" s="726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681" t="s">
        <v>26</v>
      </c>
      <c r="M2" s="726"/>
    </row>
    <row r="3" spans="1:13" ht="15" customHeight="1">
      <c r="A3" s="726"/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</row>
    <row r="4" spans="1:13" ht="15" customHeight="1">
      <c r="A4" s="726"/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</row>
    <row r="5" spans="1:13">
      <c r="A5" s="726"/>
      <c r="B5" s="585" t="s">
        <v>171</v>
      </c>
      <c r="C5" s="677" t="s">
        <v>339</v>
      </c>
      <c r="D5" s="726"/>
      <c r="E5" s="725"/>
      <c r="F5" s="725"/>
      <c r="G5" s="725"/>
      <c r="H5" s="725"/>
      <c r="I5" s="725"/>
      <c r="J5" s="725"/>
      <c r="K5" s="725"/>
      <c r="L5" s="725"/>
      <c r="M5" s="725"/>
    </row>
    <row r="6" spans="1:13">
      <c r="A6" s="726"/>
      <c r="B6" s="583" t="s">
        <v>172</v>
      </c>
      <c r="C6" s="673" t="s">
        <v>338</v>
      </c>
      <c r="D6" s="726"/>
      <c r="E6" s="725"/>
      <c r="F6" s="725"/>
      <c r="G6" s="725"/>
      <c r="H6" s="725"/>
      <c r="I6" s="725"/>
      <c r="J6" s="725"/>
      <c r="K6" s="725"/>
      <c r="L6" s="725"/>
      <c r="M6" s="725"/>
    </row>
    <row r="7" spans="1:13" ht="8.1" customHeight="1">
      <c r="B7" s="696"/>
      <c r="C7" s="480"/>
      <c r="D7" s="633"/>
      <c r="E7" s="633"/>
      <c r="F7" s="588"/>
      <c r="G7" s="588"/>
      <c r="H7" s="588"/>
      <c r="I7" s="480"/>
      <c r="J7" s="480"/>
      <c r="K7" s="480"/>
      <c r="L7" s="385"/>
    </row>
    <row r="8" spans="1:13" ht="15" customHeight="1" thickBot="1">
      <c r="B8" s="748" t="s">
        <v>292</v>
      </c>
      <c r="C8" s="480"/>
      <c r="D8" s="633"/>
      <c r="E8" s="633"/>
      <c r="F8" s="480"/>
      <c r="G8" s="480"/>
      <c r="H8" s="385"/>
      <c r="I8" s="480"/>
      <c r="J8" s="480"/>
      <c r="K8" s="480"/>
      <c r="L8" s="704" t="s">
        <v>128</v>
      </c>
    </row>
    <row r="9" spans="1:13" ht="8.1" customHeight="1" thickTop="1">
      <c r="A9" s="664"/>
      <c r="B9" s="664"/>
      <c r="C9" s="664"/>
      <c r="D9" s="665"/>
      <c r="E9" s="665"/>
      <c r="F9" s="664"/>
      <c r="G9" s="664"/>
      <c r="H9" s="664"/>
      <c r="I9" s="664"/>
      <c r="J9" s="664"/>
      <c r="K9" s="664"/>
      <c r="L9" s="664"/>
    </row>
    <row r="10" spans="1:13" ht="15" customHeight="1">
      <c r="A10" s="480"/>
      <c r="B10" s="483" t="s">
        <v>25</v>
      </c>
      <c r="C10" s="636"/>
      <c r="D10" s="637" t="s">
        <v>190</v>
      </c>
      <c r="E10" s="658" t="s">
        <v>77</v>
      </c>
      <c r="F10" s="695" t="s">
        <v>76</v>
      </c>
      <c r="G10" s="695" t="s">
        <v>75</v>
      </c>
      <c r="H10" s="695" t="s">
        <v>74</v>
      </c>
      <c r="I10" s="695" t="s">
        <v>94</v>
      </c>
      <c r="J10" s="695" t="s">
        <v>94</v>
      </c>
      <c r="K10" s="695" t="s">
        <v>94</v>
      </c>
      <c r="L10" s="636"/>
    </row>
    <row r="11" spans="1:13" ht="15" customHeight="1">
      <c r="A11" s="480"/>
      <c r="B11" s="696" t="s">
        <v>23</v>
      </c>
      <c r="C11" s="480"/>
      <c r="D11" s="662" t="s">
        <v>191</v>
      </c>
      <c r="E11" s="658" t="s">
        <v>193</v>
      </c>
      <c r="F11" s="695" t="s">
        <v>215</v>
      </c>
      <c r="G11" s="695" t="s">
        <v>199</v>
      </c>
      <c r="H11" s="695" t="s">
        <v>216</v>
      </c>
      <c r="I11" s="695" t="s">
        <v>99</v>
      </c>
      <c r="J11" s="695" t="s">
        <v>98</v>
      </c>
      <c r="K11" s="695" t="s">
        <v>97</v>
      </c>
      <c r="L11" s="480"/>
    </row>
    <row r="12" spans="1:13" ht="15" customHeight="1">
      <c r="A12" s="480"/>
      <c r="B12" s="480"/>
      <c r="C12" s="480"/>
      <c r="D12" s="633"/>
      <c r="E12" s="658" t="s">
        <v>66</v>
      </c>
      <c r="F12" s="694" t="s">
        <v>217</v>
      </c>
      <c r="G12" s="695" t="s">
        <v>67</v>
      </c>
      <c r="H12" s="694" t="s">
        <v>218</v>
      </c>
      <c r="I12" s="695" t="s">
        <v>219</v>
      </c>
      <c r="J12" s="694" t="s">
        <v>220</v>
      </c>
      <c r="K12" s="695" t="s">
        <v>221</v>
      </c>
      <c r="L12" s="480"/>
    </row>
    <row r="13" spans="1:13" ht="15" customHeight="1">
      <c r="A13" s="480"/>
      <c r="B13" s="483"/>
      <c r="C13" s="480"/>
      <c r="D13" s="633"/>
      <c r="E13" s="658" t="s">
        <v>64</v>
      </c>
      <c r="F13" s="694" t="s">
        <v>223</v>
      </c>
      <c r="G13" s="695" t="s">
        <v>224</v>
      </c>
      <c r="H13" s="694" t="s">
        <v>225</v>
      </c>
      <c r="I13" s="695" t="s">
        <v>88</v>
      </c>
      <c r="J13" s="694" t="s">
        <v>56</v>
      </c>
      <c r="K13" s="695" t="s">
        <v>226</v>
      </c>
      <c r="L13" s="480"/>
    </row>
    <row r="14" spans="1:13" ht="15" customHeight="1">
      <c r="A14" s="480"/>
      <c r="B14" s="696"/>
      <c r="C14" s="480"/>
      <c r="D14" s="633"/>
      <c r="E14" s="658" t="s">
        <v>200</v>
      </c>
      <c r="F14" s="695"/>
      <c r="G14" s="695" t="s">
        <v>227</v>
      </c>
      <c r="H14" s="695"/>
      <c r="I14" s="694" t="s">
        <v>112</v>
      </c>
      <c r="J14" s="695"/>
      <c r="K14" s="694" t="s">
        <v>135</v>
      </c>
      <c r="L14" s="480"/>
    </row>
    <row r="15" spans="1:13" ht="15" customHeight="1">
      <c r="A15" s="480"/>
      <c r="B15" s="480"/>
      <c r="C15" s="480"/>
      <c r="D15" s="633"/>
      <c r="E15" s="658" t="s">
        <v>202</v>
      </c>
      <c r="F15" s="695"/>
      <c r="G15" s="694" t="s">
        <v>61</v>
      </c>
      <c r="H15" s="695"/>
      <c r="I15" s="694" t="s">
        <v>56</v>
      </c>
      <c r="J15" s="695"/>
      <c r="K15" s="694" t="s">
        <v>93</v>
      </c>
      <c r="L15" s="480"/>
    </row>
    <row r="16" spans="1:13" ht="15" customHeight="1">
      <c r="A16" s="480"/>
      <c r="B16" s="480"/>
      <c r="C16" s="480"/>
      <c r="D16" s="633"/>
      <c r="E16" s="657" t="s">
        <v>204</v>
      </c>
      <c r="F16" s="694"/>
      <c r="G16" s="694" t="s">
        <v>229</v>
      </c>
      <c r="H16" s="694"/>
      <c r="I16" s="694" t="s">
        <v>230</v>
      </c>
      <c r="J16" s="694"/>
      <c r="K16" s="694" t="s">
        <v>90</v>
      </c>
      <c r="L16" s="480"/>
    </row>
    <row r="17" spans="1:12" ht="15" customHeight="1">
      <c r="A17" s="480"/>
      <c r="B17" s="480"/>
      <c r="C17" s="480"/>
      <c r="D17" s="633"/>
      <c r="E17" s="657" t="s">
        <v>207</v>
      </c>
      <c r="F17" s="693"/>
      <c r="G17" s="693" t="s">
        <v>231</v>
      </c>
      <c r="H17" s="693"/>
      <c r="I17" s="693" t="s">
        <v>88</v>
      </c>
      <c r="J17" s="693"/>
      <c r="K17" s="693" t="s">
        <v>56</v>
      </c>
      <c r="L17" s="480"/>
    </row>
    <row r="18" spans="1:12" ht="15" customHeight="1">
      <c r="A18" s="480"/>
      <c r="B18" s="480"/>
      <c r="C18" s="480"/>
      <c r="D18" s="633"/>
      <c r="E18" s="657" t="s">
        <v>209</v>
      </c>
      <c r="F18" s="693"/>
      <c r="G18" s="693" t="s">
        <v>232</v>
      </c>
      <c r="H18" s="693"/>
      <c r="I18" s="693"/>
      <c r="J18" s="693"/>
      <c r="K18" s="693"/>
      <c r="L18" s="480"/>
    </row>
    <row r="19" spans="1:12" ht="15" customHeight="1">
      <c r="A19" s="480"/>
      <c r="B19" s="480"/>
      <c r="C19" s="480"/>
      <c r="D19" s="633"/>
      <c r="E19" s="657" t="s">
        <v>211</v>
      </c>
      <c r="F19" s="693"/>
      <c r="G19" s="693"/>
      <c r="H19" s="693"/>
      <c r="I19" s="693"/>
      <c r="J19" s="693"/>
      <c r="K19" s="693"/>
      <c r="L19" s="480"/>
    </row>
    <row r="20" spans="1:12" ht="15" customHeight="1">
      <c r="A20" s="480"/>
      <c r="B20" s="480"/>
      <c r="C20" s="480"/>
      <c r="D20" s="633"/>
      <c r="E20" s="657" t="s">
        <v>212</v>
      </c>
      <c r="F20" s="693"/>
      <c r="G20" s="385"/>
      <c r="H20" s="693"/>
      <c r="I20" s="693"/>
      <c r="J20" s="693"/>
      <c r="K20" s="693"/>
      <c r="L20" s="480"/>
    </row>
    <row r="21" spans="1:12" ht="8.1" customHeight="1">
      <c r="A21" s="476"/>
      <c r="B21" s="476"/>
      <c r="C21" s="476"/>
      <c r="D21" s="656"/>
      <c r="E21" s="476"/>
      <c r="F21" s="476"/>
      <c r="G21" s="476"/>
      <c r="H21" s="476"/>
      <c r="I21" s="476"/>
      <c r="J21" s="476"/>
      <c r="K21" s="476"/>
      <c r="L21" s="476"/>
    </row>
    <row r="22" spans="1:12" ht="8.1" customHeight="1">
      <c r="A22" s="505"/>
      <c r="B22" s="480"/>
      <c r="C22" s="480"/>
      <c r="D22" s="633"/>
      <c r="E22" s="505"/>
      <c r="F22" s="505"/>
      <c r="G22" s="505"/>
      <c r="H22" s="505"/>
      <c r="I22" s="480"/>
      <c r="J22" s="480"/>
      <c r="K22" s="480"/>
      <c r="L22" s="480"/>
    </row>
    <row r="23" spans="1:12" ht="15" customHeight="1">
      <c r="A23" s="480"/>
      <c r="B23" s="483" t="s">
        <v>15</v>
      </c>
      <c r="C23" s="480"/>
      <c r="D23" s="308" t="s">
        <v>286</v>
      </c>
      <c r="E23" s="368">
        <v>1607.6</v>
      </c>
      <c r="F23" s="746">
        <v>552.29999999999995</v>
      </c>
      <c r="G23" s="746">
        <v>743.4</v>
      </c>
      <c r="H23" s="746">
        <v>168.1</v>
      </c>
      <c r="I23" s="746">
        <v>196.9</v>
      </c>
      <c r="J23" s="746">
        <v>53.9</v>
      </c>
      <c r="K23" s="746">
        <v>195.7</v>
      </c>
      <c r="L23" s="747"/>
    </row>
    <row r="24" spans="1:12" ht="15" customHeight="1">
      <c r="A24" s="480"/>
      <c r="B24" s="483"/>
      <c r="C24" s="480"/>
      <c r="D24" s="308">
        <v>2023</v>
      </c>
      <c r="E24" s="368">
        <v>1693.9</v>
      </c>
      <c r="F24" s="746">
        <v>581.4</v>
      </c>
      <c r="G24" s="746">
        <v>815.5</v>
      </c>
      <c r="H24" s="746">
        <v>182.1</v>
      </c>
      <c r="I24" s="746">
        <v>208.2</v>
      </c>
      <c r="J24" s="746">
        <v>57</v>
      </c>
      <c r="K24" s="746">
        <v>212.5</v>
      </c>
      <c r="L24" s="745"/>
    </row>
    <row r="25" spans="1:12" ht="15" customHeight="1">
      <c r="A25" s="480"/>
      <c r="B25" s="483"/>
      <c r="C25" s="480"/>
      <c r="D25" s="308">
        <v>2024</v>
      </c>
      <c r="E25" s="653">
        <v>1784.3</v>
      </c>
      <c r="F25" s="746">
        <v>630.93399999999997</v>
      </c>
      <c r="G25" s="746">
        <v>847.84400000000005</v>
      </c>
      <c r="H25" s="746">
        <v>142.85300000000001</v>
      </c>
      <c r="I25" s="746">
        <v>236.066</v>
      </c>
      <c r="J25" s="746">
        <v>69.787999999999997</v>
      </c>
      <c r="K25" s="746">
        <v>210.518</v>
      </c>
      <c r="L25" s="745"/>
    </row>
    <row r="26" spans="1:12" ht="8.1" customHeight="1">
      <c r="A26" s="480"/>
      <c r="B26" s="483"/>
      <c r="C26" s="480"/>
      <c r="D26" s="342"/>
      <c r="E26" s="371"/>
      <c r="F26" s="742"/>
      <c r="G26" s="742"/>
      <c r="H26" s="742"/>
      <c r="I26" s="742"/>
      <c r="J26" s="742"/>
      <c r="K26" s="742"/>
      <c r="L26" s="745"/>
    </row>
    <row r="27" spans="1:12" ht="15" customHeight="1">
      <c r="A27" s="480"/>
      <c r="B27" s="689" t="s">
        <v>14</v>
      </c>
      <c r="C27" s="480"/>
      <c r="D27" s="309" t="s">
        <v>291</v>
      </c>
      <c r="E27" s="371">
        <v>246.2</v>
      </c>
      <c r="F27" s="742">
        <v>88.5</v>
      </c>
      <c r="G27" s="742">
        <v>78.900000000000006</v>
      </c>
      <c r="H27" s="742">
        <v>6.3</v>
      </c>
      <c r="I27" s="742">
        <v>15.1</v>
      </c>
      <c r="J27" s="742">
        <v>8.1999999999999993</v>
      </c>
      <c r="K27" s="742">
        <v>22.9</v>
      </c>
      <c r="L27" s="744"/>
    </row>
    <row r="28" spans="1:12" ht="15" customHeight="1">
      <c r="A28" s="480"/>
      <c r="B28" s="689"/>
      <c r="C28" s="480"/>
      <c r="D28" s="309">
        <v>2023</v>
      </c>
      <c r="E28" s="371">
        <v>290.8</v>
      </c>
      <c r="F28" s="742">
        <v>79.2</v>
      </c>
      <c r="G28" s="742">
        <v>100.7</v>
      </c>
      <c r="H28" s="742">
        <v>9.6999999999999993</v>
      </c>
      <c r="I28" s="742">
        <v>16.3</v>
      </c>
      <c r="J28" s="742">
        <v>10.7</v>
      </c>
      <c r="K28" s="742">
        <v>24.3</v>
      </c>
      <c r="L28" s="178"/>
    </row>
    <row r="29" spans="1:12" ht="15" customHeight="1">
      <c r="A29" s="480"/>
      <c r="B29" s="689"/>
      <c r="C29" s="480"/>
      <c r="D29" s="309">
        <v>2024</v>
      </c>
      <c r="E29" s="371">
        <v>314.7</v>
      </c>
      <c r="F29" s="371">
        <v>77.649000000000001</v>
      </c>
      <c r="G29" s="371">
        <v>110.729</v>
      </c>
      <c r="H29" s="371">
        <v>12.692</v>
      </c>
      <c r="I29" s="371">
        <v>28.273</v>
      </c>
      <c r="J29" s="371">
        <v>8.1910000000000007</v>
      </c>
      <c r="K29" s="371">
        <v>24.152000000000001</v>
      </c>
      <c r="L29" s="178"/>
    </row>
    <row r="30" spans="1:12" ht="8.1" customHeight="1">
      <c r="A30" s="480"/>
      <c r="B30" s="689"/>
      <c r="C30" s="480"/>
      <c r="D30" s="342"/>
      <c r="E30" s="371"/>
      <c r="F30" s="742"/>
      <c r="G30" s="742"/>
      <c r="H30" s="742"/>
      <c r="I30" s="742"/>
      <c r="J30" s="742"/>
      <c r="K30" s="742"/>
      <c r="L30" s="178"/>
    </row>
    <row r="31" spans="1:12" ht="15" customHeight="1">
      <c r="A31" s="480"/>
      <c r="B31" s="689" t="s">
        <v>13</v>
      </c>
      <c r="C31" s="480"/>
      <c r="D31" s="309" t="s">
        <v>291</v>
      </c>
      <c r="E31" s="371">
        <v>98.2</v>
      </c>
      <c r="F31" s="742">
        <v>27.1</v>
      </c>
      <c r="G31" s="742">
        <v>47.6</v>
      </c>
      <c r="H31" s="742">
        <v>2.2000000000000002</v>
      </c>
      <c r="I31" s="742">
        <v>4.5</v>
      </c>
      <c r="J31" s="742">
        <v>1.7</v>
      </c>
      <c r="K31" s="742">
        <v>5.4</v>
      </c>
      <c r="L31" s="178"/>
    </row>
    <row r="32" spans="1:12" ht="15" customHeight="1">
      <c r="A32" s="480"/>
      <c r="B32" s="689"/>
      <c r="C32" s="480"/>
      <c r="D32" s="309">
        <v>2023</v>
      </c>
      <c r="E32" s="371">
        <v>98.7</v>
      </c>
      <c r="F32" s="742">
        <v>28.7</v>
      </c>
      <c r="G32" s="742">
        <v>48.6</v>
      </c>
      <c r="H32" s="742">
        <v>3.2</v>
      </c>
      <c r="I32" s="742">
        <v>6.3</v>
      </c>
      <c r="J32" s="742">
        <v>0.9</v>
      </c>
      <c r="K32" s="742">
        <v>7.8</v>
      </c>
      <c r="L32" s="178"/>
    </row>
    <row r="33" spans="1:12" ht="15" customHeight="1">
      <c r="A33" s="480"/>
      <c r="B33" s="689"/>
      <c r="C33" s="480"/>
      <c r="D33" s="309">
        <v>2024</v>
      </c>
      <c r="E33" s="371">
        <v>105.3</v>
      </c>
      <c r="F33" s="742">
        <v>30.013999999999999</v>
      </c>
      <c r="G33" s="742">
        <v>55.953000000000003</v>
      </c>
      <c r="H33" s="742">
        <v>4.407</v>
      </c>
      <c r="I33" s="742">
        <v>6.8819999999999997</v>
      </c>
      <c r="J33" s="742">
        <v>0.64700000000000002</v>
      </c>
      <c r="K33" s="742">
        <v>6.4569999999999999</v>
      </c>
      <c r="L33" s="178"/>
    </row>
    <row r="34" spans="1:12" ht="8.1" customHeight="1">
      <c r="A34" s="480"/>
      <c r="B34" s="689"/>
      <c r="C34" s="480"/>
      <c r="D34" s="342"/>
      <c r="E34" s="371"/>
      <c r="F34" s="742"/>
      <c r="G34" s="742"/>
      <c r="H34" s="742"/>
      <c r="I34" s="742"/>
      <c r="J34" s="742"/>
      <c r="K34" s="742"/>
      <c r="L34" s="178"/>
    </row>
    <row r="35" spans="1:12" ht="15" customHeight="1">
      <c r="A35" s="480"/>
      <c r="B35" s="689" t="s">
        <v>12</v>
      </c>
      <c r="C35" s="480"/>
      <c r="D35" s="309" t="s">
        <v>291</v>
      </c>
      <c r="E35" s="371">
        <v>89.7</v>
      </c>
      <c r="F35" s="742">
        <v>20.9</v>
      </c>
      <c r="G35" s="742">
        <v>30.1</v>
      </c>
      <c r="H35" s="742">
        <v>1.8</v>
      </c>
      <c r="I35" s="742">
        <v>3.4</v>
      </c>
      <c r="J35" s="742">
        <v>1.2</v>
      </c>
      <c r="K35" s="742">
        <v>3.2</v>
      </c>
      <c r="L35" s="178"/>
    </row>
    <row r="36" spans="1:12" ht="15" customHeight="1">
      <c r="A36" s="480"/>
      <c r="B36" s="689"/>
      <c r="C36" s="480"/>
      <c r="D36" s="309">
        <v>2023</v>
      </c>
      <c r="E36" s="371">
        <v>89.2</v>
      </c>
      <c r="F36" s="742">
        <v>24.2</v>
      </c>
      <c r="G36" s="742">
        <v>32.4</v>
      </c>
      <c r="H36" s="742">
        <v>1.7</v>
      </c>
      <c r="I36" s="742">
        <v>4</v>
      </c>
      <c r="J36" s="742">
        <v>0.9</v>
      </c>
      <c r="K36" s="742">
        <v>3.3</v>
      </c>
      <c r="L36" s="178"/>
    </row>
    <row r="37" spans="1:12" ht="15" customHeight="1">
      <c r="A37" s="480"/>
      <c r="B37" s="689"/>
      <c r="C37" s="480"/>
      <c r="D37" s="309">
        <v>2024</v>
      </c>
      <c r="E37" s="371">
        <v>82.4</v>
      </c>
      <c r="F37" s="742">
        <v>26.869</v>
      </c>
      <c r="G37" s="742">
        <v>31.245999999999999</v>
      </c>
      <c r="H37" s="742">
        <v>3.7480000000000002</v>
      </c>
      <c r="I37" s="742">
        <v>5.3289999999999997</v>
      </c>
      <c r="J37" s="742">
        <v>0.50600000000000001</v>
      </c>
      <c r="K37" s="742">
        <v>3.9689999999999999</v>
      </c>
      <c r="L37" s="178"/>
    </row>
    <row r="38" spans="1:12" ht="8.1" customHeight="1">
      <c r="A38" s="480"/>
      <c r="B38" s="689"/>
      <c r="C38" s="480"/>
      <c r="D38" s="342"/>
      <c r="E38" s="371"/>
      <c r="F38" s="742"/>
      <c r="G38" s="742"/>
      <c r="H38" s="742"/>
      <c r="I38" s="742"/>
      <c r="J38" s="742"/>
      <c r="K38" s="742"/>
      <c r="L38" s="178"/>
    </row>
    <row r="39" spans="1:12" ht="15" customHeight="1">
      <c r="A39" s="480"/>
      <c r="B39" s="689" t="s">
        <v>11</v>
      </c>
      <c r="C39" s="480"/>
      <c r="D39" s="309" t="s">
        <v>291</v>
      </c>
      <c r="E39" s="371">
        <v>46.7</v>
      </c>
      <c r="F39" s="742">
        <v>11.8</v>
      </c>
      <c r="G39" s="742">
        <v>34.6</v>
      </c>
      <c r="H39" s="742">
        <v>1.9</v>
      </c>
      <c r="I39" s="742">
        <v>4.5999999999999996</v>
      </c>
      <c r="J39" s="742">
        <v>1.1000000000000001</v>
      </c>
      <c r="K39" s="742">
        <v>2.7</v>
      </c>
      <c r="L39" s="178"/>
    </row>
    <row r="40" spans="1:12" ht="15" customHeight="1">
      <c r="A40" s="480"/>
      <c r="B40" s="689"/>
      <c r="C40" s="480"/>
      <c r="D40" s="309">
        <v>2023</v>
      </c>
      <c r="E40" s="371">
        <v>58.9</v>
      </c>
      <c r="F40" s="742">
        <v>12.2</v>
      </c>
      <c r="G40" s="742">
        <v>28.7</v>
      </c>
      <c r="H40" s="742">
        <v>3.9</v>
      </c>
      <c r="I40" s="742">
        <v>5.0999999999999996</v>
      </c>
      <c r="J40" s="742">
        <v>1.7</v>
      </c>
      <c r="K40" s="742">
        <v>3.6</v>
      </c>
      <c r="L40" s="178"/>
    </row>
    <row r="41" spans="1:12" ht="15" customHeight="1">
      <c r="A41" s="480"/>
      <c r="B41" s="689"/>
      <c r="C41" s="480"/>
      <c r="D41" s="309">
        <v>2024</v>
      </c>
      <c r="E41" s="371">
        <v>51.5</v>
      </c>
      <c r="F41" s="742">
        <v>14.167999999999999</v>
      </c>
      <c r="G41" s="742">
        <v>25.885999999999999</v>
      </c>
      <c r="H41" s="742">
        <v>2.7759999999999998</v>
      </c>
      <c r="I41" s="742">
        <v>3.6320000000000001</v>
      </c>
      <c r="J41" s="742">
        <v>1.7210000000000001</v>
      </c>
      <c r="K41" s="742">
        <v>4.3869999999999996</v>
      </c>
      <c r="L41" s="178"/>
    </row>
    <row r="42" spans="1:12" ht="8.1" customHeight="1">
      <c r="A42" s="480"/>
      <c r="B42" s="689"/>
      <c r="C42" s="480"/>
      <c r="D42" s="342"/>
      <c r="E42" s="371"/>
      <c r="F42" s="742"/>
      <c r="G42" s="742"/>
      <c r="H42" s="742"/>
      <c r="I42" s="742"/>
      <c r="J42" s="742"/>
      <c r="K42" s="742"/>
      <c r="L42" s="178"/>
    </row>
    <row r="43" spans="1:12" ht="15" customHeight="1">
      <c r="A43" s="480"/>
      <c r="B43" s="689" t="s">
        <v>10</v>
      </c>
      <c r="C43" s="480"/>
      <c r="D43" s="309" t="s">
        <v>291</v>
      </c>
      <c r="E43" s="371">
        <v>52</v>
      </c>
      <c r="F43" s="742">
        <v>25</v>
      </c>
      <c r="G43" s="742">
        <v>27.4</v>
      </c>
      <c r="H43" s="742">
        <v>4.4000000000000004</v>
      </c>
      <c r="I43" s="742">
        <v>5</v>
      </c>
      <c r="J43" s="742">
        <v>1.1000000000000001</v>
      </c>
      <c r="K43" s="742">
        <v>6.7</v>
      </c>
      <c r="L43" s="178"/>
    </row>
    <row r="44" spans="1:12" ht="15" customHeight="1">
      <c r="A44" s="480"/>
      <c r="B44" s="689"/>
      <c r="C44" s="480"/>
      <c r="D44" s="309">
        <v>2023</v>
      </c>
      <c r="E44" s="371">
        <v>50.2</v>
      </c>
      <c r="F44" s="742">
        <v>24.5</v>
      </c>
      <c r="G44" s="742">
        <v>30.9</v>
      </c>
      <c r="H44" s="742">
        <v>3.3</v>
      </c>
      <c r="I44" s="742">
        <v>5.9</v>
      </c>
      <c r="J44" s="742">
        <v>1.7</v>
      </c>
      <c r="K44" s="742">
        <v>6.2</v>
      </c>
      <c r="L44" s="178"/>
    </row>
    <row r="45" spans="1:12" ht="15" customHeight="1">
      <c r="A45" s="480"/>
      <c r="B45" s="689"/>
      <c r="C45" s="480"/>
      <c r="D45" s="309">
        <v>2024</v>
      </c>
      <c r="E45" s="371">
        <v>53.8</v>
      </c>
      <c r="F45" s="742">
        <v>29.297000000000001</v>
      </c>
      <c r="G45" s="742">
        <v>26.75</v>
      </c>
      <c r="H45" s="742">
        <v>4.5890000000000004</v>
      </c>
      <c r="I45" s="742">
        <v>5.7460000000000004</v>
      </c>
      <c r="J45" s="742">
        <v>0.83699999999999997</v>
      </c>
      <c r="K45" s="742">
        <v>4.5419999999999998</v>
      </c>
      <c r="L45" s="178"/>
    </row>
    <row r="46" spans="1:12" ht="8.1" customHeight="1">
      <c r="A46" s="480"/>
      <c r="B46" s="689"/>
      <c r="C46" s="480"/>
      <c r="D46" s="342"/>
      <c r="E46" s="371"/>
      <c r="F46" s="742"/>
      <c r="G46" s="742"/>
      <c r="H46" s="742"/>
      <c r="I46" s="742"/>
      <c r="J46" s="742"/>
      <c r="K46" s="742"/>
      <c r="L46" s="178"/>
    </row>
    <row r="47" spans="1:12" ht="15" customHeight="1">
      <c r="A47" s="480"/>
      <c r="B47" s="689" t="s">
        <v>9</v>
      </c>
      <c r="C47" s="480"/>
      <c r="D47" s="309" t="s">
        <v>291</v>
      </c>
      <c r="E47" s="371">
        <v>52.4</v>
      </c>
      <c r="F47" s="742">
        <v>23.2</v>
      </c>
      <c r="G47" s="742">
        <v>30.9</v>
      </c>
      <c r="H47" s="742">
        <v>2</v>
      </c>
      <c r="I47" s="742">
        <v>3.1</v>
      </c>
      <c r="J47" s="742">
        <v>1</v>
      </c>
      <c r="K47" s="742">
        <v>3.8</v>
      </c>
      <c r="L47" s="178"/>
    </row>
    <row r="48" spans="1:12" ht="15" customHeight="1">
      <c r="A48" s="480"/>
      <c r="B48" s="689"/>
      <c r="C48" s="480"/>
      <c r="D48" s="309">
        <v>2023</v>
      </c>
      <c r="E48" s="371">
        <v>55.8</v>
      </c>
      <c r="F48" s="742">
        <v>25.4</v>
      </c>
      <c r="G48" s="742">
        <v>34.4</v>
      </c>
      <c r="H48" s="742">
        <v>3.1</v>
      </c>
      <c r="I48" s="742">
        <v>3.5</v>
      </c>
      <c r="J48" s="742">
        <v>0.6</v>
      </c>
      <c r="K48" s="742">
        <v>4</v>
      </c>
      <c r="L48" s="178"/>
    </row>
    <row r="49" spans="1:12" ht="15" customHeight="1">
      <c r="A49" s="480"/>
      <c r="B49" s="689"/>
      <c r="C49" s="480"/>
      <c r="D49" s="309">
        <v>2024</v>
      </c>
      <c r="E49" s="371">
        <v>69.2</v>
      </c>
      <c r="F49" s="742">
        <v>31.03</v>
      </c>
      <c r="G49" s="742">
        <v>34.481000000000002</v>
      </c>
      <c r="H49" s="742">
        <v>4.383</v>
      </c>
      <c r="I49" s="742">
        <v>4.57</v>
      </c>
      <c r="J49" s="742">
        <v>0.35799999999999998</v>
      </c>
      <c r="K49" s="742">
        <v>4.76</v>
      </c>
      <c r="L49" s="178"/>
    </row>
    <row r="50" spans="1:12" ht="8.1" customHeight="1">
      <c r="A50" s="480"/>
      <c r="B50" s="689"/>
      <c r="C50" s="480"/>
      <c r="D50" s="342"/>
      <c r="E50" s="371"/>
      <c r="F50" s="742"/>
      <c r="G50" s="742"/>
      <c r="H50" s="742"/>
      <c r="I50" s="742"/>
      <c r="J50" s="742"/>
      <c r="K50" s="742"/>
      <c r="L50" s="178"/>
    </row>
    <row r="51" spans="1:12" ht="15" customHeight="1">
      <c r="A51" s="480"/>
      <c r="B51" s="689" t="s">
        <v>28</v>
      </c>
      <c r="C51" s="480"/>
      <c r="D51" s="309" t="s">
        <v>291</v>
      </c>
      <c r="E51" s="371">
        <v>79.7</v>
      </c>
      <c r="F51" s="742">
        <v>42.8</v>
      </c>
      <c r="G51" s="742">
        <v>45.9</v>
      </c>
      <c r="H51" s="742">
        <v>6.5</v>
      </c>
      <c r="I51" s="742">
        <v>7.3</v>
      </c>
      <c r="J51" s="742">
        <v>2.2999999999999998</v>
      </c>
      <c r="K51" s="742">
        <v>8.8000000000000007</v>
      </c>
      <c r="L51" s="178"/>
    </row>
    <row r="52" spans="1:12" ht="15" customHeight="1">
      <c r="A52" s="480"/>
      <c r="B52" s="689"/>
      <c r="C52" s="480"/>
      <c r="D52" s="309">
        <v>2023</v>
      </c>
      <c r="E52" s="371">
        <v>78.099999999999994</v>
      </c>
      <c r="F52" s="742">
        <v>44.2</v>
      </c>
      <c r="G52" s="742">
        <v>50</v>
      </c>
      <c r="H52" s="742">
        <v>6.7</v>
      </c>
      <c r="I52" s="742">
        <v>8.3000000000000007</v>
      </c>
      <c r="J52" s="742">
        <v>2.8</v>
      </c>
      <c r="K52" s="742">
        <v>9.9</v>
      </c>
      <c r="L52" s="178"/>
    </row>
    <row r="53" spans="1:12" ht="15" customHeight="1">
      <c r="A53" s="480"/>
      <c r="B53" s="689"/>
      <c r="C53" s="480"/>
      <c r="D53" s="309">
        <v>2024</v>
      </c>
      <c r="E53" s="371">
        <v>77.5</v>
      </c>
      <c r="F53" s="742">
        <v>37.508000000000003</v>
      </c>
      <c r="G53" s="742">
        <v>49.636000000000003</v>
      </c>
      <c r="H53" s="742">
        <v>9.2539999999999996</v>
      </c>
      <c r="I53" s="742">
        <v>11.294</v>
      </c>
      <c r="J53" s="742">
        <v>2.2360000000000002</v>
      </c>
      <c r="K53" s="742">
        <v>12.298999999999999</v>
      </c>
      <c r="L53" s="178"/>
    </row>
    <row r="54" spans="1:12" ht="8.1" customHeight="1">
      <c r="A54" s="480"/>
      <c r="B54" s="689"/>
      <c r="C54" s="480"/>
      <c r="D54" s="342"/>
      <c r="E54" s="371"/>
      <c r="F54" s="742"/>
      <c r="G54" s="742"/>
      <c r="H54" s="742"/>
      <c r="I54" s="742"/>
      <c r="J54" s="742"/>
      <c r="K54" s="742"/>
      <c r="L54" s="178"/>
    </row>
    <row r="55" spans="1:12" ht="15" customHeight="1">
      <c r="A55" s="480"/>
      <c r="B55" s="689" t="s">
        <v>8</v>
      </c>
      <c r="C55" s="480"/>
      <c r="D55" s="309" t="s">
        <v>291</v>
      </c>
      <c r="E55" s="371">
        <v>113.5</v>
      </c>
      <c r="F55" s="742">
        <v>29.4</v>
      </c>
      <c r="G55" s="742">
        <v>64.099999999999994</v>
      </c>
      <c r="H55" s="742">
        <v>5.9</v>
      </c>
      <c r="I55" s="742">
        <v>8</v>
      </c>
      <c r="J55" s="743">
        <v>0.6</v>
      </c>
      <c r="K55" s="742">
        <v>6.9</v>
      </c>
      <c r="L55" s="178"/>
    </row>
    <row r="56" spans="1:12" ht="15" customHeight="1">
      <c r="A56" s="480"/>
      <c r="B56" s="689"/>
      <c r="C56" s="480"/>
      <c r="D56" s="309">
        <v>2023</v>
      </c>
      <c r="E56" s="371">
        <v>126.2</v>
      </c>
      <c r="F56" s="742">
        <v>31.8</v>
      </c>
      <c r="G56" s="742">
        <v>65.400000000000006</v>
      </c>
      <c r="H56" s="742">
        <v>6</v>
      </c>
      <c r="I56" s="742">
        <v>8.1999999999999993</v>
      </c>
      <c r="J56" s="743">
        <v>1</v>
      </c>
      <c r="K56" s="742">
        <v>6.9</v>
      </c>
      <c r="L56" s="178"/>
    </row>
    <row r="57" spans="1:12" ht="15" customHeight="1">
      <c r="A57" s="480"/>
      <c r="B57" s="689"/>
      <c r="C57" s="480"/>
      <c r="D57" s="309">
        <v>2024</v>
      </c>
      <c r="E57" s="371">
        <v>143.4</v>
      </c>
      <c r="F57" s="742">
        <v>31.213999999999999</v>
      </c>
      <c r="G57" s="742">
        <v>49.167999999999999</v>
      </c>
      <c r="H57" s="742">
        <v>7.5259999999999998</v>
      </c>
      <c r="I57" s="742">
        <v>10.707000000000001</v>
      </c>
      <c r="J57" s="742">
        <v>0.91100000000000003</v>
      </c>
      <c r="K57" s="742">
        <v>10.766999999999999</v>
      </c>
      <c r="L57" s="178"/>
    </row>
    <row r="58" spans="1:12" ht="8.1" customHeight="1">
      <c r="A58" s="480"/>
      <c r="B58" s="689"/>
      <c r="C58" s="480"/>
      <c r="D58" s="342"/>
      <c r="E58" s="371"/>
      <c r="F58" s="742"/>
      <c r="G58" s="742"/>
      <c r="H58" s="742"/>
      <c r="I58" s="742"/>
      <c r="J58" s="743"/>
      <c r="K58" s="742"/>
      <c r="L58" s="178"/>
    </row>
    <row r="59" spans="1:12" ht="15" customHeight="1">
      <c r="A59" s="480"/>
      <c r="B59" s="689" t="s">
        <v>7</v>
      </c>
      <c r="C59" s="480"/>
      <c r="D59" s="309" t="s">
        <v>291</v>
      </c>
      <c r="E59" s="371">
        <v>10.8</v>
      </c>
      <c r="F59" s="742">
        <v>3.1</v>
      </c>
      <c r="G59" s="742">
        <v>7.8</v>
      </c>
      <c r="H59" s="742">
        <v>0.4</v>
      </c>
      <c r="I59" s="742">
        <v>0.9</v>
      </c>
      <c r="J59" s="742">
        <v>0.3</v>
      </c>
      <c r="K59" s="742">
        <v>0.5</v>
      </c>
      <c r="L59" s="178"/>
    </row>
    <row r="60" spans="1:12" ht="15" customHeight="1">
      <c r="A60" s="480"/>
      <c r="B60" s="689"/>
      <c r="C60" s="480"/>
      <c r="D60" s="309">
        <v>2023</v>
      </c>
      <c r="E60" s="371">
        <v>12.7</v>
      </c>
      <c r="F60" s="742">
        <v>3.8</v>
      </c>
      <c r="G60" s="742">
        <v>10.9</v>
      </c>
      <c r="H60" s="742">
        <v>0.4</v>
      </c>
      <c r="I60" s="742">
        <v>0.7</v>
      </c>
      <c r="J60" s="742">
        <v>0</v>
      </c>
      <c r="K60" s="742">
        <v>0.3</v>
      </c>
      <c r="L60" s="178"/>
    </row>
    <row r="61" spans="1:12" ht="15" customHeight="1">
      <c r="A61" s="480"/>
      <c r="B61" s="689"/>
      <c r="C61" s="480"/>
      <c r="D61" s="309">
        <v>2024</v>
      </c>
      <c r="E61" s="371">
        <v>12.8</v>
      </c>
      <c r="F61" s="742">
        <v>3.726</v>
      </c>
      <c r="G61" s="742">
        <v>7.7220000000000004</v>
      </c>
      <c r="H61" s="742">
        <v>0.48399999999999999</v>
      </c>
      <c r="I61" s="742">
        <v>0.33800000000000002</v>
      </c>
      <c r="J61" s="742">
        <v>0.05</v>
      </c>
      <c r="K61" s="742">
        <v>0.624</v>
      </c>
      <c r="L61" s="178"/>
    </row>
    <row r="62" spans="1:12" ht="8.1" customHeight="1">
      <c r="A62" s="480"/>
      <c r="B62" s="689"/>
      <c r="C62" s="480"/>
      <c r="D62" s="342"/>
      <c r="E62" s="371"/>
      <c r="F62" s="742"/>
      <c r="G62" s="742"/>
      <c r="H62" s="742"/>
      <c r="I62" s="742"/>
      <c r="J62" s="742"/>
      <c r="K62" s="742"/>
      <c r="L62" s="178"/>
    </row>
    <row r="63" spans="1:12" ht="15" customHeight="1">
      <c r="A63" s="480"/>
      <c r="B63" s="689" t="s">
        <v>4</v>
      </c>
      <c r="C63" s="480"/>
      <c r="D63" s="309" t="s">
        <v>291</v>
      </c>
      <c r="E63" s="371">
        <v>377.7</v>
      </c>
      <c r="F63" s="742">
        <v>149.6</v>
      </c>
      <c r="G63" s="742">
        <v>173.2</v>
      </c>
      <c r="H63" s="742">
        <v>81.099999999999994</v>
      </c>
      <c r="I63" s="742">
        <v>94.4</v>
      </c>
      <c r="J63" s="742">
        <v>24.1</v>
      </c>
      <c r="K63" s="742">
        <v>60.5</v>
      </c>
      <c r="L63" s="178"/>
    </row>
    <row r="64" spans="1:12" ht="15" customHeight="1">
      <c r="A64" s="480"/>
      <c r="B64" s="689"/>
      <c r="C64" s="480"/>
      <c r="D64" s="309">
        <v>2023</v>
      </c>
      <c r="E64" s="371">
        <v>396.9</v>
      </c>
      <c r="F64" s="742">
        <v>164.1</v>
      </c>
      <c r="G64" s="742">
        <v>195.8</v>
      </c>
      <c r="H64" s="742">
        <v>90.2</v>
      </c>
      <c r="I64" s="742">
        <v>94.7</v>
      </c>
      <c r="J64" s="742">
        <v>24.3</v>
      </c>
      <c r="K64" s="742">
        <v>62.5</v>
      </c>
      <c r="L64" s="178"/>
    </row>
    <row r="65" spans="1:12" ht="15" customHeight="1">
      <c r="A65" s="480"/>
      <c r="B65" s="689"/>
      <c r="C65" s="480"/>
      <c r="D65" s="309">
        <v>2024</v>
      </c>
      <c r="E65" s="371">
        <v>376</v>
      </c>
      <c r="F65" s="742">
        <v>206.72</v>
      </c>
      <c r="G65" s="742">
        <v>216.91399999999999</v>
      </c>
      <c r="H65" s="742">
        <v>27.082999999999998</v>
      </c>
      <c r="I65" s="742">
        <v>91.16</v>
      </c>
      <c r="J65" s="742">
        <v>40.65</v>
      </c>
      <c r="K65" s="742">
        <v>50.164000000000001</v>
      </c>
      <c r="L65" s="178"/>
    </row>
    <row r="66" spans="1:12" ht="8.1" customHeight="1">
      <c r="A66" s="480"/>
      <c r="B66" s="689"/>
      <c r="C66" s="480"/>
      <c r="D66" s="342"/>
      <c r="E66" s="371"/>
      <c r="F66" s="742"/>
      <c r="G66" s="742"/>
      <c r="H66" s="742"/>
      <c r="I66" s="742"/>
      <c r="J66" s="742"/>
      <c r="K66" s="742"/>
      <c r="L66" s="178"/>
    </row>
    <row r="67" spans="1:12" ht="15" customHeight="1">
      <c r="A67" s="480"/>
      <c r="B67" s="689" t="s">
        <v>3</v>
      </c>
      <c r="C67" s="480"/>
      <c r="D67" s="309" t="s">
        <v>291</v>
      </c>
      <c r="E67" s="371">
        <v>45</v>
      </c>
      <c r="F67" s="742">
        <v>12.2</v>
      </c>
      <c r="G67" s="742">
        <v>26.9</v>
      </c>
      <c r="H67" s="742">
        <v>2.4</v>
      </c>
      <c r="I67" s="742">
        <v>2.4</v>
      </c>
      <c r="J67" s="742">
        <v>0.7</v>
      </c>
      <c r="K67" s="742">
        <v>3.1</v>
      </c>
      <c r="L67" s="178"/>
    </row>
    <row r="68" spans="1:12" ht="15" customHeight="1">
      <c r="A68" s="480"/>
      <c r="B68" s="689"/>
      <c r="C68" s="480"/>
      <c r="D68" s="309">
        <v>2023</v>
      </c>
      <c r="E68" s="371">
        <v>48</v>
      </c>
      <c r="F68" s="742">
        <v>14.3</v>
      </c>
      <c r="G68" s="742">
        <v>27.8</v>
      </c>
      <c r="H68" s="742">
        <v>2.7</v>
      </c>
      <c r="I68" s="742">
        <v>1.5</v>
      </c>
      <c r="J68" s="742">
        <v>0.2</v>
      </c>
      <c r="K68" s="742">
        <v>3.8</v>
      </c>
      <c r="L68" s="178"/>
    </row>
    <row r="69" spans="1:12" ht="15" customHeight="1">
      <c r="A69" s="480"/>
      <c r="B69" s="689"/>
      <c r="C69" s="480"/>
      <c r="D69" s="309">
        <v>2024</v>
      </c>
      <c r="E69" s="371">
        <v>49.7</v>
      </c>
      <c r="F69" s="742">
        <v>18.712</v>
      </c>
      <c r="G69" s="742">
        <v>28.239000000000001</v>
      </c>
      <c r="H69" s="742">
        <v>4.234</v>
      </c>
      <c r="I69" s="742">
        <v>2.6629999999999998</v>
      </c>
      <c r="J69" s="742">
        <v>0.21199999999999999</v>
      </c>
      <c r="K69" s="742">
        <v>4.7210000000000001</v>
      </c>
      <c r="L69" s="178"/>
    </row>
    <row r="70" spans="1:12" ht="8.1" customHeight="1">
      <c r="A70" s="480"/>
      <c r="B70" s="689"/>
      <c r="C70" s="480"/>
      <c r="D70" s="342"/>
      <c r="E70" s="371"/>
      <c r="F70" s="742"/>
      <c r="G70" s="742"/>
      <c r="H70" s="742"/>
      <c r="I70" s="742"/>
      <c r="J70" s="742"/>
      <c r="K70" s="742"/>
      <c r="L70" s="178"/>
    </row>
    <row r="71" spans="1:12" ht="15" customHeight="1">
      <c r="A71" s="480"/>
      <c r="B71" s="689" t="s">
        <v>6</v>
      </c>
      <c r="C71" s="480"/>
      <c r="D71" s="309" t="s">
        <v>291</v>
      </c>
      <c r="E71" s="371">
        <v>166.9</v>
      </c>
      <c r="F71" s="742">
        <v>46.2</v>
      </c>
      <c r="G71" s="742">
        <v>58.6</v>
      </c>
      <c r="H71" s="742">
        <v>5.2</v>
      </c>
      <c r="I71" s="742">
        <v>6.3</v>
      </c>
      <c r="J71" s="742">
        <v>1.4</v>
      </c>
      <c r="K71" s="742">
        <v>7.3</v>
      </c>
      <c r="L71" s="178"/>
    </row>
    <row r="72" spans="1:12" ht="15" customHeight="1">
      <c r="A72" s="480"/>
      <c r="B72" s="689"/>
      <c r="C72" s="480"/>
      <c r="D72" s="309">
        <v>2023</v>
      </c>
      <c r="E72" s="371">
        <v>151.6</v>
      </c>
      <c r="F72" s="742">
        <v>49</v>
      </c>
      <c r="G72" s="742">
        <v>64.2</v>
      </c>
      <c r="H72" s="742">
        <v>6.6</v>
      </c>
      <c r="I72" s="742">
        <v>6.4</v>
      </c>
      <c r="J72" s="742">
        <v>1.1000000000000001</v>
      </c>
      <c r="K72" s="742">
        <v>8.5</v>
      </c>
      <c r="L72" s="178"/>
    </row>
    <row r="73" spans="1:12" ht="15" customHeight="1">
      <c r="A73" s="480"/>
      <c r="B73" s="689"/>
      <c r="C73" s="480"/>
      <c r="D73" s="309">
        <v>2024</v>
      </c>
      <c r="E73" s="371">
        <v>178.5</v>
      </c>
      <c r="F73" s="742">
        <v>54.002000000000002</v>
      </c>
      <c r="G73" s="742">
        <v>72.41</v>
      </c>
      <c r="H73" s="742">
        <v>5.6429999999999998</v>
      </c>
      <c r="I73" s="742">
        <v>10.972</v>
      </c>
      <c r="J73" s="742">
        <v>1.7110000000000001</v>
      </c>
      <c r="K73" s="742">
        <v>6.9740000000000002</v>
      </c>
      <c r="L73" s="178"/>
    </row>
    <row r="74" spans="1:12" ht="8.1" customHeight="1">
      <c r="A74" s="480"/>
      <c r="B74" s="689"/>
      <c r="C74" s="480"/>
      <c r="D74" s="342"/>
      <c r="E74" s="371"/>
      <c r="F74" s="742"/>
      <c r="G74" s="742"/>
      <c r="H74" s="742"/>
      <c r="I74" s="742"/>
      <c r="J74" s="742"/>
      <c r="K74" s="742"/>
      <c r="L74" s="178"/>
    </row>
    <row r="75" spans="1:12" ht="15" customHeight="1">
      <c r="A75" s="480"/>
      <c r="B75" s="689" t="s">
        <v>5</v>
      </c>
      <c r="C75" s="480"/>
      <c r="D75" s="309" t="s">
        <v>291</v>
      </c>
      <c r="E75" s="371">
        <v>99.6</v>
      </c>
      <c r="F75" s="742">
        <v>38.4</v>
      </c>
      <c r="G75" s="742">
        <v>45.3</v>
      </c>
      <c r="H75" s="742">
        <v>5</v>
      </c>
      <c r="I75" s="742">
        <v>6.8</v>
      </c>
      <c r="J75" s="742">
        <v>0.9</v>
      </c>
      <c r="K75" s="742">
        <v>9.9</v>
      </c>
      <c r="L75" s="178"/>
    </row>
    <row r="76" spans="1:12" ht="15" customHeight="1">
      <c r="A76" s="480"/>
      <c r="B76" s="689"/>
      <c r="C76" s="480"/>
      <c r="D76" s="309">
        <v>2023</v>
      </c>
      <c r="E76" s="371">
        <v>104.4</v>
      </c>
      <c r="F76" s="742">
        <v>40.5</v>
      </c>
      <c r="G76" s="742">
        <v>46.1</v>
      </c>
      <c r="H76" s="742">
        <v>4.5</v>
      </c>
      <c r="I76" s="742">
        <v>6.8</v>
      </c>
      <c r="J76" s="742">
        <v>0.8</v>
      </c>
      <c r="K76" s="742">
        <v>12</v>
      </c>
      <c r="L76" s="178"/>
    </row>
    <row r="77" spans="1:12" ht="15" customHeight="1">
      <c r="A77" s="480"/>
      <c r="B77" s="689"/>
      <c r="C77" s="480"/>
      <c r="D77" s="309">
        <v>2024</v>
      </c>
      <c r="E77" s="371">
        <v>120</v>
      </c>
      <c r="F77" s="742">
        <v>33.453000000000003</v>
      </c>
      <c r="G77" s="742">
        <v>42.594000000000001</v>
      </c>
      <c r="H77" s="742">
        <v>5.9089999999999998</v>
      </c>
      <c r="I77" s="742">
        <v>8.0649999999999995</v>
      </c>
      <c r="J77" s="742">
        <v>0.998</v>
      </c>
      <c r="K77" s="742">
        <v>15.784000000000001</v>
      </c>
      <c r="L77" s="178"/>
    </row>
    <row r="78" spans="1:12" ht="8.1" customHeight="1">
      <c r="A78" s="480"/>
      <c r="B78" s="689"/>
      <c r="C78" s="480"/>
      <c r="D78" s="342"/>
      <c r="E78" s="371"/>
      <c r="F78" s="742"/>
      <c r="G78" s="742"/>
      <c r="H78" s="742"/>
      <c r="I78" s="742"/>
      <c r="J78" s="742"/>
      <c r="K78" s="742"/>
      <c r="L78" s="178"/>
    </row>
    <row r="79" spans="1:12" ht="15" customHeight="1">
      <c r="A79" s="480"/>
      <c r="B79" s="689" t="s">
        <v>2</v>
      </c>
      <c r="C79" s="480"/>
      <c r="D79" s="309" t="s">
        <v>291</v>
      </c>
      <c r="E79" s="371">
        <v>121.3</v>
      </c>
      <c r="F79" s="742">
        <v>31.2</v>
      </c>
      <c r="G79" s="742">
        <v>69.3</v>
      </c>
      <c r="H79" s="742">
        <v>41.9</v>
      </c>
      <c r="I79" s="742">
        <v>34.1</v>
      </c>
      <c r="J79" s="742">
        <v>8.9</v>
      </c>
      <c r="K79" s="742">
        <v>52.6</v>
      </c>
      <c r="L79" s="178"/>
    </row>
    <row r="80" spans="1:12" ht="15" customHeight="1">
      <c r="A80" s="480"/>
      <c r="B80" s="689"/>
      <c r="C80" s="480"/>
      <c r="D80" s="309">
        <v>2023</v>
      </c>
      <c r="E80" s="371">
        <v>126.6</v>
      </c>
      <c r="F80" s="742">
        <v>35.9</v>
      </c>
      <c r="G80" s="742">
        <v>76.900000000000006</v>
      </c>
      <c r="H80" s="742">
        <v>39.200000000000003</v>
      </c>
      <c r="I80" s="742">
        <v>39.6</v>
      </c>
      <c r="J80" s="742">
        <v>9.6</v>
      </c>
      <c r="K80" s="742">
        <v>58.4</v>
      </c>
      <c r="L80" s="178"/>
    </row>
    <row r="81" spans="1:12" ht="15" customHeight="1">
      <c r="A81" s="480"/>
      <c r="B81" s="689"/>
      <c r="C81" s="480"/>
      <c r="D81" s="309">
        <v>2024</v>
      </c>
      <c r="E81" s="371">
        <v>143.9</v>
      </c>
      <c r="F81" s="742">
        <v>33.325000000000003</v>
      </c>
      <c r="G81" s="742">
        <v>92.995000000000005</v>
      </c>
      <c r="H81" s="742">
        <v>48.915999999999997</v>
      </c>
      <c r="I81" s="742">
        <v>44.927</v>
      </c>
      <c r="J81" s="742">
        <v>10.031000000000001</v>
      </c>
      <c r="K81" s="742">
        <v>59.258000000000003</v>
      </c>
      <c r="L81" s="178"/>
    </row>
    <row r="82" spans="1:12" ht="8.1" customHeight="1">
      <c r="A82" s="480"/>
      <c r="B82" s="689"/>
      <c r="C82" s="480"/>
      <c r="D82" s="342"/>
      <c r="E82" s="371"/>
      <c r="F82" s="742"/>
      <c r="G82" s="742"/>
      <c r="H82" s="742"/>
      <c r="I82" s="742"/>
      <c r="J82" s="742"/>
      <c r="K82" s="742"/>
      <c r="L82" s="178"/>
    </row>
    <row r="83" spans="1:12" ht="15" customHeight="1">
      <c r="A83" s="480"/>
      <c r="B83" s="689" t="s">
        <v>1</v>
      </c>
      <c r="C83" s="480"/>
      <c r="D83" s="309" t="s">
        <v>291</v>
      </c>
      <c r="E83" s="371">
        <v>3.3</v>
      </c>
      <c r="F83" s="742">
        <v>1.8</v>
      </c>
      <c r="G83" s="742">
        <v>1.8</v>
      </c>
      <c r="H83" s="742">
        <v>0.2</v>
      </c>
      <c r="I83" s="742">
        <v>0.4</v>
      </c>
      <c r="J83" s="742">
        <v>0.1</v>
      </c>
      <c r="K83" s="742">
        <v>0.4</v>
      </c>
      <c r="L83" s="178"/>
    </row>
    <row r="84" spans="1:12" ht="15" customHeight="1">
      <c r="A84" s="480"/>
      <c r="B84" s="689"/>
      <c r="C84" s="480"/>
      <c r="D84" s="309">
        <v>2023</v>
      </c>
      <c r="E84" s="371">
        <v>2.5</v>
      </c>
      <c r="F84" s="742">
        <v>2.5</v>
      </c>
      <c r="G84" s="742">
        <v>1.7</v>
      </c>
      <c r="H84" s="742">
        <v>0.1</v>
      </c>
      <c r="I84" s="742">
        <v>0.5</v>
      </c>
      <c r="J84" s="742">
        <v>0.5</v>
      </c>
      <c r="K84" s="742">
        <v>0.3</v>
      </c>
      <c r="L84" s="178"/>
    </row>
    <row r="85" spans="1:12" ht="15" customHeight="1">
      <c r="A85" s="480"/>
      <c r="B85" s="689"/>
      <c r="C85" s="480"/>
      <c r="D85" s="309">
        <v>2024</v>
      </c>
      <c r="E85" s="371">
        <v>3.2</v>
      </c>
      <c r="F85" s="742">
        <v>2.113</v>
      </c>
      <c r="G85" s="742">
        <v>1.42</v>
      </c>
      <c r="H85" s="742">
        <v>0.19500000000000001</v>
      </c>
      <c r="I85" s="742">
        <v>0.55100000000000005</v>
      </c>
      <c r="J85" s="742">
        <v>0.65300000000000002</v>
      </c>
      <c r="K85" s="742">
        <v>0.47299999999999998</v>
      </c>
      <c r="L85" s="178"/>
    </row>
    <row r="86" spans="1:12" ht="8.1" customHeight="1">
      <c r="A86" s="480"/>
      <c r="B86" s="689"/>
      <c r="C86" s="480"/>
      <c r="D86" s="342"/>
      <c r="E86" s="371"/>
      <c r="F86" s="742"/>
      <c r="G86" s="742"/>
      <c r="H86" s="742"/>
      <c r="I86" s="742"/>
      <c r="J86" s="742"/>
      <c r="K86" s="742"/>
      <c r="L86" s="178"/>
    </row>
    <row r="87" spans="1:12" ht="15" customHeight="1">
      <c r="A87" s="480"/>
      <c r="B87" s="689" t="s">
        <v>0</v>
      </c>
      <c r="C87" s="480"/>
      <c r="D87" s="741" t="s">
        <v>291</v>
      </c>
      <c r="E87" s="371">
        <v>4.7</v>
      </c>
      <c r="F87" s="740">
        <v>1.1000000000000001</v>
      </c>
      <c r="G87" s="740">
        <v>1</v>
      </c>
      <c r="H87" s="740">
        <v>0.9</v>
      </c>
      <c r="I87" s="740">
        <v>0.7</v>
      </c>
      <c r="J87" s="740">
        <v>0.1</v>
      </c>
      <c r="K87" s="740">
        <v>0.9</v>
      </c>
      <c r="L87" s="178"/>
    </row>
    <row r="88" spans="1:12" ht="15" customHeight="1">
      <c r="A88" s="480"/>
      <c r="B88" s="689"/>
      <c r="C88" s="480"/>
      <c r="D88" s="739">
        <v>2023</v>
      </c>
      <c r="E88" s="371">
        <v>3.3</v>
      </c>
      <c r="F88" s="737">
        <v>1.2</v>
      </c>
      <c r="G88" s="737">
        <v>0.9</v>
      </c>
      <c r="H88" s="737">
        <v>0.8</v>
      </c>
      <c r="I88" s="737">
        <v>0.5</v>
      </c>
      <c r="J88" s="737">
        <v>0.2</v>
      </c>
      <c r="K88" s="737">
        <v>0.7</v>
      </c>
      <c r="L88" s="178"/>
    </row>
    <row r="89" spans="1:12" ht="15" customHeight="1">
      <c r="A89" s="480"/>
      <c r="B89" s="689"/>
      <c r="C89" s="480"/>
      <c r="D89" s="738">
        <v>2024</v>
      </c>
      <c r="E89" s="371">
        <v>2.6</v>
      </c>
      <c r="F89" s="737">
        <v>1.1339999999999999</v>
      </c>
      <c r="G89" s="737">
        <v>1.7010000000000001</v>
      </c>
      <c r="H89" s="737">
        <v>1.014</v>
      </c>
      <c r="I89" s="737">
        <v>0.95699999999999996</v>
      </c>
      <c r="J89" s="737">
        <v>7.5999999999999998E-2</v>
      </c>
      <c r="K89" s="737">
        <v>1.1870000000000001</v>
      </c>
      <c r="L89" s="178"/>
    </row>
    <row r="90" spans="1:12" ht="15" customHeight="1" thickBot="1">
      <c r="A90" s="642"/>
      <c r="B90" s="736"/>
      <c r="C90" s="642"/>
      <c r="D90" s="735"/>
      <c r="E90" s="735"/>
      <c r="F90" s="734"/>
      <c r="G90" s="734"/>
      <c r="H90" s="734"/>
      <c r="I90" s="734"/>
      <c r="J90" s="734"/>
      <c r="K90" s="734"/>
      <c r="L90" s="733"/>
    </row>
    <row r="91" spans="1:12" ht="15" customHeight="1">
      <c r="A91" s="480"/>
      <c r="B91" s="689"/>
      <c r="C91" s="480"/>
      <c r="D91" s="309"/>
      <c r="E91" s="309"/>
      <c r="F91" s="732"/>
      <c r="G91" s="732"/>
      <c r="H91" s="732"/>
      <c r="I91" s="732"/>
      <c r="J91" s="732"/>
      <c r="K91" s="732"/>
      <c r="L91" s="540" t="s">
        <v>314</v>
      </c>
    </row>
    <row r="92" spans="1:12" ht="15" customHeight="1">
      <c r="A92" s="731"/>
      <c r="C92" s="730"/>
      <c r="D92" s="730"/>
      <c r="E92" s="730"/>
      <c r="F92" s="730"/>
      <c r="G92" s="730"/>
      <c r="H92" s="730"/>
      <c r="I92" s="730"/>
      <c r="J92" s="730"/>
      <c r="K92" s="730"/>
      <c r="L92" s="525" t="s">
        <v>315</v>
      </c>
    </row>
    <row r="93" spans="1:12" s="534" customFormat="1" ht="15" customHeight="1">
      <c r="A93" s="526"/>
      <c r="B93" s="782" t="s">
        <v>316</v>
      </c>
      <c r="C93" s="782"/>
      <c r="D93" s="782"/>
      <c r="E93" s="782"/>
      <c r="F93" s="782"/>
      <c r="G93" s="782"/>
      <c r="H93" s="782"/>
      <c r="I93" s="782"/>
      <c r="J93" s="782"/>
      <c r="K93" s="782"/>
      <c r="L93" s="557"/>
    </row>
    <row r="94" spans="1:12" s="556" customFormat="1" ht="16.5" customHeight="1">
      <c r="A94" s="545"/>
      <c r="B94" s="785" t="s">
        <v>321</v>
      </c>
      <c r="C94" s="785"/>
      <c r="D94" s="785"/>
      <c r="E94" s="785"/>
      <c r="F94" s="785"/>
      <c r="G94" s="785"/>
      <c r="H94" s="785"/>
      <c r="I94" s="785"/>
      <c r="J94" s="785"/>
      <c r="K94" s="785"/>
      <c r="L94" s="785"/>
    </row>
    <row r="95" spans="1:12" s="534" customFormat="1" ht="15" customHeight="1">
      <c r="A95" s="528"/>
      <c r="B95" s="528" t="s">
        <v>322</v>
      </c>
      <c r="C95" s="527"/>
      <c r="D95" s="527"/>
      <c r="E95" s="527"/>
      <c r="F95" s="527"/>
      <c r="G95" s="527"/>
      <c r="H95" s="527"/>
      <c r="I95" s="527"/>
      <c r="J95" s="527"/>
      <c r="K95" s="527"/>
      <c r="L95" s="527"/>
    </row>
    <row r="96" spans="1:12" ht="15" customHeight="1">
      <c r="B96" s="480"/>
      <c r="C96" s="480"/>
      <c r="D96" s="633"/>
      <c r="E96" s="633"/>
      <c r="F96" s="480"/>
      <c r="G96" s="480"/>
      <c r="H96" s="480"/>
      <c r="I96" s="480"/>
      <c r="J96" s="480"/>
      <c r="K96" s="480"/>
      <c r="L96" s="480"/>
    </row>
    <row r="97" spans="2:12" ht="15" customHeight="1">
      <c r="B97" s="480"/>
      <c r="C97" s="480"/>
      <c r="D97" s="633"/>
      <c r="E97" s="633"/>
      <c r="F97" s="480"/>
      <c r="G97" s="480"/>
      <c r="H97" s="480"/>
      <c r="I97" s="480"/>
      <c r="J97" s="480"/>
      <c r="K97" s="480"/>
      <c r="L97" s="480"/>
    </row>
    <row r="98" spans="2:12" ht="15" customHeight="1">
      <c r="B98" s="480"/>
      <c r="C98" s="480"/>
      <c r="D98" s="633"/>
      <c r="E98" s="633"/>
      <c r="F98" s="480"/>
      <c r="G98" s="480"/>
      <c r="H98" s="480"/>
      <c r="I98" s="480"/>
      <c r="J98" s="480"/>
      <c r="K98" s="480"/>
      <c r="L98" s="480"/>
    </row>
    <row r="99" spans="2:12" ht="15" customHeight="1">
      <c r="B99" s="480"/>
      <c r="C99" s="480"/>
      <c r="D99" s="633"/>
      <c r="E99" s="633"/>
      <c r="F99" s="480"/>
      <c r="G99" s="480"/>
      <c r="H99" s="480"/>
      <c r="I99" s="480"/>
      <c r="J99" s="480"/>
      <c r="K99" s="480"/>
      <c r="L99" s="480"/>
    </row>
    <row r="100" spans="2:12" ht="15" customHeight="1">
      <c r="B100" s="480"/>
      <c r="C100" s="480"/>
      <c r="D100" s="633"/>
      <c r="E100" s="633"/>
      <c r="F100" s="480"/>
      <c r="G100" s="480"/>
      <c r="H100" s="480"/>
      <c r="I100" s="480"/>
      <c r="J100" s="480"/>
      <c r="K100" s="480"/>
      <c r="L100" s="480"/>
    </row>
  </sheetData>
  <mergeCells count="2">
    <mergeCell ref="B93:K93"/>
    <mergeCell ref="B94:L94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5F21E-A9C1-4FE2-8FAA-22E0BE79DE1A}">
  <sheetPr>
    <tabColor theme="8"/>
  </sheetPr>
  <dimension ref="A1:M102"/>
  <sheetViews>
    <sheetView showGridLines="0" view="pageBreakPreview" topLeftCell="A52" zoomScale="80" zoomScaleNormal="100" zoomScaleSheetLayoutView="8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11" width="16.28515625" style="385" customWidth="1"/>
    <col min="12" max="12" width="1.7109375" style="385" customWidth="1"/>
    <col min="13" max="16384" width="12.5703125" style="385"/>
  </cols>
  <sheetData>
    <row r="1" spans="1:13">
      <c r="A1" s="726"/>
      <c r="B1" s="726"/>
      <c r="C1" s="726"/>
      <c r="D1" s="726"/>
      <c r="E1" s="726"/>
      <c r="F1" s="726"/>
      <c r="G1" s="726"/>
      <c r="H1" s="726"/>
      <c r="I1" s="726"/>
      <c r="J1" s="726"/>
      <c r="K1" s="726"/>
      <c r="L1" s="682" t="s">
        <v>27</v>
      </c>
      <c r="M1" s="726"/>
    </row>
    <row r="2" spans="1:13">
      <c r="A2" s="726"/>
      <c r="B2" s="726"/>
      <c r="C2" s="726"/>
      <c r="D2" s="726"/>
      <c r="E2" s="726"/>
      <c r="F2" s="726"/>
      <c r="G2" s="726"/>
      <c r="H2" s="726"/>
      <c r="I2" s="726"/>
      <c r="J2" s="726"/>
      <c r="K2" s="726"/>
      <c r="L2" s="681" t="s">
        <v>26</v>
      </c>
      <c r="M2" s="726"/>
    </row>
    <row r="3" spans="1:13" ht="15" customHeight="1">
      <c r="A3" s="726"/>
      <c r="B3" s="726"/>
      <c r="C3" s="726"/>
      <c r="D3" s="726"/>
      <c r="E3" s="726"/>
      <c r="F3" s="726"/>
      <c r="G3" s="726"/>
      <c r="H3" s="726"/>
      <c r="I3" s="726"/>
      <c r="J3" s="726"/>
      <c r="K3" s="726"/>
      <c r="L3" s="726"/>
      <c r="M3" s="726"/>
    </row>
    <row r="4" spans="1:13" ht="15" customHeight="1">
      <c r="A4" s="726"/>
      <c r="B4" s="726"/>
      <c r="C4" s="726"/>
      <c r="D4" s="726"/>
      <c r="E4" s="726"/>
      <c r="F4" s="726"/>
      <c r="G4" s="726"/>
      <c r="H4" s="726"/>
      <c r="I4" s="726"/>
      <c r="J4" s="726"/>
      <c r="K4" s="726"/>
      <c r="L4" s="726"/>
      <c r="M4" s="726"/>
    </row>
    <row r="5" spans="1:13">
      <c r="A5" s="726"/>
      <c r="B5" s="585" t="s">
        <v>171</v>
      </c>
      <c r="C5" s="677" t="s">
        <v>339</v>
      </c>
      <c r="D5" s="726"/>
      <c r="E5" s="725"/>
      <c r="F5" s="725"/>
      <c r="G5" s="725"/>
      <c r="H5" s="725"/>
      <c r="I5" s="725"/>
      <c r="J5" s="725"/>
      <c r="K5" s="725"/>
      <c r="L5" s="725"/>
      <c r="M5" s="725"/>
    </row>
    <row r="6" spans="1:13">
      <c r="A6" s="726"/>
      <c r="B6" s="583" t="s">
        <v>172</v>
      </c>
      <c r="C6" s="673" t="s">
        <v>338</v>
      </c>
      <c r="D6" s="726"/>
      <c r="E6" s="725"/>
      <c r="F6" s="725"/>
      <c r="G6" s="725"/>
      <c r="H6" s="725"/>
      <c r="I6" s="725"/>
      <c r="J6" s="725"/>
      <c r="K6" s="725"/>
      <c r="L6" s="725"/>
      <c r="M6" s="725"/>
    </row>
    <row r="7" spans="1:13" ht="8.1" customHeight="1">
      <c r="B7" s="696"/>
      <c r="C7" s="480"/>
      <c r="D7" s="480"/>
      <c r="E7" s="480"/>
      <c r="F7" s="480"/>
      <c r="G7" s="480"/>
      <c r="H7" s="480"/>
      <c r="I7" s="480"/>
      <c r="J7" s="480"/>
      <c r="K7" s="480"/>
      <c r="L7" s="480"/>
    </row>
    <row r="8" spans="1:13" s="384" customFormat="1" ht="14.25" thickBot="1">
      <c r="B8" s="750" t="s">
        <v>292</v>
      </c>
      <c r="C8" s="472"/>
      <c r="D8" s="472"/>
      <c r="E8" s="472"/>
      <c r="F8" s="722"/>
      <c r="G8" s="472"/>
      <c r="H8" s="472"/>
      <c r="I8" s="472"/>
      <c r="J8" s="472"/>
      <c r="L8" s="722" t="s">
        <v>128</v>
      </c>
    </row>
    <row r="9" spans="1:13" ht="8.1" customHeight="1" thickTop="1">
      <c r="A9" s="664"/>
      <c r="B9" s="664"/>
      <c r="C9" s="664"/>
      <c r="D9" s="664"/>
      <c r="E9" s="664"/>
      <c r="F9" s="664"/>
      <c r="G9" s="664"/>
      <c r="H9" s="664"/>
      <c r="I9" s="664"/>
      <c r="J9" s="664"/>
      <c r="K9" s="664"/>
      <c r="L9" s="664"/>
    </row>
    <row r="10" spans="1:13" ht="15" customHeight="1">
      <c r="A10" s="480"/>
      <c r="B10" s="483" t="s">
        <v>25</v>
      </c>
      <c r="C10" s="636"/>
      <c r="D10" s="636" t="s">
        <v>190</v>
      </c>
      <c r="E10" s="695" t="s">
        <v>94</v>
      </c>
      <c r="F10" s="275" t="s">
        <v>101</v>
      </c>
      <c r="G10" s="275" t="s">
        <v>100</v>
      </c>
      <c r="H10" s="276" t="s">
        <v>94</v>
      </c>
      <c r="I10" s="276" t="s">
        <v>111</v>
      </c>
      <c r="J10" s="276" t="s">
        <v>94</v>
      </c>
      <c r="K10" s="276" t="s">
        <v>233</v>
      </c>
      <c r="L10" s="275"/>
    </row>
    <row r="11" spans="1:13" ht="15" customHeight="1">
      <c r="A11" s="480"/>
      <c r="B11" s="696" t="s">
        <v>23</v>
      </c>
      <c r="C11" s="480"/>
      <c r="D11" s="481" t="s">
        <v>191</v>
      </c>
      <c r="E11" s="695" t="s">
        <v>96</v>
      </c>
      <c r="F11" s="275" t="s">
        <v>235</v>
      </c>
      <c r="G11" s="279" t="s">
        <v>95</v>
      </c>
      <c r="H11" s="276" t="s">
        <v>110</v>
      </c>
      <c r="I11" s="276" t="s">
        <v>236</v>
      </c>
      <c r="J11" s="276" t="s">
        <v>67</v>
      </c>
      <c r="K11" s="280" t="s">
        <v>237</v>
      </c>
      <c r="L11" s="275"/>
    </row>
    <row r="12" spans="1:13" ht="15" customHeight="1">
      <c r="A12" s="480"/>
      <c r="B12" s="480"/>
      <c r="C12" s="480"/>
      <c r="D12" s="480"/>
      <c r="E12" s="695" t="s">
        <v>222</v>
      </c>
      <c r="F12" s="275" t="s">
        <v>239</v>
      </c>
      <c r="G12" s="275"/>
      <c r="H12" s="276" t="s">
        <v>109</v>
      </c>
      <c r="I12" s="275" t="s">
        <v>240</v>
      </c>
      <c r="J12" s="276" t="s">
        <v>108</v>
      </c>
      <c r="K12" s="281" t="s">
        <v>107</v>
      </c>
      <c r="L12" s="275"/>
    </row>
    <row r="13" spans="1:13" ht="15" customHeight="1">
      <c r="A13" s="480"/>
      <c r="B13" s="483"/>
      <c r="C13" s="480"/>
      <c r="D13" s="480"/>
      <c r="E13" s="695" t="s">
        <v>36</v>
      </c>
      <c r="F13" s="275" t="s">
        <v>114</v>
      </c>
      <c r="G13" s="275"/>
      <c r="H13" s="276" t="s">
        <v>241</v>
      </c>
      <c r="I13" s="283" t="s">
        <v>242</v>
      </c>
      <c r="J13" s="283" t="s">
        <v>106</v>
      </c>
      <c r="K13" s="281" t="s">
        <v>136</v>
      </c>
      <c r="L13" s="283"/>
    </row>
    <row r="14" spans="1:13" ht="15" customHeight="1">
      <c r="A14" s="480"/>
      <c r="B14" s="696"/>
      <c r="C14" s="480"/>
      <c r="D14" s="480"/>
      <c r="E14" s="693" t="s">
        <v>92</v>
      </c>
      <c r="F14" s="275" t="s">
        <v>91</v>
      </c>
      <c r="G14" s="275"/>
      <c r="H14" s="282" t="s">
        <v>102</v>
      </c>
      <c r="I14" s="283" t="s">
        <v>104</v>
      </c>
      <c r="J14" s="283" t="s">
        <v>56</v>
      </c>
      <c r="K14" s="283" t="s">
        <v>103</v>
      </c>
      <c r="L14" s="283"/>
    </row>
    <row r="15" spans="1:13" ht="15" customHeight="1">
      <c r="A15" s="480"/>
      <c r="B15" s="480"/>
      <c r="C15" s="480"/>
      <c r="D15" s="480"/>
      <c r="E15" s="693" t="s">
        <v>228</v>
      </c>
      <c r="F15" s="275" t="s">
        <v>89</v>
      </c>
      <c r="G15" s="275"/>
      <c r="H15" s="282" t="s">
        <v>246</v>
      </c>
      <c r="I15" s="283" t="s">
        <v>244</v>
      </c>
      <c r="J15" s="275"/>
      <c r="K15" s="283" t="s">
        <v>113</v>
      </c>
      <c r="L15" s="283"/>
    </row>
    <row r="16" spans="1:13" ht="15" customHeight="1">
      <c r="A16" s="480"/>
      <c r="B16" s="480"/>
      <c r="C16" s="480"/>
      <c r="D16" s="480"/>
      <c r="E16" s="711" t="s">
        <v>87</v>
      </c>
      <c r="F16" s="283" t="s">
        <v>86</v>
      </c>
      <c r="G16" s="283"/>
      <c r="H16" s="282" t="s">
        <v>56</v>
      </c>
      <c r="I16" s="283"/>
      <c r="J16" s="283"/>
      <c r="K16" s="283" t="s">
        <v>149</v>
      </c>
      <c r="L16" s="283"/>
    </row>
    <row r="17" spans="1:12" ht="15" customHeight="1">
      <c r="A17" s="480"/>
      <c r="B17" s="480"/>
      <c r="C17" s="480"/>
      <c r="D17" s="480"/>
      <c r="E17" s="693" t="s">
        <v>56</v>
      </c>
      <c r="F17" s="279" t="s">
        <v>85</v>
      </c>
      <c r="G17" s="279"/>
      <c r="H17" s="283"/>
      <c r="I17" s="279"/>
      <c r="J17" s="279"/>
      <c r="K17" s="275"/>
      <c r="L17" s="279"/>
    </row>
    <row r="18" spans="1:12" ht="15" customHeight="1">
      <c r="A18" s="480"/>
      <c r="B18" s="480"/>
      <c r="C18" s="480"/>
      <c r="D18" s="480"/>
      <c r="E18" s="693"/>
      <c r="F18" s="279" t="s">
        <v>248</v>
      </c>
      <c r="G18" s="279"/>
      <c r="H18" s="283"/>
      <c r="I18" s="279"/>
      <c r="J18" s="279"/>
      <c r="K18" s="275"/>
      <c r="L18" s="279"/>
    </row>
    <row r="19" spans="1:12" ht="15" customHeight="1">
      <c r="A19" s="480"/>
      <c r="B19" s="480"/>
      <c r="C19" s="480"/>
      <c r="D19" s="480"/>
      <c r="E19" s="693"/>
      <c r="F19" s="279" t="s">
        <v>84</v>
      </c>
      <c r="G19" s="279"/>
      <c r="H19" s="279"/>
      <c r="I19" s="279"/>
      <c r="J19" s="279"/>
      <c r="K19" s="275"/>
      <c r="L19" s="279"/>
    </row>
    <row r="20" spans="1:12" ht="15" customHeight="1">
      <c r="A20" s="480"/>
      <c r="B20" s="480"/>
      <c r="C20" s="480"/>
      <c r="D20" s="480"/>
      <c r="E20" s="693"/>
      <c r="F20" s="279" t="s">
        <v>56</v>
      </c>
      <c r="G20" s="279"/>
      <c r="H20" s="279"/>
      <c r="I20" s="279"/>
      <c r="J20" s="279"/>
      <c r="K20" s="279"/>
      <c r="L20" s="279"/>
    </row>
    <row r="21" spans="1:12" ht="8.1" customHeight="1">
      <c r="A21" s="476"/>
      <c r="B21" s="476"/>
      <c r="C21" s="476"/>
      <c r="D21" s="476"/>
      <c r="E21" s="476"/>
      <c r="F21" s="476"/>
      <c r="G21" s="476"/>
      <c r="H21" s="476"/>
      <c r="I21" s="476"/>
      <c r="J21" s="476"/>
      <c r="K21" s="476"/>
      <c r="L21" s="476"/>
    </row>
    <row r="22" spans="1:12" ht="8.1" customHeight="1">
      <c r="A22" s="480"/>
      <c r="B22" s="480"/>
      <c r="C22" s="480"/>
      <c r="D22" s="480"/>
      <c r="E22" s="480"/>
      <c r="F22" s="480"/>
      <c r="G22" s="480"/>
      <c r="H22" s="480"/>
      <c r="I22" s="480"/>
      <c r="J22" s="480"/>
      <c r="K22" s="480"/>
      <c r="L22" s="480"/>
    </row>
    <row r="23" spans="1:12" ht="15" customHeight="1">
      <c r="A23" s="480"/>
      <c r="B23" s="483" t="s">
        <v>15</v>
      </c>
      <c r="C23" s="480"/>
      <c r="D23" s="308" t="s">
        <v>286</v>
      </c>
      <c r="E23" s="746">
        <v>499.6</v>
      </c>
      <c r="F23" s="653">
        <v>542.4</v>
      </c>
      <c r="G23" s="368">
        <v>317</v>
      </c>
      <c r="H23" s="368">
        <v>224.4</v>
      </c>
      <c r="I23" s="368">
        <v>30.5</v>
      </c>
      <c r="J23" s="368">
        <v>140.1</v>
      </c>
      <c r="K23" s="368">
        <v>20.2</v>
      </c>
      <c r="L23" s="636">
        <v>0</v>
      </c>
    </row>
    <row r="24" spans="1:12" ht="15" customHeight="1">
      <c r="A24" s="480"/>
      <c r="B24" s="483"/>
      <c r="C24" s="480"/>
      <c r="D24" s="308">
        <v>2023</v>
      </c>
      <c r="E24" s="746">
        <v>542.1</v>
      </c>
      <c r="F24" s="653">
        <v>563.29999999999995</v>
      </c>
      <c r="G24" s="368">
        <v>341.2</v>
      </c>
      <c r="H24" s="368">
        <v>223.9</v>
      </c>
      <c r="I24" s="368">
        <v>39.200000000000003</v>
      </c>
      <c r="J24" s="368">
        <v>154.5</v>
      </c>
      <c r="K24" s="368">
        <v>2.8</v>
      </c>
      <c r="L24" s="636">
        <v>0.2</v>
      </c>
    </row>
    <row r="25" spans="1:12" ht="15" customHeight="1">
      <c r="A25" s="480"/>
      <c r="B25" s="483"/>
      <c r="C25" s="480"/>
      <c r="D25" s="308">
        <v>2024</v>
      </c>
      <c r="E25" s="746">
        <v>589.59500000000003</v>
      </c>
      <c r="F25" s="653">
        <v>581.4</v>
      </c>
      <c r="G25" s="368">
        <v>384.2</v>
      </c>
      <c r="H25" s="368">
        <v>225.6</v>
      </c>
      <c r="I25" s="368">
        <v>38.4</v>
      </c>
      <c r="J25" s="368">
        <v>149.6</v>
      </c>
      <c r="K25" s="368">
        <v>41.9</v>
      </c>
      <c r="L25" s="636">
        <v>2.6</v>
      </c>
    </row>
    <row r="26" spans="1:12" ht="8.1" customHeight="1">
      <c r="A26" s="480"/>
      <c r="B26" s="483"/>
      <c r="C26" s="480"/>
      <c r="D26" s="342"/>
      <c r="E26" s="742"/>
      <c r="F26" s="647"/>
      <c r="G26" s="371"/>
      <c r="H26" s="371"/>
      <c r="I26" s="371"/>
      <c r="J26" s="371"/>
      <c r="K26" s="371"/>
      <c r="L26" s="480"/>
    </row>
    <row r="27" spans="1:12" ht="15" customHeight="1">
      <c r="A27" s="480"/>
      <c r="B27" s="689" t="s">
        <v>14</v>
      </c>
      <c r="C27" s="480"/>
      <c r="D27" s="309" t="s">
        <v>291</v>
      </c>
      <c r="E27" s="742">
        <v>69.2</v>
      </c>
      <c r="F27" s="647">
        <v>41.4</v>
      </c>
      <c r="G27" s="371">
        <v>35.9</v>
      </c>
      <c r="H27" s="371">
        <v>19.100000000000001</v>
      </c>
      <c r="I27" s="371">
        <v>2.4</v>
      </c>
      <c r="J27" s="371">
        <v>22.2</v>
      </c>
      <c r="K27" s="371">
        <v>0.3</v>
      </c>
      <c r="L27" s="480">
        <v>0</v>
      </c>
    </row>
    <row r="28" spans="1:12" ht="15" customHeight="1">
      <c r="A28" s="480"/>
      <c r="B28" s="689"/>
      <c r="C28" s="480"/>
      <c r="D28" s="309">
        <v>2023</v>
      </c>
      <c r="E28" s="742">
        <v>63</v>
      </c>
      <c r="F28" s="647">
        <v>42.9</v>
      </c>
      <c r="G28" s="371">
        <v>39.299999999999997</v>
      </c>
      <c r="H28" s="371">
        <v>21.8</v>
      </c>
      <c r="I28" s="371">
        <v>9.6999999999999993</v>
      </c>
      <c r="J28" s="371">
        <v>15.6</v>
      </c>
      <c r="K28" s="371">
        <v>0.7</v>
      </c>
      <c r="L28" s="480">
        <v>0</v>
      </c>
    </row>
    <row r="29" spans="1:12" ht="15" customHeight="1">
      <c r="A29" s="480"/>
      <c r="B29" s="689"/>
      <c r="C29" s="480"/>
      <c r="D29" s="309">
        <v>2024</v>
      </c>
      <c r="E29" s="371">
        <v>77.001999999999995</v>
      </c>
      <c r="F29" s="391">
        <v>37.4</v>
      </c>
      <c r="G29" s="391">
        <v>42.4</v>
      </c>
      <c r="H29" s="391">
        <v>31.3</v>
      </c>
      <c r="I29" s="391">
        <v>3.5</v>
      </c>
      <c r="J29" s="391">
        <v>16.2</v>
      </c>
      <c r="K29" s="391">
        <v>6.9</v>
      </c>
      <c r="L29" s="480">
        <v>0</v>
      </c>
    </row>
    <row r="30" spans="1:12" ht="8.1" customHeight="1">
      <c r="A30" s="480"/>
      <c r="B30" s="689"/>
      <c r="C30" s="480"/>
      <c r="D30" s="309"/>
      <c r="E30" s="742"/>
      <c r="F30" s="647"/>
      <c r="G30" s="371"/>
      <c r="H30" s="371"/>
      <c r="I30" s="371"/>
      <c r="J30" s="371"/>
      <c r="K30" s="371"/>
      <c r="L30" s="480"/>
    </row>
    <row r="31" spans="1:12" ht="15" customHeight="1">
      <c r="A31" s="480"/>
      <c r="B31" s="689" t="s">
        <v>13</v>
      </c>
      <c r="C31" s="480"/>
      <c r="D31" s="309" t="s">
        <v>291</v>
      </c>
      <c r="E31" s="742">
        <v>30.9</v>
      </c>
      <c r="F31" s="647">
        <v>46.6</v>
      </c>
      <c r="G31" s="371">
        <v>26.7</v>
      </c>
      <c r="H31" s="371">
        <v>11.3</v>
      </c>
      <c r="I31" s="371">
        <v>1.9</v>
      </c>
      <c r="J31" s="371">
        <v>6.2</v>
      </c>
      <c r="K31" s="371">
        <v>1.1000000000000001</v>
      </c>
      <c r="L31" s="480">
        <v>0</v>
      </c>
    </row>
    <row r="32" spans="1:12" ht="15" customHeight="1">
      <c r="A32" s="480"/>
      <c r="B32" s="689"/>
      <c r="C32" s="480"/>
      <c r="D32" s="309">
        <v>2023</v>
      </c>
      <c r="E32" s="742">
        <v>33.6</v>
      </c>
      <c r="F32" s="647">
        <v>47.3</v>
      </c>
      <c r="G32" s="371">
        <v>26.4</v>
      </c>
      <c r="H32" s="371">
        <v>10.9</v>
      </c>
      <c r="I32" s="371">
        <v>1.6</v>
      </c>
      <c r="J32" s="371">
        <v>5.9</v>
      </c>
      <c r="K32" s="371">
        <v>0</v>
      </c>
      <c r="L32" s="480">
        <v>0</v>
      </c>
    </row>
    <row r="33" spans="1:12" ht="15" customHeight="1">
      <c r="A33" s="480"/>
      <c r="B33" s="689"/>
      <c r="C33" s="480"/>
      <c r="D33" s="309">
        <v>2024</v>
      </c>
      <c r="E33" s="742">
        <v>30.495999999999999</v>
      </c>
      <c r="F33" s="391">
        <v>36.1</v>
      </c>
      <c r="G33" s="391">
        <v>23.7</v>
      </c>
      <c r="H33" s="391">
        <v>9.8000000000000007</v>
      </c>
      <c r="I33" s="391">
        <v>0.9</v>
      </c>
      <c r="J33" s="391">
        <v>8</v>
      </c>
      <c r="K33" s="391">
        <v>0.9</v>
      </c>
      <c r="L33" s="480">
        <v>0</v>
      </c>
    </row>
    <row r="34" spans="1:12" ht="8.1" customHeight="1">
      <c r="A34" s="480"/>
      <c r="B34" s="689"/>
      <c r="C34" s="480"/>
      <c r="D34" s="309"/>
      <c r="E34" s="742"/>
      <c r="F34" s="647"/>
      <c r="G34" s="371"/>
      <c r="H34" s="371"/>
      <c r="I34" s="371"/>
      <c r="J34" s="371"/>
      <c r="K34" s="371"/>
      <c r="L34" s="480"/>
    </row>
    <row r="35" spans="1:12" ht="15" customHeight="1">
      <c r="A35" s="480"/>
      <c r="B35" s="689" t="s">
        <v>12</v>
      </c>
      <c r="C35" s="480"/>
      <c r="D35" s="309" t="s">
        <v>291</v>
      </c>
      <c r="E35" s="742">
        <v>31.2</v>
      </c>
      <c r="F35" s="647">
        <v>20</v>
      </c>
      <c r="G35" s="371">
        <v>13.7</v>
      </c>
      <c r="H35" s="371">
        <v>10.8</v>
      </c>
      <c r="I35" s="371">
        <v>0.9</v>
      </c>
      <c r="J35" s="371">
        <v>7.8</v>
      </c>
      <c r="K35" s="371">
        <v>0.1</v>
      </c>
      <c r="L35" s="480">
        <v>0</v>
      </c>
    </row>
    <row r="36" spans="1:12" ht="15" customHeight="1">
      <c r="A36" s="480"/>
      <c r="B36" s="689"/>
      <c r="C36" s="480"/>
      <c r="D36" s="309">
        <v>2023</v>
      </c>
      <c r="E36" s="742">
        <v>30.3</v>
      </c>
      <c r="F36" s="647">
        <v>22</v>
      </c>
      <c r="G36" s="371">
        <v>15.5</v>
      </c>
      <c r="H36" s="371">
        <v>11.9</v>
      </c>
      <c r="I36" s="371">
        <v>1.2</v>
      </c>
      <c r="J36" s="371">
        <v>7.1</v>
      </c>
      <c r="K36" s="371">
        <v>0</v>
      </c>
      <c r="L36" s="480">
        <v>0</v>
      </c>
    </row>
    <row r="37" spans="1:12" ht="15" customHeight="1">
      <c r="A37" s="480"/>
      <c r="B37" s="689"/>
      <c r="C37" s="480"/>
      <c r="D37" s="309">
        <v>2024</v>
      </c>
      <c r="E37" s="742">
        <v>35.878999999999998</v>
      </c>
      <c r="F37" s="391">
        <v>28.4</v>
      </c>
      <c r="G37" s="391">
        <v>17.399999999999999</v>
      </c>
      <c r="H37" s="391">
        <v>11.2</v>
      </c>
      <c r="I37" s="391">
        <v>2.6</v>
      </c>
      <c r="J37" s="391">
        <v>5.3</v>
      </c>
      <c r="K37" s="391">
        <v>0.1</v>
      </c>
      <c r="L37" s="480">
        <v>0</v>
      </c>
    </row>
    <row r="38" spans="1:12" ht="8.1" customHeight="1">
      <c r="A38" s="480"/>
      <c r="B38" s="689"/>
      <c r="C38" s="480"/>
      <c r="D38" s="309"/>
      <c r="E38" s="742"/>
      <c r="F38" s="647"/>
      <c r="G38" s="371"/>
      <c r="H38" s="371"/>
      <c r="I38" s="371"/>
      <c r="J38" s="371"/>
      <c r="K38" s="371"/>
      <c r="L38" s="480"/>
    </row>
    <row r="39" spans="1:12" ht="15" customHeight="1">
      <c r="A39" s="480"/>
      <c r="B39" s="689" t="s">
        <v>11</v>
      </c>
      <c r="C39" s="480"/>
      <c r="D39" s="309" t="s">
        <v>291</v>
      </c>
      <c r="E39" s="742">
        <v>18.399999999999999</v>
      </c>
      <c r="F39" s="647">
        <v>21</v>
      </c>
      <c r="G39" s="371">
        <v>11.7</v>
      </c>
      <c r="H39" s="371">
        <v>4.0999999999999996</v>
      </c>
      <c r="I39" s="371">
        <v>0.7</v>
      </c>
      <c r="J39" s="371">
        <v>6</v>
      </c>
      <c r="K39" s="371">
        <v>1.3</v>
      </c>
      <c r="L39" s="480">
        <v>0</v>
      </c>
    </row>
    <row r="40" spans="1:12" ht="15" customHeight="1">
      <c r="A40" s="480"/>
      <c r="B40" s="689"/>
      <c r="C40" s="480"/>
      <c r="D40" s="309">
        <v>2023</v>
      </c>
      <c r="E40" s="742">
        <v>18.600000000000001</v>
      </c>
      <c r="F40" s="647">
        <v>23</v>
      </c>
      <c r="G40" s="371">
        <v>15.3</v>
      </c>
      <c r="H40" s="371">
        <v>5.9</v>
      </c>
      <c r="I40" s="371">
        <v>1.7</v>
      </c>
      <c r="J40" s="371">
        <v>3.9</v>
      </c>
      <c r="K40" s="371">
        <v>0</v>
      </c>
      <c r="L40" s="480">
        <v>0</v>
      </c>
    </row>
    <row r="41" spans="1:12" ht="15" customHeight="1">
      <c r="A41" s="480"/>
      <c r="B41" s="689"/>
      <c r="C41" s="480"/>
      <c r="D41" s="309">
        <v>2024</v>
      </c>
      <c r="E41" s="742">
        <v>19.713999999999999</v>
      </c>
      <c r="F41" s="391">
        <v>20.7</v>
      </c>
      <c r="G41" s="391">
        <v>12.8</v>
      </c>
      <c r="H41" s="391">
        <v>4.5</v>
      </c>
      <c r="I41" s="391">
        <v>1.7</v>
      </c>
      <c r="J41" s="391">
        <v>2.6</v>
      </c>
      <c r="K41" s="391">
        <v>0.6</v>
      </c>
      <c r="L41" s="480">
        <v>0</v>
      </c>
    </row>
    <row r="42" spans="1:12" ht="8.1" customHeight="1">
      <c r="A42" s="480"/>
      <c r="B42" s="689"/>
      <c r="C42" s="480"/>
      <c r="D42" s="309"/>
      <c r="E42" s="742"/>
      <c r="F42" s="647"/>
      <c r="G42" s="371"/>
      <c r="H42" s="371"/>
      <c r="I42" s="371"/>
      <c r="J42" s="371"/>
      <c r="K42" s="371"/>
      <c r="L42" s="480"/>
    </row>
    <row r="43" spans="1:12" ht="15" customHeight="1">
      <c r="A43" s="480"/>
      <c r="B43" s="689" t="s">
        <v>10</v>
      </c>
      <c r="C43" s="480"/>
      <c r="D43" s="309" t="s">
        <v>291</v>
      </c>
      <c r="E43" s="742">
        <v>22.5</v>
      </c>
      <c r="F43" s="647">
        <v>24.6</v>
      </c>
      <c r="G43" s="371">
        <v>13.6</v>
      </c>
      <c r="H43" s="371">
        <v>6.6</v>
      </c>
      <c r="I43" s="371">
        <v>1.4</v>
      </c>
      <c r="J43" s="371">
        <v>4.4000000000000004</v>
      </c>
      <c r="K43" s="371">
        <v>0.2</v>
      </c>
      <c r="L43" s="480">
        <v>0</v>
      </c>
    </row>
    <row r="44" spans="1:12" ht="15" customHeight="1">
      <c r="A44" s="480"/>
      <c r="B44" s="689"/>
      <c r="C44" s="480"/>
      <c r="D44" s="309">
        <v>2023</v>
      </c>
      <c r="E44" s="742">
        <v>26.7</v>
      </c>
      <c r="F44" s="647">
        <v>26.1</v>
      </c>
      <c r="G44" s="371">
        <v>12.5</v>
      </c>
      <c r="H44" s="371">
        <v>5.8</v>
      </c>
      <c r="I44" s="371">
        <v>1.9</v>
      </c>
      <c r="J44" s="371">
        <v>3.3</v>
      </c>
      <c r="K44" s="371">
        <v>0.1</v>
      </c>
      <c r="L44" s="480">
        <v>0</v>
      </c>
    </row>
    <row r="45" spans="1:12" ht="15" customHeight="1">
      <c r="A45" s="480"/>
      <c r="B45" s="689"/>
      <c r="C45" s="480"/>
      <c r="D45" s="309">
        <v>2024</v>
      </c>
      <c r="E45" s="742">
        <v>22.216999999999999</v>
      </c>
      <c r="F45" s="391">
        <v>24.3</v>
      </c>
      <c r="G45" s="391">
        <v>12.1</v>
      </c>
      <c r="H45" s="391">
        <v>6.4</v>
      </c>
      <c r="I45" s="391">
        <v>2.2999999999999998</v>
      </c>
      <c r="J45" s="391">
        <v>4.9000000000000004</v>
      </c>
      <c r="K45" s="391">
        <v>0.1</v>
      </c>
      <c r="L45" s="480">
        <v>0</v>
      </c>
    </row>
    <row r="46" spans="1:12" ht="8.1" customHeight="1">
      <c r="A46" s="480"/>
      <c r="B46" s="689"/>
      <c r="C46" s="480"/>
      <c r="D46" s="309"/>
      <c r="E46" s="742"/>
      <c r="F46" s="647"/>
      <c r="G46" s="371"/>
      <c r="H46" s="371"/>
      <c r="I46" s="371"/>
      <c r="J46" s="371"/>
      <c r="K46" s="601"/>
      <c r="L46" s="480"/>
    </row>
    <row r="47" spans="1:12" ht="15" customHeight="1">
      <c r="A47" s="480"/>
      <c r="B47" s="689" t="s">
        <v>9</v>
      </c>
      <c r="C47" s="480"/>
      <c r="D47" s="309" t="s">
        <v>291</v>
      </c>
      <c r="E47" s="742">
        <v>25.8</v>
      </c>
      <c r="F47" s="647">
        <v>41.1</v>
      </c>
      <c r="G47" s="371">
        <v>21.9</v>
      </c>
      <c r="H47" s="371">
        <v>8</v>
      </c>
      <c r="I47" s="371">
        <v>1.7</v>
      </c>
      <c r="J47" s="371">
        <v>4.3</v>
      </c>
      <c r="K47" s="601">
        <v>0</v>
      </c>
      <c r="L47" s="480">
        <v>0</v>
      </c>
    </row>
    <row r="48" spans="1:12" ht="15" customHeight="1">
      <c r="A48" s="480"/>
      <c r="B48" s="689"/>
      <c r="C48" s="480"/>
      <c r="D48" s="309">
        <v>2023</v>
      </c>
      <c r="E48" s="742">
        <v>25.7</v>
      </c>
      <c r="F48" s="647">
        <v>41.8</v>
      </c>
      <c r="G48" s="371">
        <v>21.7</v>
      </c>
      <c r="H48" s="371">
        <v>8.9</v>
      </c>
      <c r="I48" s="371">
        <v>1.4</v>
      </c>
      <c r="J48" s="371">
        <v>5.3</v>
      </c>
      <c r="K48" s="371">
        <v>0.2</v>
      </c>
      <c r="L48" s="480">
        <v>0</v>
      </c>
    </row>
    <row r="49" spans="1:12" ht="15" customHeight="1">
      <c r="A49" s="480"/>
      <c r="B49" s="689"/>
      <c r="C49" s="480"/>
      <c r="D49" s="309">
        <v>2024</v>
      </c>
      <c r="E49" s="742">
        <v>26.943999999999999</v>
      </c>
      <c r="F49" s="647">
        <v>38.1</v>
      </c>
      <c r="G49" s="371">
        <v>18.899999999999999</v>
      </c>
      <c r="H49" s="371">
        <v>9.4</v>
      </c>
      <c r="I49" s="371">
        <v>1.9</v>
      </c>
      <c r="J49" s="371">
        <v>4.5999999999999996</v>
      </c>
      <c r="K49" s="371">
        <v>1.3</v>
      </c>
      <c r="L49" s="480">
        <v>0</v>
      </c>
    </row>
    <row r="50" spans="1:12" ht="8.1" customHeight="1">
      <c r="A50" s="480"/>
      <c r="B50" s="689"/>
      <c r="C50" s="480"/>
      <c r="D50" s="309"/>
      <c r="E50" s="742"/>
      <c r="F50" s="647"/>
      <c r="G50" s="371"/>
      <c r="H50" s="371"/>
      <c r="I50" s="371"/>
      <c r="J50" s="371"/>
      <c r="K50" s="371"/>
      <c r="L50" s="480"/>
    </row>
    <row r="51" spans="1:12" ht="15" customHeight="1">
      <c r="A51" s="480"/>
      <c r="B51" s="689" t="s">
        <v>28</v>
      </c>
      <c r="C51" s="480"/>
      <c r="D51" s="309" t="s">
        <v>291</v>
      </c>
      <c r="E51" s="742">
        <v>25.4</v>
      </c>
      <c r="F51" s="647">
        <v>18.5</v>
      </c>
      <c r="G51" s="371">
        <v>14.5</v>
      </c>
      <c r="H51" s="371">
        <v>8</v>
      </c>
      <c r="I51" s="371">
        <v>2.5</v>
      </c>
      <c r="J51" s="371">
        <v>8.5</v>
      </c>
      <c r="K51" s="371">
        <v>0.1</v>
      </c>
      <c r="L51" s="480">
        <v>0</v>
      </c>
    </row>
    <row r="52" spans="1:12" ht="15" customHeight="1">
      <c r="A52" s="480"/>
      <c r="B52" s="689"/>
      <c r="C52" s="480"/>
      <c r="D52" s="309">
        <v>2023</v>
      </c>
      <c r="E52" s="742">
        <v>26.8</v>
      </c>
      <c r="F52" s="647">
        <v>19.100000000000001</v>
      </c>
      <c r="G52" s="371">
        <v>14</v>
      </c>
      <c r="H52" s="371">
        <v>7.5</v>
      </c>
      <c r="I52" s="371">
        <v>1.3</v>
      </c>
      <c r="J52" s="371">
        <v>9.1999999999999993</v>
      </c>
      <c r="K52" s="371">
        <v>0.4</v>
      </c>
      <c r="L52" s="480">
        <v>0</v>
      </c>
    </row>
    <row r="53" spans="1:12" ht="15" customHeight="1">
      <c r="A53" s="480"/>
      <c r="B53" s="689"/>
      <c r="C53" s="480"/>
      <c r="D53" s="309">
        <v>2024</v>
      </c>
      <c r="E53" s="742">
        <v>23.771999999999998</v>
      </c>
      <c r="F53" s="647">
        <v>22.8</v>
      </c>
      <c r="G53" s="371">
        <v>16</v>
      </c>
      <c r="H53" s="371">
        <v>10.5</v>
      </c>
      <c r="I53" s="371">
        <v>2.1</v>
      </c>
      <c r="J53" s="371">
        <v>7.4</v>
      </c>
      <c r="K53" s="371">
        <v>0.7</v>
      </c>
      <c r="L53" s="480">
        <v>0</v>
      </c>
    </row>
    <row r="54" spans="1:12" ht="8.1" customHeight="1">
      <c r="A54" s="480"/>
      <c r="B54" s="689"/>
      <c r="C54" s="480"/>
      <c r="D54" s="309"/>
      <c r="E54" s="742"/>
      <c r="F54" s="647"/>
      <c r="G54" s="371"/>
      <c r="H54" s="371"/>
      <c r="I54" s="371"/>
      <c r="J54" s="371"/>
      <c r="K54" s="371"/>
      <c r="L54" s="480"/>
    </row>
    <row r="55" spans="1:12" ht="15" customHeight="1">
      <c r="A55" s="480"/>
      <c r="B55" s="689" t="s">
        <v>8</v>
      </c>
      <c r="C55" s="480"/>
      <c r="D55" s="309" t="s">
        <v>291</v>
      </c>
      <c r="E55" s="742">
        <v>35.200000000000003</v>
      </c>
      <c r="F55" s="647">
        <v>47.2</v>
      </c>
      <c r="G55" s="371">
        <v>31.7</v>
      </c>
      <c r="H55" s="371">
        <v>19.399999999999999</v>
      </c>
      <c r="I55" s="371">
        <v>1.8</v>
      </c>
      <c r="J55" s="371">
        <v>8.8000000000000007</v>
      </c>
      <c r="K55" s="371">
        <v>1.9</v>
      </c>
      <c r="L55" s="480">
        <v>0</v>
      </c>
    </row>
    <row r="56" spans="1:12" ht="15" customHeight="1">
      <c r="A56" s="480"/>
      <c r="B56" s="689"/>
      <c r="C56" s="480"/>
      <c r="D56" s="309">
        <v>2023</v>
      </c>
      <c r="E56" s="742">
        <v>38.4</v>
      </c>
      <c r="F56" s="647">
        <v>50.2</v>
      </c>
      <c r="G56" s="371">
        <v>33.4</v>
      </c>
      <c r="H56" s="371">
        <v>17.100000000000001</v>
      </c>
      <c r="I56" s="371">
        <v>2.8</v>
      </c>
      <c r="J56" s="371">
        <v>8.4</v>
      </c>
      <c r="K56" s="371">
        <v>0.2</v>
      </c>
      <c r="L56" s="480">
        <v>0</v>
      </c>
    </row>
    <row r="57" spans="1:12" ht="15" customHeight="1">
      <c r="A57" s="480"/>
      <c r="B57" s="689"/>
      <c r="C57" s="480"/>
      <c r="D57" s="309">
        <v>2024</v>
      </c>
      <c r="E57" s="742">
        <v>40.220999999999997</v>
      </c>
      <c r="F57" s="647">
        <v>47.7</v>
      </c>
      <c r="G57" s="371">
        <v>34.200000000000003</v>
      </c>
      <c r="H57" s="371">
        <v>13.7</v>
      </c>
      <c r="I57" s="371">
        <v>1.9</v>
      </c>
      <c r="J57" s="371">
        <v>5.8</v>
      </c>
      <c r="K57" s="371">
        <v>4.8</v>
      </c>
      <c r="L57" s="480">
        <v>0</v>
      </c>
    </row>
    <row r="58" spans="1:12" ht="8.1" customHeight="1">
      <c r="A58" s="480"/>
      <c r="B58" s="689"/>
      <c r="C58" s="480"/>
      <c r="D58" s="309"/>
      <c r="E58" s="742"/>
      <c r="F58" s="647"/>
      <c r="G58" s="371"/>
      <c r="H58" s="371"/>
      <c r="I58" s="371"/>
      <c r="J58" s="371"/>
      <c r="K58" s="601"/>
      <c r="L58" s="480"/>
    </row>
    <row r="59" spans="1:12" ht="15" customHeight="1">
      <c r="A59" s="480"/>
      <c r="B59" s="689" t="s">
        <v>7</v>
      </c>
      <c r="C59" s="480"/>
      <c r="D59" s="309" t="s">
        <v>291</v>
      </c>
      <c r="E59" s="742">
        <v>6.4</v>
      </c>
      <c r="F59" s="647">
        <v>8.9</v>
      </c>
      <c r="G59" s="371">
        <v>4.8</v>
      </c>
      <c r="H59" s="371">
        <v>1.2</v>
      </c>
      <c r="I59" s="371">
        <v>0.3</v>
      </c>
      <c r="J59" s="371">
        <v>0.9</v>
      </c>
      <c r="K59" s="371">
        <v>0.1</v>
      </c>
      <c r="L59" s="480">
        <v>0</v>
      </c>
    </row>
    <row r="60" spans="1:12" ht="15" customHeight="1">
      <c r="A60" s="480"/>
      <c r="B60" s="689"/>
      <c r="C60" s="480"/>
      <c r="D60" s="309">
        <v>2023</v>
      </c>
      <c r="E60" s="742">
        <v>6.5</v>
      </c>
      <c r="F60" s="647">
        <v>8.8000000000000007</v>
      </c>
      <c r="G60" s="371">
        <v>4.5999999999999996</v>
      </c>
      <c r="H60" s="371">
        <v>1.9</v>
      </c>
      <c r="I60" s="371">
        <v>0.3</v>
      </c>
      <c r="J60" s="371">
        <v>1.3</v>
      </c>
      <c r="K60" s="749" t="s">
        <v>134</v>
      </c>
      <c r="L60" s="480">
        <v>0</v>
      </c>
    </row>
    <row r="61" spans="1:12" ht="15" customHeight="1">
      <c r="A61" s="480"/>
      <c r="B61" s="689"/>
      <c r="C61" s="480"/>
      <c r="D61" s="309">
        <v>2024</v>
      </c>
      <c r="E61" s="742">
        <v>7.5490000000000004</v>
      </c>
      <c r="F61" s="647">
        <v>9.9</v>
      </c>
      <c r="G61" s="371">
        <v>4.8</v>
      </c>
      <c r="H61" s="371">
        <v>1.8</v>
      </c>
      <c r="I61" s="371">
        <v>0.5</v>
      </c>
      <c r="J61" s="371">
        <v>0.7</v>
      </c>
      <c r="K61" s="371" t="s">
        <v>134</v>
      </c>
      <c r="L61" s="480">
        <v>0</v>
      </c>
    </row>
    <row r="62" spans="1:12" ht="8.1" customHeight="1">
      <c r="A62" s="480"/>
      <c r="B62" s="689"/>
      <c r="C62" s="480"/>
      <c r="D62" s="309"/>
      <c r="E62" s="742"/>
      <c r="F62" s="647"/>
      <c r="G62" s="371"/>
      <c r="H62" s="371"/>
      <c r="I62" s="371"/>
      <c r="J62" s="371"/>
      <c r="K62" s="371"/>
      <c r="L62" s="480"/>
    </row>
    <row r="63" spans="1:12" ht="15" customHeight="1">
      <c r="A63" s="480"/>
      <c r="B63" s="689" t="s">
        <v>4</v>
      </c>
      <c r="C63" s="480"/>
      <c r="D63" s="309" t="s">
        <v>291</v>
      </c>
      <c r="E63" s="742">
        <v>111.1</v>
      </c>
      <c r="F63" s="647">
        <v>99.4</v>
      </c>
      <c r="G63" s="371">
        <v>47.5</v>
      </c>
      <c r="H63" s="371">
        <v>84.8</v>
      </c>
      <c r="I63" s="371">
        <v>6.2</v>
      </c>
      <c r="J63" s="371">
        <v>29.7</v>
      </c>
      <c r="K63" s="371">
        <v>12.2</v>
      </c>
      <c r="L63" s="480">
        <v>0</v>
      </c>
    </row>
    <row r="64" spans="1:12" ht="15" customHeight="1">
      <c r="A64" s="480"/>
      <c r="B64" s="689"/>
      <c r="C64" s="480"/>
      <c r="D64" s="309">
        <v>2023</v>
      </c>
      <c r="E64" s="742">
        <v>116.3</v>
      </c>
      <c r="F64" s="647">
        <v>89.4</v>
      </c>
      <c r="G64" s="371">
        <v>60</v>
      </c>
      <c r="H64" s="371">
        <v>80.5</v>
      </c>
      <c r="I64" s="371">
        <v>7.6</v>
      </c>
      <c r="J64" s="371">
        <v>56</v>
      </c>
      <c r="K64" s="371">
        <v>0.7</v>
      </c>
      <c r="L64" s="480">
        <v>0</v>
      </c>
    </row>
    <row r="65" spans="1:12" ht="15" customHeight="1">
      <c r="A65" s="480"/>
      <c r="B65" s="689"/>
      <c r="C65" s="480"/>
      <c r="D65" s="309">
        <v>2024</v>
      </c>
      <c r="E65" s="742">
        <v>151.92500000000001</v>
      </c>
      <c r="F65" s="647">
        <v>137.4</v>
      </c>
      <c r="G65" s="371">
        <v>100.4</v>
      </c>
      <c r="H65" s="371">
        <v>68</v>
      </c>
      <c r="I65" s="371">
        <v>8</v>
      </c>
      <c r="J65" s="371">
        <v>64.099999999999994</v>
      </c>
      <c r="K65" s="371">
        <v>11.9</v>
      </c>
      <c r="L65" s="480">
        <v>0</v>
      </c>
    </row>
    <row r="66" spans="1:12" ht="8.1" customHeight="1">
      <c r="A66" s="480"/>
      <c r="B66" s="689"/>
      <c r="C66" s="480"/>
      <c r="D66" s="309"/>
      <c r="E66" s="742"/>
      <c r="F66" s="647"/>
      <c r="G66" s="371"/>
      <c r="H66" s="371"/>
      <c r="I66" s="371"/>
      <c r="J66" s="371"/>
      <c r="K66" s="371"/>
      <c r="L66" s="480"/>
    </row>
    <row r="67" spans="1:12" ht="15" customHeight="1">
      <c r="A67" s="480"/>
      <c r="B67" s="689" t="s">
        <v>3</v>
      </c>
      <c r="C67" s="480"/>
      <c r="D67" s="309" t="s">
        <v>291</v>
      </c>
      <c r="E67" s="742">
        <v>20.2</v>
      </c>
      <c r="F67" s="647">
        <v>20.8</v>
      </c>
      <c r="G67" s="371">
        <v>9.9</v>
      </c>
      <c r="H67" s="371">
        <v>4.7</v>
      </c>
      <c r="I67" s="371">
        <v>2.4</v>
      </c>
      <c r="J67" s="371">
        <v>5.8</v>
      </c>
      <c r="K67" s="371">
        <v>0.1</v>
      </c>
      <c r="L67" s="480">
        <v>0</v>
      </c>
    </row>
    <row r="68" spans="1:12" ht="15" customHeight="1">
      <c r="A68" s="480"/>
      <c r="B68" s="689"/>
      <c r="C68" s="480"/>
      <c r="D68" s="309">
        <v>2023</v>
      </c>
      <c r="E68" s="742">
        <v>20.5</v>
      </c>
      <c r="F68" s="647">
        <v>21.9</v>
      </c>
      <c r="G68" s="371">
        <v>11.3</v>
      </c>
      <c r="H68" s="371">
        <v>4.3</v>
      </c>
      <c r="I68" s="371">
        <v>1</v>
      </c>
      <c r="J68" s="371">
        <v>5.7</v>
      </c>
      <c r="K68" s="371">
        <v>0.1</v>
      </c>
      <c r="L68" s="480">
        <v>0</v>
      </c>
    </row>
    <row r="69" spans="1:12" ht="15" customHeight="1">
      <c r="A69" s="480"/>
      <c r="B69" s="689"/>
      <c r="C69" s="480"/>
      <c r="D69" s="309">
        <v>2024</v>
      </c>
      <c r="E69" s="742">
        <v>21.353999999999999</v>
      </c>
      <c r="F69" s="647">
        <v>19.5</v>
      </c>
      <c r="G69" s="647">
        <v>9.9</v>
      </c>
      <c r="H69" s="647">
        <v>4.5999999999999996</v>
      </c>
      <c r="I69" s="647">
        <v>1.7</v>
      </c>
      <c r="J69" s="647">
        <v>4.5</v>
      </c>
      <c r="K69" s="647">
        <v>0.6</v>
      </c>
      <c r="L69" s="480">
        <v>0</v>
      </c>
    </row>
    <row r="70" spans="1:12" ht="8.1" customHeight="1">
      <c r="A70" s="480"/>
      <c r="B70" s="689"/>
      <c r="C70" s="480"/>
      <c r="D70" s="309"/>
      <c r="E70" s="742"/>
      <c r="F70" s="647"/>
      <c r="G70" s="647"/>
      <c r="H70" s="647"/>
      <c r="I70" s="647"/>
      <c r="J70" s="647"/>
      <c r="K70" s="647"/>
      <c r="L70" s="480"/>
    </row>
    <row r="71" spans="1:12" ht="15" customHeight="1">
      <c r="A71" s="480"/>
      <c r="B71" s="689" t="s">
        <v>6</v>
      </c>
      <c r="C71" s="480"/>
      <c r="D71" s="309" t="s">
        <v>291</v>
      </c>
      <c r="E71" s="742">
        <v>28</v>
      </c>
      <c r="F71" s="647">
        <v>55.7</v>
      </c>
      <c r="G71" s="647">
        <v>34.6</v>
      </c>
      <c r="H71" s="647">
        <v>18.7</v>
      </c>
      <c r="I71" s="647">
        <v>4.8</v>
      </c>
      <c r="J71" s="647">
        <v>12.1</v>
      </c>
      <c r="K71" s="647">
        <v>0.4</v>
      </c>
      <c r="L71" s="480">
        <v>0</v>
      </c>
    </row>
    <row r="72" spans="1:12" ht="15" customHeight="1">
      <c r="A72" s="480"/>
      <c r="B72" s="689"/>
      <c r="C72" s="480"/>
      <c r="D72" s="309">
        <v>2023</v>
      </c>
      <c r="E72" s="742">
        <v>38.200000000000003</v>
      </c>
      <c r="F72" s="647">
        <v>59.4</v>
      </c>
      <c r="G72" s="647">
        <v>34.1</v>
      </c>
      <c r="H72" s="647">
        <v>18.399999999999999</v>
      </c>
      <c r="I72" s="647">
        <v>4.2</v>
      </c>
      <c r="J72" s="647">
        <v>11.1</v>
      </c>
      <c r="K72" s="647">
        <v>0.3</v>
      </c>
      <c r="L72" s="480">
        <v>0</v>
      </c>
    </row>
    <row r="73" spans="1:12" ht="15" customHeight="1">
      <c r="A73" s="480"/>
      <c r="B73" s="689"/>
      <c r="C73" s="480"/>
      <c r="D73" s="309">
        <v>2024</v>
      </c>
      <c r="E73" s="742">
        <v>46.975000000000001</v>
      </c>
      <c r="F73" s="647">
        <v>63.1</v>
      </c>
      <c r="G73" s="647">
        <v>36.5</v>
      </c>
      <c r="H73" s="647">
        <v>16.600000000000001</v>
      </c>
      <c r="I73" s="647">
        <v>2.7</v>
      </c>
      <c r="J73" s="647">
        <v>10.6</v>
      </c>
      <c r="K73" s="647">
        <v>2.2000000000000002</v>
      </c>
      <c r="L73" s="480">
        <v>0</v>
      </c>
    </row>
    <row r="74" spans="1:12" ht="8.1" customHeight="1">
      <c r="A74" s="480"/>
      <c r="B74" s="689"/>
      <c r="C74" s="480"/>
      <c r="D74" s="309"/>
      <c r="E74" s="742"/>
      <c r="F74" s="647"/>
      <c r="G74" s="647"/>
      <c r="H74" s="647"/>
      <c r="I74" s="647"/>
      <c r="J74" s="647"/>
      <c r="K74" s="647"/>
      <c r="L74" s="480"/>
    </row>
    <row r="75" spans="1:12" ht="15" customHeight="1">
      <c r="A75" s="480"/>
      <c r="B75" s="689" t="s">
        <v>5</v>
      </c>
      <c r="C75" s="480"/>
      <c r="D75" s="309" t="s">
        <v>291</v>
      </c>
      <c r="E75" s="742">
        <v>32.4</v>
      </c>
      <c r="F75" s="647">
        <v>59</v>
      </c>
      <c r="G75" s="647">
        <v>30.3</v>
      </c>
      <c r="H75" s="647">
        <v>14.2</v>
      </c>
      <c r="I75" s="647">
        <v>0.9</v>
      </c>
      <c r="J75" s="647">
        <v>9.3000000000000007</v>
      </c>
      <c r="K75" s="647">
        <v>0.7</v>
      </c>
      <c r="L75" s="480">
        <v>0</v>
      </c>
    </row>
    <row r="76" spans="1:12" ht="15" customHeight="1">
      <c r="A76" s="480"/>
      <c r="B76" s="689"/>
      <c r="C76" s="480"/>
      <c r="D76" s="309">
        <v>2023</v>
      </c>
      <c r="E76" s="742">
        <v>38.4</v>
      </c>
      <c r="F76" s="647">
        <v>66.400000000000006</v>
      </c>
      <c r="G76" s="647">
        <v>30.6</v>
      </c>
      <c r="H76" s="647">
        <v>13.7</v>
      </c>
      <c r="I76" s="647">
        <v>1.7</v>
      </c>
      <c r="J76" s="647">
        <v>8.9</v>
      </c>
      <c r="K76" s="647">
        <v>0.2</v>
      </c>
      <c r="L76" s="480">
        <v>0</v>
      </c>
    </row>
    <row r="77" spans="1:12" ht="15" customHeight="1">
      <c r="A77" s="480"/>
      <c r="B77" s="689"/>
      <c r="C77" s="480"/>
      <c r="D77" s="309">
        <v>2024</v>
      </c>
      <c r="E77" s="742">
        <v>36.450000000000003</v>
      </c>
      <c r="F77" s="647">
        <v>60.2</v>
      </c>
      <c r="G77" s="647">
        <v>33</v>
      </c>
      <c r="H77" s="647">
        <v>12.9</v>
      </c>
      <c r="I77" s="647">
        <v>3.3</v>
      </c>
      <c r="J77" s="647">
        <v>7.8</v>
      </c>
      <c r="K77" s="647">
        <v>0.9</v>
      </c>
      <c r="L77" s="480">
        <v>0</v>
      </c>
    </row>
    <row r="78" spans="1:12" ht="8.1" customHeight="1">
      <c r="A78" s="480"/>
      <c r="B78" s="689"/>
      <c r="C78" s="480"/>
      <c r="D78" s="309"/>
      <c r="E78" s="742"/>
      <c r="F78" s="371"/>
      <c r="G78" s="371"/>
      <c r="H78" s="371"/>
      <c r="I78" s="371"/>
      <c r="J78" s="371"/>
      <c r="K78" s="371"/>
      <c r="L78" s="480"/>
    </row>
    <row r="79" spans="1:12" ht="15" customHeight="1">
      <c r="A79" s="480"/>
      <c r="B79" s="689" t="s">
        <v>2</v>
      </c>
      <c r="C79" s="480"/>
      <c r="D79" s="309" t="s">
        <v>291</v>
      </c>
      <c r="E79" s="742">
        <v>39.299999999999997</v>
      </c>
      <c r="F79" s="371">
        <v>22.5</v>
      </c>
      <c r="G79" s="371">
        <v>18.5</v>
      </c>
      <c r="H79" s="371">
        <v>12.8</v>
      </c>
      <c r="I79" s="371">
        <v>2.6</v>
      </c>
      <c r="J79" s="371">
        <v>13.5</v>
      </c>
      <c r="K79" s="371">
        <v>1.9</v>
      </c>
      <c r="L79" s="480">
        <v>0</v>
      </c>
    </row>
    <row r="80" spans="1:12" ht="15" customHeight="1">
      <c r="A80" s="480"/>
      <c r="B80" s="689"/>
      <c r="C80" s="480"/>
      <c r="D80" s="309">
        <v>2023</v>
      </c>
      <c r="E80" s="742">
        <v>55</v>
      </c>
      <c r="F80" s="371">
        <v>27.9</v>
      </c>
      <c r="G80" s="371">
        <v>20.7</v>
      </c>
      <c r="H80" s="371">
        <v>14</v>
      </c>
      <c r="I80" s="371">
        <v>2.8</v>
      </c>
      <c r="J80" s="371">
        <v>12.6</v>
      </c>
      <c r="K80" s="749" t="s">
        <v>134</v>
      </c>
      <c r="L80" s="480">
        <v>0.2</v>
      </c>
    </row>
    <row r="81" spans="1:13" ht="15" customHeight="1">
      <c r="A81" s="480"/>
      <c r="B81" s="689"/>
      <c r="C81" s="480"/>
      <c r="D81" s="309">
        <v>2024</v>
      </c>
      <c r="E81" s="742">
        <v>45.423000000000002</v>
      </c>
      <c r="F81" s="371">
        <v>18.5</v>
      </c>
      <c r="G81" s="371">
        <v>19.899999999999999</v>
      </c>
      <c r="H81" s="371">
        <v>23.5</v>
      </c>
      <c r="I81" s="371">
        <v>5.0999999999999996</v>
      </c>
      <c r="J81" s="371">
        <v>6.8</v>
      </c>
      <c r="K81" s="371">
        <v>10.7</v>
      </c>
      <c r="L81" s="480">
        <v>2.6</v>
      </c>
    </row>
    <row r="82" spans="1:13" ht="8.1" customHeight="1">
      <c r="A82" s="480"/>
      <c r="B82" s="689"/>
      <c r="C82" s="480"/>
      <c r="D82" s="309"/>
      <c r="E82" s="742"/>
      <c r="F82" s="371"/>
      <c r="G82" s="371"/>
      <c r="H82" s="371"/>
      <c r="I82" s="371"/>
      <c r="J82" s="371"/>
      <c r="K82" s="601"/>
      <c r="L82" s="480"/>
    </row>
    <row r="83" spans="1:13" ht="15" customHeight="1">
      <c r="A83" s="480"/>
      <c r="B83" s="689" t="s">
        <v>1</v>
      </c>
      <c r="C83" s="480"/>
      <c r="D83" s="309" t="s">
        <v>291</v>
      </c>
      <c r="E83" s="742">
        <v>3.1</v>
      </c>
      <c r="F83" s="371">
        <v>2.5</v>
      </c>
      <c r="G83" s="371">
        <v>0.8</v>
      </c>
      <c r="H83" s="371">
        <v>0.3</v>
      </c>
      <c r="I83" s="371">
        <v>0.1</v>
      </c>
      <c r="J83" s="371">
        <v>0.4</v>
      </c>
      <c r="K83" s="749" t="s">
        <v>134</v>
      </c>
      <c r="L83" s="480">
        <v>0</v>
      </c>
    </row>
    <row r="84" spans="1:13" ht="15" customHeight="1">
      <c r="A84" s="480"/>
      <c r="B84" s="689"/>
      <c r="C84" s="480"/>
      <c r="D84" s="309">
        <v>2023</v>
      </c>
      <c r="E84" s="742">
        <v>3.6</v>
      </c>
      <c r="F84" s="371">
        <v>2.6</v>
      </c>
      <c r="G84" s="371">
        <v>0.8</v>
      </c>
      <c r="H84" s="371">
        <v>0.6</v>
      </c>
      <c r="I84" s="371">
        <v>0.2</v>
      </c>
      <c r="J84" s="371">
        <v>0.1</v>
      </c>
      <c r="K84" s="749" t="s">
        <v>134</v>
      </c>
      <c r="L84" s="480">
        <v>0</v>
      </c>
    </row>
    <row r="85" spans="1:13" ht="15" customHeight="1">
      <c r="A85" s="480"/>
      <c r="B85" s="689"/>
      <c r="C85" s="480"/>
      <c r="D85" s="309">
        <v>2024</v>
      </c>
      <c r="E85" s="742">
        <v>2.589</v>
      </c>
      <c r="F85" s="371">
        <v>3</v>
      </c>
      <c r="G85" s="371">
        <v>1.2</v>
      </c>
      <c r="H85" s="371">
        <v>0.4</v>
      </c>
      <c r="I85" s="371">
        <v>0.1</v>
      </c>
      <c r="J85" s="371">
        <v>0.4</v>
      </c>
      <c r="K85" s="371">
        <v>0.1</v>
      </c>
      <c r="L85" s="480">
        <v>0</v>
      </c>
    </row>
    <row r="86" spans="1:13" ht="8.1" customHeight="1">
      <c r="A86" s="480"/>
      <c r="B86" s="689"/>
      <c r="C86" s="480"/>
      <c r="D86" s="309"/>
      <c r="E86" s="742"/>
      <c r="F86" s="371"/>
      <c r="G86" s="371"/>
      <c r="H86" s="371"/>
      <c r="I86" s="601"/>
      <c r="J86" s="601"/>
      <c r="K86" s="601"/>
      <c r="L86" s="480"/>
    </row>
    <row r="87" spans="1:13" ht="18" customHeight="1">
      <c r="A87" s="480"/>
      <c r="B87" s="689" t="s">
        <v>0</v>
      </c>
      <c r="C87" s="480"/>
      <c r="D87" s="309" t="s">
        <v>291</v>
      </c>
      <c r="E87" s="740">
        <v>0.5</v>
      </c>
      <c r="F87" s="371">
        <v>13.2</v>
      </c>
      <c r="G87" s="371">
        <v>0.9</v>
      </c>
      <c r="H87" s="371">
        <v>0.3</v>
      </c>
      <c r="I87" s="749" t="s">
        <v>134</v>
      </c>
      <c r="J87" s="601">
        <v>0.3</v>
      </c>
      <c r="K87" s="749" t="s">
        <v>134</v>
      </c>
      <c r="L87" s="480"/>
    </row>
    <row r="88" spans="1:13" ht="18" customHeight="1">
      <c r="A88" s="480"/>
      <c r="B88" s="689"/>
      <c r="C88" s="480"/>
      <c r="D88" s="309">
        <v>2023</v>
      </c>
      <c r="E88" s="737">
        <v>0.7</v>
      </c>
      <c r="F88" s="371">
        <v>14.6</v>
      </c>
      <c r="G88" s="371">
        <v>0.8</v>
      </c>
      <c r="H88" s="371">
        <v>0.8</v>
      </c>
      <c r="I88" s="749" t="s">
        <v>134</v>
      </c>
      <c r="J88" s="601">
        <v>0.1</v>
      </c>
      <c r="K88" s="749" t="s">
        <v>134</v>
      </c>
      <c r="L88" s="480"/>
    </row>
    <row r="89" spans="1:13" ht="18" customHeight="1">
      <c r="A89" s="480"/>
      <c r="B89" s="689"/>
      <c r="C89" s="480"/>
      <c r="D89" s="309">
        <v>2024</v>
      </c>
      <c r="E89" s="737">
        <v>1.085</v>
      </c>
      <c r="F89" s="371">
        <v>14.5</v>
      </c>
      <c r="G89" s="371">
        <v>1.1000000000000001</v>
      </c>
      <c r="H89" s="371">
        <v>0.8</v>
      </c>
      <c r="I89" s="601">
        <v>0.1</v>
      </c>
      <c r="J89" s="601">
        <v>0.1</v>
      </c>
      <c r="K89" s="749" t="s">
        <v>134</v>
      </c>
      <c r="L89" s="480"/>
    </row>
    <row r="90" spans="1:13" ht="8.1" customHeight="1" thickBot="1">
      <c r="A90" s="646"/>
      <c r="B90" s="642"/>
      <c r="C90" s="642"/>
      <c r="D90" s="687"/>
      <c r="E90" s="687"/>
      <c r="F90" s="687"/>
      <c r="G90" s="687"/>
      <c r="H90" s="687"/>
      <c r="I90" s="687"/>
      <c r="J90" s="687"/>
      <c r="K90" s="642"/>
    </row>
    <row r="91" spans="1:13" ht="15" customHeight="1">
      <c r="B91" s="480"/>
      <c r="C91" s="480"/>
      <c r="D91" s="480"/>
      <c r="E91" s="480"/>
      <c r="F91" s="638"/>
      <c r="G91" s="638"/>
      <c r="H91" s="638"/>
      <c r="I91" s="638"/>
      <c r="J91" s="638"/>
      <c r="K91" s="638"/>
      <c r="L91" s="641" t="s">
        <v>314</v>
      </c>
    </row>
    <row r="92" spans="1:13" ht="15" customHeight="1">
      <c r="B92" s="686"/>
      <c r="C92" s="636"/>
      <c r="D92" s="636"/>
      <c r="E92" s="636"/>
      <c r="F92" s="480"/>
      <c r="G92" s="480"/>
      <c r="H92" s="480"/>
      <c r="I92" s="636"/>
      <c r="J92" s="636"/>
      <c r="K92" s="636"/>
      <c r="L92" s="525" t="s">
        <v>315</v>
      </c>
    </row>
    <row r="93" spans="1:13" ht="7.5" customHeight="1">
      <c r="B93" s="480"/>
      <c r="C93" s="480"/>
      <c r="D93" s="480"/>
      <c r="E93" s="480"/>
      <c r="F93" s="480"/>
      <c r="G93" s="480"/>
      <c r="H93" s="480"/>
      <c r="I93" s="480"/>
      <c r="J93" s="480"/>
      <c r="K93" s="480"/>
      <c r="L93" s="480"/>
    </row>
    <row r="94" spans="1:13" s="534" customFormat="1" ht="15" customHeight="1">
      <c r="A94" s="526"/>
      <c r="B94" s="782" t="s">
        <v>316</v>
      </c>
      <c r="C94" s="782"/>
      <c r="D94" s="782"/>
      <c r="E94" s="782"/>
      <c r="F94" s="782"/>
      <c r="G94" s="782"/>
      <c r="H94" s="782"/>
      <c r="I94" s="782"/>
      <c r="J94" s="782"/>
      <c r="K94" s="782"/>
      <c r="L94" s="782"/>
      <c r="M94" s="557"/>
    </row>
    <row r="95" spans="1:13" s="556" customFormat="1" ht="13.5">
      <c r="A95" s="545"/>
      <c r="B95" s="785" t="s">
        <v>321</v>
      </c>
      <c r="C95" s="785"/>
      <c r="D95" s="785"/>
      <c r="E95" s="785"/>
      <c r="F95" s="785"/>
      <c r="G95" s="785"/>
      <c r="H95" s="785"/>
      <c r="I95" s="785"/>
      <c r="J95" s="785"/>
      <c r="K95" s="785"/>
      <c r="L95" s="546"/>
      <c r="M95" s="546"/>
    </row>
    <row r="96" spans="1:13" s="534" customFormat="1" ht="15" customHeight="1">
      <c r="A96" s="528"/>
      <c r="B96" s="528" t="s">
        <v>322</v>
      </c>
      <c r="C96" s="527"/>
      <c r="D96" s="527"/>
      <c r="E96" s="527"/>
      <c r="F96" s="527"/>
      <c r="G96" s="527"/>
      <c r="H96" s="527"/>
      <c r="I96" s="527"/>
      <c r="J96" s="527"/>
      <c r="K96" s="527"/>
      <c r="L96" s="527"/>
      <c r="M96" s="527"/>
    </row>
    <row r="97" spans="2:13" ht="15" customHeight="1">
      <c r="B97" s="480"/>
      <c r="C97" s="480"/>
      <c r="D97" s="633"/>
      <c r="E97" s="633"/>
      <c r="F97" s="480"/>
      <c r="G97" s="480"/>
      <c r="H97" s="480"/>
      <c r="I97" s="480"/>
      <c r="J97" s="480"/>
      <c r="K97" s="480"/>
      <c r="L97" s="480"/>
      <c r="M97" s="480"/>
    </row>
    <row r="98" spans="2:13" ht="15" customHeight="1">
      <c r="B98" s="480"/>
      <c r="C98" s="480"/>
      <c r="D98" s="633"/>
      <c r="E98" s="633"/>
      <c r="F98" s="480"/>
      <c r="G98" s="480"/>
      <c r="H98" s="480"/>
      <c r="I98" s="480"/>
      <c r="J98" s="480"/>
      <c r="K98" s="480"/>
      <c r="L98" s="480"/>
      <c r="M98" s="480"/>
    </row>
    <row r="99" spans="2:13" ht="15" customHeight="1">
      <c r="B99" s="480"/>
      <c r="C99" s="480"/>
      <c r="D99" s="633"/>
      <c r="E99" s="633"/>
      <c r="F99" s="480"/>
      <c r="G99" s="480"/>
      <c r="H99" s="480"/>
      <c r="I99" s="480"/>
      <c r="J99" s="480"/>
      <c r="K99" s="480"/>
      <c r="L99" s="480"/>
      <c r="M99" s="480"/>
    </row>
    <row r="100" spans="2:13" ht="15" customHeight="1">
      <c r="B100" s="480"/>
      <c r="C100" s="480"/>
      <c r="D100" s="633"/>
      <c r="E100" s="633"/>
      <c r="F100" s="480"/>
      <c r="G100" s="480"/>
      <c r="H100" s="480"/>
      <c r="I100" s="480"/>
      <c r="J100" s="480"/>
      <c r="K100" s="480"/>
      <c r="L100" s="480"/>
      <c r="M100" s="480"/>
    </row>
    <row r="101" spans="2:13" ht="15" customHeight="1">
      <c r="B101" s="480"/>
      <c r="C101" s="480"/>
      <c r="D101" s="633"/>
      <c r="E101" s="633"/>
      <c r="F101" s="480"/>
      <c r="G101" s="480"/>
      <c r="H101" s="480"/>
      <c r="I101" s="480"/>
      <c r="J101" s="480"/>
      <c r="K101" s="480"/>
      <c r="L101" s="480"/>
      <c r="M101" s="480"/>
    </row>
    <row r="102" spans="2:13" ht="15" customHeight="1">
      <c r="B102" s="480"/>
      <c r="C102" s="480"/>
      <c r="D102" s="480"/>
      <c r="E102" s="480"/>
      <c r="F102" s="480"/>
      <c r="G102" s="480"/>
      <c r="H102" s="480"/>
      <c r="I102" s="480"/>
      <c r="J102" s="480"/>
      <c r="K102" s="480"/>
      <c r="L102" s="480"/>
    </row>
  </sheetData>
  <mergeCells count="2">
    <mergeCell ref="B94:L94"/>
    <mergeCell ref="B95:K95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761E7C-345E-4ACC-9F08-F578491A5953}">
  <sheetPr>
    <tabColor theme="8"/>
  </sheetPr>
  <dimension ref="A1:U108"/>
  <sheetViews>
    <sheetView showGridLines="0" view="pageBreakPreview" topLeftCell="A58" zoomScale="80" zoomScaleNormal="100" zoomScaleSheetLayoutView="8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6" width="12.7109375" style="385" customWidth="1"/>
    <col min="7" max="7" width="14.7109375" style="385" customWidth="1"/>
    <col min="8" max="8" width="15.7109375" style="385" customWidth="1"/>
    <col min="9" max="9" width="12.7109375" style="385" customWidth="1"/>
    <col min="10" max="10" width="15.7109375" style="385" customWidth="1"/>
    <col min="11" max="11" width="14.7109375" style="385" customWidth="1"/>
    <col min="12" max="12" width="15.7109375" style="385" customWidth="1"/>
    <col min="13" max="13" width="1.7109375" style="385" customWidth="1"/>
    <col min="14" max="14" width="14.7109375" style="385" customWidth="1"/>
    <col min="15" max="15" width="1.7109375" style="385" customWidth="1"/>
    <col min="16" max="16384" width="12.5703125" style="385"/>
  </cols>
  <sheetData>
    <row r="1" spans="1:15">
      <c r="A1" s="758"/>
      <c r="B1" s="758"/>
      <c r="C1" s="758"/>
      <c r="D1" s="758"/>
      <c r="E1" s="758"/>
      <c r="F1" s="758"/>
      <c r="G1" s="758"/>
      <c r="H1" s="758"/>
      <c r="I1" s="758"/>
      <c r="J1" s="758"/>
      <c r="K1" s="758"/>
      <c r="L1" s="758"/>
      <c r="M1" s="682" t="s">
        <v>27</v>
      </c>
      <c r="N1" s="682"/>
      <c r="O1" s="758"/>
    </row>
    <row r="2" spans="1:15">
      <c r="A2" s="758"/>
      <c r="B2" s="758"/>
      <c r="C2" s="758"/>
      <c r="D2" s="758"/>
      <c r="E2" s="758"/>
      <c r="F2" s="758"/>
      <c r="G2" s="758"/>
      <c r="H2" s="758"/>
      <c r="I2" s="758"/>
      <c r="J2" s="758"/>
      <c r="K2" s="758"/>
      <c r="L2" s="758"/>
      <c r="M2" s="681" t="s">
        <v>26</v>
      </c>
      <c r="N2" s="681"/>
      <c r="O2" s="758"/>
    </row>
    <row r="3" spans="1:15" ht="15" customHeight="1">
      <c r="A3" s="758"/>
      <c r="B3" s="758"/>
      <c r="C3" s="758"/>
      <c r="D3" s="758"/>
      <c r="E3" s="758"/>
      <c r="F3" s="758"/>
      <c r="G3" s="758"/>
      <c r="H3" s="758"/>
      <c r="I3" s="758"/>
      <c r="J3" s="758"/>
      <c r="K3" s="758"/>
      <c r="L3" s="758"/>
      <c r="M3" s="758"/>
      <c r="N3" s="758"/>
      <c r="O3" s="758"/>
    </row>
    <row r="4" spans="1:15" ht="15" customHeight="1">
      <c r="A4" s="758"/>
      <c r="B4" s="758"/>
      <c r="C4" s="758"/>
      <c r="D4" s="758"/>
      <c r="E4" s="758"/>
      <c r="F4" s="758"/>
      <c r="G4" s="758"/>
      <c r="H4" s="758"/>
      <c r="I4" s="758"/>
      <c r="J4" s="758"/>
      <c r="K4" s="758"/>
      <c r="L4" s="758"/>
      <c r="M4" s="758"/>
      <c r="N4" s="758"/>
      <c r="O4" s="758"/>
    </row>
    <row r="5" spans="1:15">
      <c r="A5" s="726"/>
      <c r="B5" s="585" t="s">
        <v>171</v>
      </c>
      <c r="C5" s="677" t="s">
        <v>280</v>
      </c>
      <c r="D5" s="727"/>
      <c r="E5" s="727"/>
      <c r="F5" s="727"/>
      <c r="G5" s="727"/>
      <c r="H5" s="727"/>
      <c r="I5" s="725"/>
      <c r="J5" s="725"/>
      <c r="K5" s="725"/>
      <c r="L5" s="725"/>
      <c r="M5" s="725"/>
      <c r="N5" s="726"/>
      <c r="O5" s="585"/>
    </row>
    <row r="6" spans="1:15">
      <c r="A6" s="726"/>
      <c r="B6" s="583" t="s">
        <v>172</v>
      </c>
      <c r="C6" s="673" t="s">
        <v>281</v>
      </c>
      <c r="D6" s="725"/>
      <c r="E6" s="725"/>
      <c r="F6" s="725"/>
      <c r="G6" s="725"/>
      <c r="H6" s="725"/>
      <c r="I6" s="725"/>
      <c r="J6" s="725"/>
      <c r="K6" s="725"/>
      <c r="L6" s="725"/>
      <c r="M6" s="725"/>
      <c r="N6" s="726"/>
      <c r="O6" s="583"/>
    </row>
    <row r="7" spans="1:15" ht="8.1" customHeight="1">
      <c r="B7" s="696"/>
      <c r="C7" s="480"/>
      <c r="D7" s="633"/>
      <c r="E7" s="480"/>
      <c r="F7" s="480"/>
      <c r="G7" s="480"/>
      <c r="H7" s="480"/>
      <c r="I7" s="480"/>
      <c r="J7" s="480"/>
      <c r="K7" s="480"/>
      <c r="L7" s="480"/>
      <c r="M7" s="480"/>
      <c r="N7" s="480"/>
    </row>
    <row r="8" spans="1:15" s="384" customFormat="1" ht="14.25" thickBot="1">
      <c r="B8" s="750" t="s">
        <v>293</v>
      </c>
      <c r="C8" s="472"/>
      <c r="D8" s="723"/>
      <c r="E8" s="472"/>
      <c r="F8" s="472"/>
      <c r="G8" s="472"/>
      <c r="H8" s="472"/>
      <c r="I8" s="472"/>
      <c r="K8" s="472"/>
      <c r="L8" s="472"/>
      <c r="M8" s="722" t="s">
        <v>128</v>
      </c>
      <c r="N8" s="472"/>
    </row>
    <row r="9" spans="1:15" ht="8.1" customHeight="1" thickTop="1">
      <c r="A9" s="757"/>
      <c r="B9" s="664"/>
      <c r="C9" s="664"/>
      <c r="D9" s="665"/>
      <c r="E9" s="664"/>
      <c r="F9" s="664"/>
      <c r="G9" s="664"/>
      <c r="H9" s="664"/>
      <c r="I9" s="664"/>
      <c r="J9" s="664"/>
      <c r="K9" s="664"/>
      <c r="L9" s="664"/>
      <c r="M9" s="664"/>
      <c r="N9" s="480"/>
    </row>
    <row r="10" spans="1:15" ht="15" customHeight="1">
      <c r="A10" s="753"/>
      <c r="B10" s="483" t="s">
        <v>25</v>
      </c>
      <c r="C10" s="636"/>
      <c r="D10" s="637" t="s">
        <v>190</v>
      </c>
      <c r="E10" s="663" t="s">
        <v>330</v>
      </c>
      <c r="F10" s="280" t="s">
        <v>83</v>
      </c>
      <c r="G10" s="280" t="s">
        <v>82</v>
      </c>
      <c r="H10" s="658" t="s">
        <v>81</v>
      </c>
      <c r="I10" s="658" t="s">
        <v>80</v>
      </c>
      <c r="J10" s="658" t="s">
        <v>79</v>
      </c>
      <c r="K10" s="658" t="s">
        <v>78</v>
      </c>
      <c r="L10" s="658" t="s">
        <v>77</v>
      </c>
      <c r="M10" s="480"/>
      <c r="N10" s="480"/>
    </row>
    <row r="11" spans="1:15" ht="15" customHeight="1">
      <c r="A11" s="753"/>
      <c r="B11" s="696" t="s">
        <v>23</v>
      </c>
      <c r="C11" s="480"/>
      <c r="D11" s="662" t="s">
        <v>191</v>
      </c>
      <c r="E11" s="661" t="s">
        <v>18</v>
      </c>
      <c r="F11" s="280" t="s">
        <v>73</v>
      </c>
      <c r="G11" s="280" t="s">
        <v>192</v>
      </c>
      <c r="H11" s="657" t="s">
        <v>72</v>
      </c>
      <c r="I11" s="658" t="s">
        <v>71</v>
      </c>
      <c r="J11" s="658" t="s">
        <v>70</v>
      </c>
      <c r="K11" s="657" t="s">
        <v>69</v>
      </c>
      <c r="L11" s="658" t="s">
        <v>193</v>
      </c>
      <c r="M11" s="480"/>
      <c r="N11" s="480"/>
    </row>
    <row r="12" spans="1:15" ht="15" customHeight="1">
      <c r="A12" s="753"/>
      <c r="B12" s="483"/>
      <c r="C12" s="480"/>
      <c r="D12" s="633"/>
      <c r="E12" s="660"/>
      <c r="F12" s="280" t="s">
        <v>194</v>
      </c>
      <c r="G12" s="659" t="s">
        <v>195</v>
      </c>
      <c r="H12" s="658"/>
      <c r="I12" s="658" t="s">
        <v>68</v>
      </c>
      <c r="J12" s="275" t="s">
        <v>196</v>
      </c>
      <c r="K12" s="658"/>
      <c r="L12" s="658" t="s">
        <v>66</v>
      </c>
      <c r="M12" s="480"/>
      <c r="N12" s="480"/>
    </row>
    <row r="13" spans="1:15" ht="15" customHeight="1">
      <c r="A13" s="753"/>
      <c r="B13" s="696"/>
      <c r="C13" s="480"/>
      <c r="D13" s="633"/>
      <c r="E13" s="660"/>
      <c r="F13" s="659" t="s">
        <v>65</v>
      </c>
      <c r="G13" s="659" t="s">
        <v>197</v>
      </c>
      <c r="H13" s="658"/>
      <c r="I13" s="658" t="s">
        <v>198</v>
      </c>
      <c r="J13" s="658" t="s">
        <v>199</v>
      </c>
      <c r="K13" s="658"/>
      <c r="L13" s="658" t="s">
        <v>64</v>
      </c>
      <c r="M13" s="480"/>
      <c r="N13" s="480"/>
    </row>
    <row r="14" spans="1:15" ht="15" customHeight="1">
      <c r="A14" s="753"/>
      <c r="B14" s="696"/>
      <c r="C14" s="480"/>
      <c r="D14" s="633"/>
      <c r="E14" s="660"/>
      <c r="F14" s="659" t="s">
        <v>45</v>
      </c>
      <c r="G14" s="658"/>
      <c r="H14" s="658"/>
      <c r="I14" s="658" t="s">
        <v>63</v>
      </c>
      <c r="J14" s="658" t="s">
        <v>62</v>
      </c>
      <c r="K14" s="658"/>
      <c r="L14" s="658" t="s">
        <v>200</v>
      </c>
      <c r="M14" s="480"/>
      <c r="N14" s="480"/>
    </row>
    <row r="15" spans="1:15" ht="15" customHeight="1">
      <c r="A15" s="753"/>
      <c r="B15" s="480"/>
      <c r="C15" s="480"/>
      <c r="D15" s="633"/>
      <c r="E15" s="660"/>
      <c r="F15" s="659" t="s">
        <v>201</v>
      </c>
      <c r="G15" s="658"/>
      <c r="H15" s="658"/>
      <c r="I15" s="282" t="s">
        <v>60</v>
      </c>
      <c r="J15" s="282" t="s">
        <v>59</v>
      </c>
      <c r="K15" s="658"/>
      <c r="L15" s="658" t="s">
        <v>202</v>
      </c>
      <c r="M15" s="480"/>
      <c r="N15" s="480"/>
    </row>
    <row r="16" spans="1:15" ht="15" customHeight="1">
      <c r="A16" s="753"/>
      <c r="B16" s="480"/>
      <c r="C16" s="480"/>
      <c r="D16" s="633"/>
      <c r="E16" s="480"/>
      <c r="F16" s="282"/>
      <c r="G16" s="282"/>
      <c r="H16" s="282"/>
      <c r="I16" s="282" t="s">
        <v>58</v>
      </c>
      <c r="J16" s="282" t="s">
        <v>203</v>
      </c>
      <c r="K16" s="282"/>
      <c r="L16" s="657" t="s">
        <v>204</v>
      </c>
      <c r="M16" s="480"/>
      <c r="N16" s="480"/>
    </row>
    <row r="17" spans="1:21" ht="15" customHeight="1">
      <c r="A17" s="753"/>
      <c r="B17" s="480"/>
      <c r="C17" s="480"/>
      <c r="D17" s="633"/>
      <c r="E17" s="480"/>
      <c r="F17" s="657"/>
      <c r="G17" s="657"/>
      <c r="H17" s="657"/>
      <c r="I17" s="282" t="s">
        <v>205</v>
      </c>
      <c r="J17" s="657" t="s">
        <v>206</v>
      </c>
      <c r="K17" s="657"/>
      <c r="L17" s="657" t="s">
        <v>207</v>
      </c>
      <c r="M17" s="480"/>
      <c r="N17" s="480"/>
    </row>
    <row r="18" spans="1:21" ht="15" customHeight="1">
      <c r="A18" s="753"/>
      <c r="B18" s="480"/>
      <c r="C18" s="480"/>
      <c r="D18" s="633"/>
      <c r="E18" s="480"/>
      <c r="F18" s="657"/>
      <c r="G18" s="657"/>
      <c r="H18" s="657"/>
      <c r="I18" s="657" t="s">
        <v>208</v>
      </c>
      <c r="J18" s="657" t="s">
        <v>57</v>
      </c>
      <c r="K18" s="657"/>
      <c r="L18" s="657" t="s">
        <v>209</v>
      </c>
      <c r="M18" s="480"/>
      <c r="N18" s="480"/>
    </row>
    <row r="19" spans="1:21" ht="15" customHeight="1">
      <c r="A19" s="753"/>
      <c r="B19" s="480"/>
      <c r="C19" s="480"/>
      <c r="D19" s="633"/>
      <c r="E19" s="480"/>
      <c r="F19" s="657"/>
      <c r="G19" s="657"/>
      <c r="H19" s="657"/>
      <c r="I19" s="657"/>
      <c r="J19" s="657" t="s">
        <v>210</v>
      </c>
      <c r="K19" s="657"/>
      <c r="L19" s="657" t="s">
        <v>211</v>
      </c>
      <c r="M19" s="480"/>
      <c r="N19" s="480"/>
    </row>
    <row r="20" spans="1:21" ht="15" customHeight="1">
      <c r="A20" s="753"/>
      <c r="B20" s="480"/>
      <c r="C20" s="480"/>
      <c r="D20" s="633"/>
      <c r="E20" s="480"/>
      <c r="F20" s="657"/>
      <c r="G20" s="657"/>
      <c r="H20" s="657"/>
      <c r="I20" s="657"/>
      <c r="J20" s="657" t="s">
        <v>56</v>
      </c>
      <c r="K20" s="657"/>
      <c r="L20" s="657" t="s">
        <v>212</v>
      </c>
      <c r="M20" s="480"/>
      <c r="N20" s="480"/>
    </row>
    <row r="21" spans="1:21" ht="8.1" customHeight="1">
      <c r="A21" s="756"/>
      <c r="B21" s="476"/>
      <c r="C21" s="476"/>
      <c r="D21" s="656"/>
      <c r="E21" s="476"/>
      <c r="F21" s="476"/>
      <c r="G21" s="476"/>
      <c r="H21" s="476"/>
      <c r="I21" s="476"/>
      <c r="J21" s="476"/>
      <c r="K21" s="476"/>
      <c r="L21" s="476"/>
      <c r="M21" s="476"/>
      <c r="N21" s="480"/>
    </row>
    <row r="22" spans="1:21" ht="8.1" customHeight="1">
      <c r="A22" s="755"/>
      <c r="B22" s="480"/>
      <c r="C22" s="480"/>
      <c r="D22" s="633"/>
      <c r="E22" s="480"/>
      <c r="F22" s="480"/>
      <c r="G22" s="480"/>
      <c r="H22" s="480"/>
      <c r="I22" s="480"/>
      <c r="J22" s="480"/>
      <c r="K22" s="480"/>
      <c r="L22" s="480"/>
      <c r="M22" s="480"/>
      <c r="N22" s="480"/>
    </row>
    <row r="23" spans="1:21" ht="15" customHeight="1">
      <c r="A23" s="753"/>
      <c r="B23" s="483" t="s">
        <v>15</v>
      </c>
      <c r="C23" s="480"/>
      <c r="D23" s="308" t="s">
        <v>286</v>
      </c>
      <c r="E23" s="368">
        <v>5753.1</v>
      </c>
      <c r="F23" s="368">
        <v>247.3</v>
      </c>
      <c r="G23" s="368">
        <v>30.9</v>
      </c>
      <c r="H23" s="368">
        <v>850.6</v>
      </c>
      <c r="I23" s="368">
        <v>5.5</v>
      </c>
      <c r="J23" s="368">
        <v>19.3</v>
      </c>
      <c r="K23" s="368">
        <v>145.4</v>
      </c>
      <c r="L23" s="368">
        <v>1233</v>
      </c>
      <c r="M23" s="480"/>
      <c r="N23" s="480"/>
    </row>
    <row r="24" spans="1:21" ht="15" customHeight="1">
      <c r="A24" s="753"/>
      <c r="B24" s="483"/>
      <c r="C24" s="480"/>
      <c r="D24" s="308">
        <v>2023</v>
      </c>
      <c r="E24" s="368">
        <v>5963.8</v>
      </c>
      <c r="F24" s="368">
        <v>241.6</v>
      </c>
      <c r="G24" s="368">
        <v>29.7</v>
      </c>
      <c r="H24" s="368">
        <v>893.2</v>
      </c>
      <c r="I24" s="368">
        <v>7.6</v>
      </c>
      <c r="J24" s="368">
        <v>17.2</v>
      </c>
      <c r="K24" s="368">
        <v>156.9</v>
      </c>
      <c r="L24" s="368">
        <v>1297.5999999999999</v>
      </c>
      <c r="M24" s="480"/>
      <c r="N24" s="754"/>
      <c r="O24" s="754"/>
      <c r="P24" s="754"/>
      <c r="Q24" s="754"/>
      <c r="R24" s="754"/>
      <c r="S24" s="754"/>
      <c r="T24" s="754"/>
      <c r="U24" s="754"/>
    </row>
    <row r="25" spans="1:21" ht="15" customHeight="1">
      <c r="A25" s="753"/>
      <c r="B25" s="483"/>
      <c r="C25" s="480"/>
      <c r="D25" s="308">
        <v>2024</v>
      </c>
      <c r="E25" s="368">
        <v>6112.3</v>
      </c>
      <c r="F25" s="368">
        <v>281.2</v>
      </c>
      <c r="G25" s="368">
        <v>17.8</v>
      </c>
      <c r="H25" s="368">
        <v>1009</v>
      </c>
      <c r="I25" s="368">
        <v>14.8</v>
      </c>
      <c r="J25" s="368">
        <v>20.6</v>
      </c>
      <c r="K25" s="368">
        <v>130.30000000000001</v>
      </c>
      <c r="L25" s="368">
        <v>1279</v>
      </c>
      <c r="M25" s="480"/>
      <c r="N25" s="480"/>
      <c r="O25" s="480"/>
      <c r="P25" s="480"/>
      <c r="Q25" s="480"/>
      <c r="R25" s="480"/>
      <c r="S25" s="480"/>
      <c r="T25" s="480"/>
      <c r="U25" s="480"/>
    </row>
    <row r="26" spans="1:21" ht="8.1" customHeight="1">
      <c r="A26" s="753"/>
      <c r="B26" s="483"/>
      <c r="C26" s="480"/>
      <c r="D26" s="342"/>
      <c r="E26" s="371"/>
      <c r="F26" s="371"/>
      <c r="G26" s="371"/>
      <c r="H26" s="371"/>
      <c r="I26" s="371"/>
      <c r="J26" s="371"/>
      <c r="K26" s="371"/>
      <c r="L26" s="371"/>
      <c r="M26" s="480"/>
      <c r="N26" s="480"/>
    </row>
    <row r="27" spans="1:21" ht="15" customHeight="1">
      <c r="A27" s="753"/>
      <c r="B27" s="689" t="s">
        <v>14</v>
      </c>
      <c r="C27" s="480"/>
      <c r="D27" s="309" t="s">
        <v>291</v>
      </c>
      <c r="E27" s="371">
        <v>633</v>
      </c>
      <c r="F27" s="371">
        <v>12.6</v>
      </c>
      <c r="G27" s="371">
        <v>2.5</v>
      </c>
      <c r="H27" s="371">
        <v>150.4</v>
      </c>
      <c r="I27" s="371">
        <v>0.1</v>
      </c>
      <c r="J27" s="371">
        <v>1.3</v>
      </c>
      <c r="K27" s="371">
        <v>9.3000000000000007</v>
      </c>
      <c r="L27" s="371">
        <v>137.9</v>
      </c>
      <c r="M27" s="480"/>
      <c r="N27" s="480"/>
    </row>
    <row r="28" spans="1:21" ht="15" customHeight="1">
      <c r="A28" s="753"/>
      <c r="B28" s="689"/>
      <c r="C28" s="480"/>
      <c r="D28" s="309">
        <v>2023</v>
      </c>
      <c r="E28" s="371">
        <v>648.5</v>
      </c>
      <c r="F28" s="371">
        <v>13.4</v>
      </c>
      <c r="G28" s="371">
        <v>3.2</v>
      </c>
      <c r="H28" s="371">
        <v>144.9</v>
      </c>
      <c r="I28" s="371">
        <v>0.9</v>
      </c>
      <c r="J28" s="371">
        <v>1.6</v>
      </c>
      <c r="K28" s="371">
        <v>10.7</v>
      </c>
      <c r="L28" s="371">
        <v>143.5</v>
      </c>
      <c r="M28" s="480"/>
      <c r="N28" s="480"/>
    </row>
    <row r="29" spans="1:21" ht="15" customHeight="1">
      <c r="A29" s="753"/>
      <c r="B29" s="689"/>
      <c r="C29" s="480"/>
      <c r="D29" s="309">
        <v>2024</v>
      </c>
      <c r="E29" s="371">
        <v>662.3</v>
      </c>
      <c r="F29" s="371">
        <v>14</v>
      </c>
      <c r="G29" s="371">
        <v>0.8</v>
      </c>
      <c r="H29" s="371">
        <v>135.6</v>
      </c>
      <c r="I29" s="371">
        <v>1.6</v>
      </c>
      <c r="J29" s="371">
        <v>1.8</v>
      </c>
      <c r="K29" s="371">
        <v>12.3</v>
      </c>
      <c r="L29" s="371">
        <v>140.30000000000001</v>
      </c>
      <c r="M29" s="480"/>
      <c r="N29" s="480"/>
      <c r="O29" s="480"/>
      <c r="P29" s="480"/>
      <c r="Q29" s="480"/>
      <c r="R29" s="480"/>
      <c r="S29" s="480"/>
      <c r="T29" s="480"/>
      <c r="U29" s="480"/>
    </row>
    <row r="30" spans="1:21" ht="8.1" customHeight="1">
      <c r="A30" s="753"/>
      <c r="B30" s="689"/>
      <c r="C30" s="480"/>
      <c r="D30" s="342"/>
      <c r="E30" s="371"/>
      <c r="F30" s="371"/>
      <c r="G30" s="601"/>
      <c r="H30" s="371"/>
      <c r="I30" s="371"/>
      <c r="J30" s="371"/>
      <c r="K30" s="371"/>
      <c r="L30" s="371"/>
      <c r="M30" s="480"/>
      <c r="N30" s="480"/>
    </row>
    <row r="31" spans="1:21" ht="15" customHeight="1">
      <c r="A31" s="753"/>
      <c r="B31" s="689" t="s">
        <v>13</v>
      </c>
      <c r="C31" s="480"/>
      <c r="D31" s="309" t="s">
        <v>291</v>
      </c>
      <c r="E31" s="371">
        <v>323.2</v>
      </c>
      <c r="F31" s="371">
        <v>11.9</v>
      </c>
      <c r="G31" s="371">
        <v>1.2</v>
      </c>
      <c r="H31" s="371">
        <v>62.5</v>
      </c>
      <c r="I31" s="371">
        <v>0.9</v>
      </c>
      <c r="J31" s="371">
        <v>1.3</v>
      </c>
      <c r="K31" s="371">
        <v>4.5</v>
      </c>
      <c r="L31" s="371">
        <v>64</v>
      </c>
      <c r="M31" s="480"/>
      <c r="N31" s="480"/>
    </row>
    <row r="32" spans="1:21" ht="15" customHeight="1">
      <c r="A32" s="753"/>
      <c r="B32" s="689"/>
      <c r="C32" s="480"/>
      <c r="D32" s="309">
        <v>2023</v>
      </c>
      <c r="E32" s="371">
        <v>339.3</v>
      </c>
      <c r="F32" s="371">
        <v>9.6</v>
      </c>
      <c r="G32" s="371">
        <v>1.7</v>
      </c>
      <c r="H32" s="371">
        <v>71.2</v>
      </c>
      <c r="I32" s="371">
        <v>0.7</v>
      </c>
      <c r="J32" s="371">
        <v>1.8</v>
      </c>
      <c r="K32" s="371">
        <v>4.3</v>
      </c>
      <c r="L32" s="371">
        <v>65.3</v>
      </c>
      <c r="M32" s="480"/>
      <c r="N32" s="480"/>
    </row>
    <row r="33" spans="1:21" ht="15" customHeight="1">
      <c r="A33" s="753"/>
      <c r="B33" s="689"/>
      <c r="C33" s="480"/>
      <c r="D33" s="309">
        <v>2024</v>
      </c>
      <c r="E33" s="371">
        <v>346.8</v>
      </c>
      <c r="F33" s="371">
        <v>8.8000000000000007</v>
      </c>
      <c r="G33" s="375" t="s">
        <v>134</v>
      </c>
      <c r="H33" s="371">
        <v>73.7</v>
      </c>
      <c r="I33" s="371">
        <v>0.1</v>
      </c>
      <c r="J33" s="371">
        <v>1.1000000000000001</v>
      </c>
      <c r="K33" s="371">
        <v>4.5</v>
      </c>
      <c r="L33" s="371">
        <v>70.7</v>
      </c>
      <c r="M33" s="480"/>
      <c r="N33" s="480"/>
      <c r="O33" s="480"/>
      <c r="P33" s="480"/>
      <c r="Q33" s="480"/>
      <c r="R33" s="480"/>
      <c r="S33" s="480"/>
      <c r="T33" s="480"/>
      <c r="U33" s="480"/>
    </row>
    <row r="34" spans="1:21" ht="8.1" customHeight="1">
      <c r="A34" s="753"/>
      <c r="B34" s="689"/>
      <c r="C34" s="480"/>
      <c r="D34" s="342"/>
      <c r="E34" s="371"/>
      <c r="F34" s="371"/>
      <c r="G34" s="371"/>
      <c r="H34" s="371"/>
      <c r="I34" s="371"/>
      <c r="J34" s="371"/>
      <c r="K34" s="371"/>
      <c r="L34" s="371"/>
      <c r="M34" s="480"/>
      <c r="N34" s="480"/>
    </row>
    <row r="35" spans="1:21" ht="15" customHeight="1">
      <c r="A35" s="753"/>
      <c r="B35" s="689" t="s">
        <v>12</v>
      </c>
      <c r="C35" s="480"/>
      <c r="D35" s="309" t="s">
        <v>291</v>
      </c>
      <c r="E35" s="371">
        <v>232.5</v>
      </c>
      <c r="F35" s="371">
        <v>11.8</v>
      </c>
      <c r="G35" s="371">
        <v>0.8</v>
      </c>
      <c r="H35" s="371">
        <v>24.4</v>
      </c>
      <c r="I35" s="371">
        <v>0.2</v>
      </c>
      <c r="J35" s="371">
        <v>0.3</v>
      </c>
      <c r="K35" s="371">
        <v>7.2</v>
      </c>
      <c r="L35" s="371">
        <v>51.8</v>
      </c>
      <c r="M35" s="480"/>
      <c r="N35" s="480"/>
    </row>
    <row r="36" spans="1:21" ht="15" customHeight="1">
      <c r="A36" s="753"/>
      <c r="B36" s="689"/>
      <c r="C36" s="480"/>
      <c r="D36" s="309">
        <v>2023</v>
      </c>
      <c r="E36" s="371">
        <v>247.2</v>
      </c>
      <c r="F36" s="371">
        <v>10.9</v>
      </c>
      <c r="G36" s="371">
        <v>0.2</v>
      </c>
      <c r="H36" s="371">
        <v>26.7</v>
      </c>
      <c r="I36" s="371">
        <v>0.2</v>
      </c>
      <c r="J36" s="371">
        <v>0.2</v>
      </c>
      <c r="K36" s="371">
        <v>6.3</v>
      </c>
      <c r="L36" s="371">
        <v>56</v>
      </c>
      <c r="M36" s="480"/>
      <c r="N36" s="480"/>
    </row>
    <row r="37" spans="1:21" ht="15" customHeight="1">
      <c r="A37" s="753"/>
      <c r="B37" s="689"/>
      <c r="C37" s="480"/>
      <c r="D37" s="309">
        <v>2024</v>
      </c>
      <c r="E37" s="371">
        <v>253.9</v>
      </c>
      <c r="F37" s="371">
        <v>8.1999999999999993</v>
      </c>
      <c r="G37" s="371">
        <v>0.1</v>
      </c>
      <c r="H37" s="371">
        <v>27.5</v>
      </c>
      <c r="I37" s="371">
        <v>0.1</v>
      </c>
      <c r="J37" s="371">
        <v>0.2</v>
      </c>
      <c r="K37" s="371">
        <v>1.8</v>
      </c>
      <c r="L37" s="371">
        <v>68</v>
      </c>
      <c r="M37" s="480"/>
      <c r="N37" s="480"/>
      <c r="O37" s="480"/>
      <c r="P37" s="480"/>
      <c r="Q37" s="480"/>
      <c r="R37" s="480"/>
      <c r="S37" s="480"/>
      <c r="T37" s="480"/>
      <c r="U37" s="480"/>
    </row>
    <row r="38" spans="1:21" ht="8.1" customHeight="1">
      <c r="A38" s="753"/>
      <c r="B38" s="689"/>
      <c r="C38" s="480"/>
      <c r="D38" s="342"/>
      <c r="E38" s="371"/>
      <c r="F38" s="371"/>
      <c r="G38" s="371"/>
      <c r="H38" s="371"/>
      <c r="I38" s="371"/>
      <c r="J38" s="371"/>
      <c r="K38" s="371"/>
      <c r="L38" s="371"/>
      <c r="M38" s="480"/>
      <c r="N38" s="480"/>
    </row>
    <row r="39" spans="1:21" ht="15" customHeight="1">
      <c r="A39" s="753"/>
      <c r="B39" s="689" t="s">
        <v>11</v>
      </c>
      <c r="C39" s="480"/>
      <c r="D39" s="309" t="s">
        <v>291</v>
      </c>
      <c r="E39" s="371">
        <v>190.7</v>
      </c>
      <c r="F39" s="371">
        <v>1.5</v>
      </c>
      <c r="G39" s="371">
        <v>1.4</v>
      </c>
      <c r="H39" s="371">
        <v>40.799999999999997</v>
      </c>
      <c r="I39" s="371">
        <v>1.4</v>
      </c>
      <c r="J39" s="371">
        <v>0.7</v>
      </c>
      <c r="K39" s="371">
        <v>3.8</v>
      </c>
      <c r="L39" s="371">
        <v>44.3</v>
      </c>
      <c r="M39" s="480"/>
      <c r="N39" s="480"/>
    </row>
    <row r="40" spans="1:21" ht="15" customHeight="1">
      <c r="A40" s="753"/>
      <c r="B40" s="689"/>
      <c r="C40" s="480"/>
      <c r="D40" s="309">
        <v>2023</v>
      </c>
      <c r="E40" s="371">
        <v>193.7</v>
      </c>
      <c r="F40" s="371">
        <v>3.2</v>
      </c>
      <c r="G40" s="371">
        <v>1</v>
      </c>
      <c r="H40" s="371">
        <v>40</v>
      </c>
      <c r="I40" s="371">
        <v>0.6</v>
      </c>
      <c r="J40" s="371">
        <v>0.9</v>
      </c>
      <c r="K40" s="371">
        <v>3.6</v>
      </c>
      <c r="L40" s="371">
        <v>42.8</v>
      </c>
      <c r="M40" s="480"/>
      <c r="N40" s="480"/>
    </row>
    <row r="41" spans="1:21" ht="15" customHeight="1">
      <c r="A41" s="753"/>
      <c r="B41" s="689"/>
      <c r="C41" s="480"/>
      <c r="D41" s="309">
        <v>2024</v>
      </c>
      <c r="E41" s="371">
        <v>197.9</v>
      </c>
      <c r="F41" s="371">
        <v>1.6</v>
      </c>
      <c r="G41" s="371">
        <v>0.4</v>
      </c>
      <c r="H41" s="371">
        <v>45.4</v>
      </c>
      <c r="I41" s="371">
        <v>0.4</v>
      </c>
      <c r="J41" s="371">
        <v>0.2</v>
      </c>
      <c r="K41" s="371">
        <v>4.9000000000000004</v>
      </c>
      <c r="L41" s="371">
        <v>33.1</v>
      </c>
      <c r="M41" s="480"/>
      <c r="N41" s="480"/>
      <c r="O41" s="480"/>
      <c r="P41" s="480"/>
      <c r="Q41" s="480"/>
      <c r="R41" s="480"/>
      <c r="S41" s="480"/>
      <c r="T41" s="480"/>
      <c r="U41" s="480"/>
    </row>
    <row r="42" spans="1:21" ht="8.1" customHeight="1">
      <c r="A42" s="753"/>
      <c r="B42" s="689"/>
      <c r="C42" s="480"/>
      <c r="D42" s="342"/>
      <c r="E42" s="371"/>
      <c r="F42" s="371"/>
      <c r="G42" s="371"/>
      <c r="H42" s="371"/>
      <c r="I42" s="371"/>
      <c r="J42" s="371"/>
      <c r="K42" s="371"/>
      <c r="L42" s="371"/>
      <c r="M42" s="480"/>
      <c r="N42" s="480"/>
    </row>
    <row r="43" spans="1:21" ht="15" customHeight="1">
      <c r="A43" s="753"/>
      <c r="B43" s="689" t="s">
        <v>10</v>
      </c>
      <c r="C43" s="480"/>
      <c r="D43" s="309" t="s">
        <v>291</v>
      </c>
      <c r="E43" s="371">
        <v>192</v>
      </c>
      <c r="F43" s="371">
        <v>5.2</v>
      </c>
      <c r="G43" s="371">
        <v>1</v>
      </c>
      <c r="H43" s="371">
        <v>28.3</v>
      </c>
      <c r="I43" s="371">
        <v>0.4</v>
      </c>
      <c r="J43" s="371">
        <v>0.8</v>
      </c>
      <c r="K43" s="371">
        <v>4.2</v>
      </c>
      <c r="L43" s="371">
        <v>29.2</v>
      </c>
      <c r="M43" s="480"/>
      <c r="N43" s="480"/>
    </row>
    <row r="44" spans="1:21" ht="15" customHeight="1">
      <c r="A44" s="753"/>
      <c r="B44" s="689"/>
      <c r="C44" s="480"/>
      <c r="D44" s="309">
        <v>2023</v>
      </c>
      <c r="E44" s="371">
        <v>199.2</v>
      </c>
      <c r="F44" s="371">
        <v>3.5</v>
      </c>
      <c r="G44" s="371">
        <v>1</v>
      </c>
      <c r="H44" s="371">
        <v>29.7</v>
      </c>
      <c r="I44" s="371">
        <v>0.2</v>
      </c>
      <c r="J44" s="371">
        <v>1.4</v>
      </c>
      <c r="K44" s="371">
        <v>3.6</v>
      </c>
      <c r="L44" s="371">
        <v>33.799999999999997</v>
      </c>
      <c r="M44" s="480"/>
      <c r="N44" s="480"/>
    </row>
    <row r="45" spans="1:21" ht="15" customHeight="1">
      <c r="A45" s="753"/>
      <c r="B45" s="689"/>
      <c r="C45" s="480"/>
      <c r="D45" s="309">
        <v>2024</v>
      </c>
      <c r="E45" s="371">
        <v>202.2</v>
      </c>
      <c r="F45" s="371">
        <v>4.2</v>
      </c>
      <c r="G45" s="371">
        <v>0.6</v>
      </c>
      <c r="H45" s="371">
        <v>31.2</v>
      </c>
      <c r="I45" s="371">
        <v>0.4</v>
      </c>
      <c r="J45" s="371">
        <v>1</v>
      </c>
      <c r="K45" s="371">
        <v>4.3</v>
      </c>
      <c r="L45" s="371">
        <v>32.299999999999997</v>
      </c>
      <c r="M45" s="480"/>
      <c r="N45" s="480"/>
      <c r="O45" s="480"/>
      <c r="P45" s="480"/>
      <c r="Q45" s="480"/>
      <c r="R45" s="480"/>
      <c r="S45" s="480"/>
      <c r="T45" s="480"/>
      <c r="U45" s="480"/>
    </row>
    <row r="46" spans="1:21" ht="8.1" customHeight="1">
      <c r="A46" s="753"/>
      <c r="B46" s="689"/>
      <c r="C46" s="480"/>
      <c r="D46" s="342"/>
      <c r="E46" s="371"/>
      <c r="F46" s="371"/>
      <c r="G46" s="371"/>
      <c r="H46" s="371"/>
      <c r="I46" s="371"/>
      <c r="J46" s="371"/>
      <c r="K46" s="371"/>
      <c r="L46" s="371"/>
      <c r="M46" s="480"/>
      <c r="N46" s="480"/>
    </row>
    <row r="47" spans="1:21" ht="15" customHeight="1">
      <c r="A47" s="753"/>
      <c r="B47" s="689" t="s">
        <v>9</v>
      </c>
      <c r="C47" s="480"/>
      <c r="D47" s="309" t="s">
        <v>291</v>
      </c>
      <c r="E47" s="371">
        <v>232.4</v>
      </c>
      <c r="F47" s="371">
        <v>14.2</v>
      </c>
      <c r="G47" s="371">
        <v>0.2</v>
      </c>
      <c r="H47" s="371">
        <v>22.7</v>
      </c>
      <c r="I47" s="371">
        <v>0.2</v>
      </c>
      <c r="J47" s="371">
        <v>0.8</v>
      </c>
      <c r="K47" s="371">
        <v>3.6</v>
      </c>
      <c r="L47" s="371">
        <v>50.2</v>
      </c>
      <c r="M47" s="480"/>
      <c r="N47" s="480"/>
    </row>
    <row r="48" spans="1:21" ht="15" customHeight="1">
      <c r="A48" s="753"/>
      <c r="B48" s="689"/>
      <c r="C48" s="480"/>
      <c r="D48" s="309">
        <v>2023</v>
      </c>
      <c r="E48" s="371">
        <v>237.8</v>
      </c>
      <c r="F48" s="371">
        <v>13</v>
      </c>
      <c r="G48" s="371">
        <v>0.3</v>
      </c>
      <c r="H48" s="371">
        <v>21.7</v>
      </c>
      <c r="I48" s="371">
        <v>0.6</v>
      </c>
      <c r="J48" s="371">
        <v>0.7</v>
      </c>
      <c r="K48" s="371">
        <v>3.1</v>
      </c>
      <c r="L48" s="371">
        <v>51</v>
      </c>
      <c r="M48" s="480"/>
      <c r="N48" s="480"/>
    </row>
    <row r="49" spans="1:21" ht="15" customHeight="1">
      <c r="A49" s="753"/>
      <c r="B49" s="689"/>
      <c r="C49" s="480"/>
      <c r="D49" s="309">
        <v>2024</v>
      </c>
      <c r="E49" s="371">
        <v>243.7</v>
      </c>
      <c r="F49" s="371">
        <v>11.1</v>
      </c>
      <c r="G49" s="371">
        <v>0.7</v>
      </c>
      <c r="H49" s="371">
        <v>26.2</v>
      </c>
      <c r="I49" s="371">
        <v>0.4</v>
      </c>
      <c r="J49" s="371">
        <v>0.6</v>
      </c>
      <c r="K49" s="371">
        <v>3.7</v>
      </c>
      <c r="L49" s="371">
        <v>56.6</v>
      </c>
      <c r="M49" s="480"/>
      <c r="N49" s="480"/>
      <c r="O49" s="480"/>
      <c r="P49" s="480"/>
      <c r="Q49" s="480"/>
      <c r="R49" s="480"/>
      <c r="S49" s="480"/>
      <c r="T49" s="480"/>
      <c r="U49" s="480"/>
    </row>
    <row r="50" spans="1:21" ht="8.1" customHeight="1">
      <c r="A50" s="753"/>
      <c r="B50" s="689"/>
      <c r="C50" s="480"/>
      <c r="D50" s="342"/>
      <c r="E50" s="371"/>
      <c r="F50" s="371"/>
      <c r="G50" s="371"/>
      <c r="H50" s="371"/>
      <c r="I50" s="371"/>
      <c r="J50" s="371"/>
      <c r="K50" s="371"/>
      <c r="L50" s="371"/>
      <c r="M50" s="480"/>
      <c r="N50" s="480"/>
    </row>
    <row r="51" spans="1:21" ht="15" customHeight="1">
      <c r="A51" s="753"/>
      <c r="B51" s="689" t="s">
        <v>28</v>
      </c>
      <c r="C51" s="480"/>
      <c r="D51" s="309" t="s">
        <v>291</v>
      </c>
      <c r="E51" s="371">
        <v>344.7</v>
      </c>
      <c r="F51" s="371">
        <v>3.5</v>
      </c>
      <c r="G51" s="371">
        <v>0.3</v>
      </c>
      <c r="H51" s="371">
        <v>114.2</v>
      </c>
      <c r="I51" s="749" t="s">
        <v>134</v>
      </c>
      <c r="J51" s="371">
        <v>1.9</v>
      </c>
      <c r="K51" s="371">
        <v>5.5</v>
      </c>
      <c r="L51" s="371">
        <v>47.3</v>
      </c>
      <c r="M51" s="480"/>
      <c r="N51" s="480"/>
    </row>
    <row r="52" spans="1:21" ht="15" customHeight="1">
      <c r="A52" s="753"/>
      <c r="B52" s="689"/>
      <c r="C52" s="480"/>
      <c r="D52" s="309">
        <v>2023</v>
      </c>
      <c r="E52" s="371">
        <v>356.3</v>
      </c>
      <c r="F52" s="371">
        <v>5.2</v>
      </c>
      <c r="G52" s="371">
        <v>0.2</v>
      </c>
      <c r="H52" s="371">
        <v>119.6</v>
      </c>
      <c r="I52" s="371">
        <v>0.2</v>
      </c>
      <c r="J52" s="371">
        <v>0.7</v>
      </c>
      <c r="K52" s="371">
        <v>2.9</v>
      </c>
      <c r="L52" s="371">
        <v>53.3</v>
      </c>
      <c r="M52" s="480"/>
      <c r="N52" s="480"/>
    </row>
    <row r="53" spans="1:21" ht="15" customHeight="1">
      <c r="A53" s="753"/>
      <c r="B53" s="689"/>
      <c r="C53" s="480"/>
      <c r="D53" s="309">
        <v>2024</v>
      </c>
      <c r="E53" s="371">
        <v>361.4</v>
      </c>
      <c r="F53" s="371">
        <v>1</v>
      </c>
      <c r="G53" s="371">
        <v>0.6</v>
      </c>
      <c r="H53" s="371">
        <v>133.19999999999999</v>
      </c>
      <c r="I53" s="371">
        <v>0.3</v>
      </c>
      <c r="J53" s="371">
        <v>1.1000000000000001</v>
      </c>
      <c r="K53" s="371">
        <v>7.7</v>
      </c>
      <c r="L53" s="371">
        <v>51.7</v>
      </c>
      <c r="M53" s="480"/>
      <c r="N53" s="480"/>
      <c r="O53" s="480"/>
      <c r="P53" s="480"/>
      <c r="Q53" s="480"/>
      <c r="R53" s="480"/>
      <c r="S53" s="480"/>
      <c r="T53" s="480"/>
      <c r="U53" s="480"/>
    </row>
    <row r="54" spans="1:21" ht="8.1" customHeight="1">
      <c r="A54" s="753"/>
      <c r="B54" s="689"/>
      <c r="C54" s="480"/>
      <c r="D54" s="342"/>
      <c r="E54" s="371"/>
      <c r="F54" s="371"/>
      <c r="G54" s="371"/>
      <c r="H54" s="371"/>
      <c r="I54" s="371"/>
      <c r="J54" s="371"/>
      <c r="K54" s="371"/>
      <c r="L54" s="371"/>
      <c r="M54" s="480"/>
      <c r="N54" s="480"/>
    </row>
    <row r="55" spans="1:21" ht="15" customHeight="1">
      <c r="A55" s="753"/>
      <c r="B55" s="689" t="s">
        <v>8</v>
      </c>
      <c r="C55" s="480"/>
      <c r="D55" s="309" t="s">
        <v>291</v>
      </c>
      <c r="E55" s="371">
        <v>385.8</v>
      </c>
      <c r="F55" s="371">
        <v>8.1</v>
      </c>
      <c r="G55" s="371">
        <v>0.6</v>
      </c>
      <c r="H55" s="371">
        <v>70.5</v>
      </c>
      <c r="I55" s="371">
        <v>0.3</v>
      </c>
      <c r="J55" s="371">
        <v>0.4</v>
      </c>
      <c r="K55" s="371">
        <v>7.9</v>
      </c>
      <c r="L55" s="371">
        <v>63.3</v>
      </c>
      <c r="M55" s="480"/>
      <c r="N55" s="480"/>
    </row>
    <row r="56" spans="1:21" ht="15" customHeight="1">
      <c r="A56" s="753"/>
      <c r="B56" s="689"/>
      <c r="C56" s="480"/>
      <c r="D56" s="309">
        <v>2023</v>
      </c>
      <c r="E56" s="371">
        <v>392.3</v>
      </c>
      <c r="F56" s="371">
        <v>8.1999999999999993</v>
      </c>
      <c r="G56" s="371">
        <v>0.8</v>
      </c>
      <c r="H56" s="371">
        <v>63.3</v>
      </c>
      <c r="I56" s="371">
        <v>0.3</v>
      </c>
      <c r="J56" s="371">
        <v>0.5</v>
      </c>
      <c r="K56" s="371">
        <v>12.8</v>
      </c>
      <c r="L56" s="371">
        <v>67</v>
      </c>
      <c r="M56" s="480"/>
      <c r="N56" s="480"/>
    </row>
    <row r="57" spans="1:21" ht="15" customHeight="1">
      <c r="A57" s="753"/>
      <c r="B57" s="689"/>
      <c r="C57" s="480"/>
      <c r="D57" s="309">
        <v>2024</v>
      </c>
      <c r="E57" s="371">
        <v>399.4</v>
      </c>
      <c r="F57" s="371">
        <v>11.3</v>
      </c>
      <c r="G57" s="371">
        <v>1.8</v>
      </c>
      <c r="H57" s="371">
        <v>68.7</v>
      </c>
      <c r="I57" s="371">
        <v>0.8</v>
      </c>
      <c r="J57" s="371">
        <v>0.7</v>
      </c>
      <c r="K57" s="371">
        <v>6.5</v>
      </c>
      <c r="L57" s="371">
        <v>72.3</v>
      </c>
      <c r="M57" s="480"/>
      <c r="N57" s="480"/>
      <c r="O57" s="480"/>
      <c r="P57" s="480"/>
      <c r="Q57" s="480"/>
      <c r="R57" s="480"/>
      <c r="S57" s="480"/>
      <c r="T57" s="480"/>
      <c r="U57" s="480"/>
    </row>
    <row r="58" spans="1:21" ht="8.1" customHeight="1">
      <c r="A58" s="753"/>
      <c r="B58" s="689"/>
      <c r="C58" s="480"/>
      <c r="D58" s="342"/>
      <c r="E58" s="371"/>
      <c r="F58" s="371"/>
      <c r="G58" s="601"/>
      <c r="H58" s="371"/>
      <c r="I58" s="601"/>
      <c r="J58" s="371"/>
      <c r="K58" s="371"/>
      <c r="L58" s="371"/>
      <c r="M58" s="480"/>
      <c r="N58" s="480"/>
    </row>
    <row r="59" spans="1:21" ht="15" customHeight="1">
      <c r="A59" s="753"/>
      <c r="B59" s="689" t="s">
        <v>7</v>
      </c>
      <c r="C59" s="480"/>
      <c r="D59" s="309" t="s">
        <v>291</v>
      </c>
      <c r="E59" s="371">
        <v>46.1</v>
      </c>
      <c r="F59" s="371">
        <v>0.5</v>
      </c>
      <c r="G59" s="749" t="s">
        <v>134</v>
      </c>
      <c r="H59" s="371">
        <v>5.3</v>
      </c>
      <c r="I59" s="371">
        <v>0.1</v>
      </c>
      <c r="J59" s="371">
        <v>0.8</v>
      </c>
      <c r="K59" s="371">
        <v>0.7</v>
      </c>
      <c r="L59" s="371">
        <v>7</v>
      </c>
      <c r="M59" s="480"/>
      <c r="N59" s="480"/>
    </row>
    <row r="60" spans="1:21" ht="15" customHeight="1">
      <c r="A60" s="753"/>
      <c r="B60" s="689"/>
      <c r="C60" s="480"/>
      <c r="D60" s="309">
        <v>2023</v>
      </c>
      <c r="E60" s="371">
        <v>47.1</v>
      </c>
      <c r="F60" s="371">
        <v>0.5</v>
      </c>
      <c r="G60" s="749" t="s">
        <v>134</v>
      </c>
      <c r="H60" s="371">
        <v>6.2</v>
      </c>
      <c r="I60" s="749" t="s">
        <v>134</v>
      </c>
      <c r="J60" s="371">
        <v>0.1</v>
      </c>
      <c r="K60" s="371">
        <v>0.3</v>
      </c>
      <c r="L60" s="371">
        <v>7.2</v>
      </c>
      <c r="M60" s="480"/>
      <c r="N60" s="480"/>
    </row>
    <row r="61" spans="1:21" ht="15" customHeight="1">
      <c r="A61" s="753"/>
      <c r="B61" s="689"/>
      <c r="C61" s="480"/>
      <c r="D61" s="309">
        <v>2024</v>
      </c>
      <c r="E61" s="371">
        <v>48</v>
      </c>
      <c r="F61" s="371">
        <v>1</v>
      </c>
      <c r="G61" s="375" t="s">
        <v>134</v>
      </c>
      <c r="H61" s="371">
        <v>5.2</v>
      </c>
      <c r="I61" s="371">
        <v>0.2</v>
      </c>
      <c r="J61" s="371">
        <v>0.1</v>
      </c>
      <c r="K61" s="371">
        <v>0.3</v>
      </c>
      <c r="L61" s="371">
        <v>7.5</v>
      </c>
      <c r="M61" s="480"/>
      <c r="N61" s="480"/>
      <c r="O61" s="480"/>
      <c r="P61" s="480"/>
      <c r="Q61" s="480"/>
      <c r="R61" s="480"/>
      <c r="S61" s="480"/>
      <c r="T61" s="480"/>
      <c r="U61" s="480"/>
    </row>
    <row r="62" spans="1:21" ht="8.1" customHeight="1">
      <c r="A62" s="753"/>
      <c r="B62" s="689"/>
      <c r="C62" s="480"/>
      <c r="D62" s="342"/>
      <c r="E62" s="371"/>
      <c r="F62" s="371"/>
      <c r="G62" s="371"/>
      <c r="H62" s="371"/>
      <c r="I62" s="371"/>
      <c r="J62" s="371"/>
      <c r="K62" s="371"/>
      <c r="L62" s="371"/>
      <c r="M62" s="480"/>
      <c r="N62" s="480"/>
    </row>
    <row r="63" spans="1:21" ht="15" customHeight="1">
      <c r="A63" s="753"/>
      <c r="B63" s="689" t="s">
        <v>4</v>
      </c>
      <c r="C63" s="480"/>
      <c r="D63" s="309" t="s">
        <v>291</v>
      </c>
      <c r="E63" s="371">
        <v>1580.5</v>
      </c>
      <c r="F63" s="371">
        <v>21.7</v>
      </c>
      <c r="G63" s="371">
        <v>17.8</v>
      </c>
      <c r="H63" s="371">
        <v>193</v>
      </c>
      <c r="I63" s="371">
        <v>0.6</v>
      </c>
      <c r="J63" s="371">
        <v>7.2</v>
      </c>
      <c r="K63" s="371">
        <v>59.1</v>
      </c>
      <c r="L63" s="371">
        <v>372.4</v>
      </c>
      <c r="M63" s="480"/>
      <c r="N63" s="480"/>
    </row>
    <row r="64" spans="1:21" ht="15" customHeight="1">
      <c r="A64" s="753"/>
      <c r="B64" s="689"/>
      <c r="C64" s="480"/>
      <c r="D64" s="309">
        <v>2023</v>
      </c>
      <c r="E64" s="371">
        <v>1614.9</v>
      </c>
      <c r="F64" s="371">
        <v>31.6</v>
      </c>
      <c r="G64" s="371">
        <v>16.100000000000001</v>
      </c>
      <c r="H64" s="371">
        <v>202</v>
      </c>
      <c r="I64" s="371">
        <v>0.5</v>
      </c>
      <c r="J64" s="371">
        <v>7.2</v>
      </c>
      <c r="K64" s="371">
        <v>63.4</v>
      </c>
      <c r="L64" s="371">
        <v>389</v>
      </c>
      <c r="M64" s="480"/>
      <c r="N64" s="480"/>
    </row>
    <row r="65" spans="1:21" ht="15" customHeight="1">
      <c r="A65" s="753"/>
      <c r="B65" s="689"/>
      <c r="C65" s="480"/>
      <c r="D65" s="309">
        <v>2024</v>
      </c>
      <c r="E65" s="371">
        <v>1654.1</v>
      </c>
      <c r="F65" s="371">
        <v>33.200000000000003</v>
      </c>
      <c r="G65" s="371">
        <v>8.9</v>
      </c>
      <c r="H65" s="371">
        <v>273.39999999999998</v>
      </c>
      <c r="I65" s="371">
        <v>8</v>
      </c>
      <c r="J65" s="371">
        <v>8.9</v>
      </c>
      <c r="K65" s="371">
        <v>53.5</v>
      </c>
      <c r="L65" s="371">
        <v>401.6</v>
      </c>
      <c r="M65" s="480"/>
      <c r="N65" s="480"/>
      <c r="O65" s="480"/>
      <c r="P65" s="480"/>
      <c r="Q65" s="480"/>
      <c r="R65" s="480"/>
      <c r="S65" s="480"/>
      <c r="T65" s="480"/>
      <c r="U65" s="480"/>
    </row>
    <row r="66" spans="1:21" ht="8.1" customHeight="1">
      <c r="A66" s="753"/>
      <c r="B66" s="689"/>
      <c r="C66" s="480"/>
      <c r="D66" s="342"/>
      <c r="E66" s="371"/>
      <c r="F66" s="371"/>
      <c r="G66" s="371"/>
      <c r="H66" s="371"/>
      <c r="I66" s="371"/>
      <c r="J66" s="371"/>
      <c r="K66" s="371"/>
      <c r="L66" s="371"/>
      <c r="M66" s="480"/>
      <c r="N66" s="480"/>
    </row>
    <row r="67" spans="1:21" ht="15" customHeight="1">
      <c r="A67" s="753"/>
      <c r="B67" s="689" t="s">
        <v>3</v>
      </c>
      <c r="C67" s="480"/>
      <c r="D67" s="309" t="s">
        <v>291</v>
      </c>
      <c r="E67" s="371">
        <v>150.9</v>
      </c>
      <c r="F67" s="371">
        <v>3.4</v>
      </c>
      <c r="G67" s="371">
        <v>1.2</v>
      </c>
      <c r="H67" s="371">
        <v>22</v>
      </c>
      <c r="I67" s="371">
        <v>0.1</v>
      </c>
      <c r="J67" s="371">
        <v>0.8</v>
      </c>
      <c r="K67" s="371">
        <v>2.9</v>
      </c>
      <c r="L67" s="371">
        <v>30.5</v>
      </c>
      <c r="M67" s="480"/>
      <c r="N67" s="480"/>
    </row>
    <row r="68" spans="1:21" ht="15" customHeight="1">
      <c r="A68" s="753"/>
      <c r="B68" s="689"/>
      <c r="C68" s="480"/>
      <c r="D68" s="309">
        <v>2023</v>
      </c>
      <c r="E68" s="371">
        <v>154.4</v>
      </c>
      <c r="F68" s="371">
        <v>2.8</v>
      </c>
      <c r="G68" s="371">
        <v>1.1000000000000001</v>
      </c>
      <c r="H68" s="371">
        <v>21.8</v>
      </c>
      <c r="I68" s="371">
        <v>0.2</v>
      </c>
      <c r="J68" s="371">
        <v>0.7</v>
      </c>
      <c r="K68" s="371">
        <v>2.1</v>
      </c>
      <c r="L68" s="371">
        <v>32.700000000000003</v>
      </c>
      <c r="M68" s="480"/>
      <c r="N68" s="480"/>
    </row>
    <row r="69" spans="1:21" ht="15" customHeight="1">
      <c r="A69" s="753"/>
      <c r="B69" s="689"/>
      <c r="C69" s="480"/>
      <c r="D69" s="309">
        <v>2024</v>
      </c>
      <c r="E69" s="371">
        <v>159.5</v>
      </c>
      <c r="F69" s="371">
        <v>2.5</v>
      </c>
      <c r="G69" s="371">
        <v>0.9</v>
      </c>
      <c r="H69" s="371">
        <v>16.2</v>
      </c>
      <c r="I69" s="371">
        <v>0.1</v>
      </c>
      <c r="J69" s="371">
        <v>0.9</v>
      </c>
      <c r="K69" s="371">
        <v>2.1</v>
      </c>
      <c r="L69" s="371">
        <v>35</v>
      </c>
      <c r="M69" s="480"/>
      <c r="N69" s="480"/>
      <c r="O69" s="480"/>
      <c r="P69" s="480"/>
      <c r="Q69" s="480"/>
      <c r="R69" s="480"/>
      <c r="S69" s="480"/>
      <c r="T69" s="480"/>
      <c r="U69" s="480"/>
    </row>
    <row r="70" spans="1:21" ht="8.1" customHeight="1">
      <c r="A70" s="753"/>
      <c r="B70" s="689"/>
      <c r="C70" s="480"/>
      <c r="D70" s="342"/>
      <c r="E70" s="371"/>
      <c r="F70" s="371"/>
      <c r="G70" s="371"/>
      <c r="H70" s="371"/>
      <c r="I70" s="371"/>
      <c r="J70" s="371"/>
      <c r="K70" s="371"/>
      <c r="L70" s="371"/>
      <c r="M70" s="480"/>
      <c r="N70" s="480"/>
    </row>
    <row r="71" spans="1:21" ht="15" customHeight="1">
      <c r="A71" s="753"/>
      <c r="B71" s="689" t="s">
        <v>6</v>
      </c>
      <c r="C71" s="480"/>
      <c r="D71" s="309" t="s">
        <v>291</v>
      </c>
      <c r="E71" s="371">
        <v>557.6</v>
      </c>
      <c r="F71" s="371">
        <v>75.3</v>
      </c>
      <c r="G71" s="371">
        <v>1</v>
      </c>
      <c r="H71" s="371">
        <v>24.4</v>
      </c>
      <c r="I71" s="371">
        <v>0.2</v>
      </c>
      <c r="J71" s="371">
        <v>0.6</v>
      </c>
      <c r="K71" s="371">
        <v>7.4</v>
      </c>
      <c r="L71" s="371">
        <v>152.30000000000001</v>
      </c>
      <c r="M71" s="480"/>
      <c r="N71" s="480"/>
    </row>
    <row r="72" spans="1:21" ht="15" customHeight="1">
      <c r="A72" s="753"/>
      <c r="B72" s="689"/>
      <c r="C72" s="480"/>
      <c r="D72" s="309">
        <v>2023</v>
      </c>
      <c r="E72" s="371">
        <v>604.70000000000005</v>
      </c>
      <c r="F72" s="371">
        <v>57.1</v>
      </c>
      <c r="G72" s="371">
        <v>0.8</v>
      </c>
      <c r="H72" s="371">
        <v>47.8</v>
      </c>
      <c r="I72" s="371">
        <v>1.2</v>
      </c>
      <c r="J72" s="371">
        <v>0.2</v>
      </c>
      <c r="K72" s="371">
        <v>7.7</v>
      </c>
      <c r="L72" s="371">
        <v>158.69999999999999</v>
      </c>
      <c r="M72" s="480"/>
      <c r="N72" s="480"/>
    </row>
    <row r="73" spans="1:21" ht="15" customHeight="1">
      <c r="A73" s="753"/>
      <c r="B73" s="689"/>
      <c r="C73" s="480"/>
      <c r="D73" s="309">
        <v>2024</v>
      </c>
      <c r="E73" s="371">
        <v>635.70000000000005</v>
      </c>
      <c r="F73" s="371">
        <v>100.1</v>
      </c>
      <c r="G73" s="371">
        <v>0.7</v>
      </c>
      <c r="H73" s="371">
        <v>91.9</v>
      </c>
      <c r="I73" s="371">
        <v>0.7</v>
      </c>
      <c r="J73" s="371">
        <v>1.3</v>
      </c>
      <c r="K73" s="371">
        <v>7</v>
      </c>
      <c r="L73" s="371">
        <v>135.30000000000001</v>
      </c>
      <c r="M73" s="480"/>
      <c r="N73" s="480"/>
      <c r="O73" s="480"/>
      <c r="P73" s="480"/>
      <c r="Q73" s="480"/>
      <c r="R73" s="480"/>
      <c r="S73" s="480"/>
      <c r="T73" s="480"/>
      <c r="U73" s="480"/>
    </row>
    <row r="74" spans="1:21" ht="8.1" customHeight="1">
      <c r="A74" s="753"/>
      <c r="B74" s="689"/>
      <c r="C74" s="480"/>
      <c r="D74" s="342"/>
      <c r="E74" s="371"/>
      <c r="F74" s="371"/>
      <c r="G74" s="371"/>
      <c r="H74" s="371"/>
      <c r="I74" s="371"/>
      <c r="J74" s="371"/>
      <c r="K74" s="371"/>
      <c r="L74" s="371"/>
      <c r="M74" s="480"/>
      <c r="N74" s="480"/>
    </row>
    <row r="75" spans="1:21" ht="15" customHeight="1">
      <c r="A75" s="753"/>
      <c r="B75" s="689" t="s">
        <v>5</v>
      </c>
      <c r="C75" s="480"/>
      <c r="D75" s="309" t="s">
        <v>291</v>
      </c>
      <c r="E75" s="371">
        <v>416.2</v>
      </c>
      <c r="F75" s="371">
        <v>77.2</v>
      </c>
      <c r="G75" s="371">
        <v>1.3</v>
      </c>
      <c r="H75" s="371">
        <v>43.2</v>
      </c>
      <c r="I75" s="371">
        <v>0.6</v>
      </c>
      <c r="J75" s="371">
        <v>0.8</v>
      </c>
      <c r="K75" s="371">
        <v>10</v>
      </c>
      <c r="L75" s="371">
        <v>84.2</v>
      </c>
      <c r="M75" s="480"/>
      <c r="N75" s="480"/>
    </row>
    <row r="76" spans="1:21" ht="15" customHeight="1">
      <c r="A76" s="753"/>
      <c r="B76" s="689"/>
      <c r="C76" s="480"/>
      <c r="D76" s="309">
        <v>2023</v>
      </c>
      <c r="E76" s="371">
        <v>434.5</v>
      </c>
      <c r="F76" s="371">
        <v>82.4</v>
      </c>
      <c r="G76" s="371">
        <v>1.8</v>
      </c>
      <c r="H76" s="371">
        <v>47.9</v>
      </c>
      <c r="I76" s="371">
        <v>1.8</v>
      </c>
      <c r="J76" s="371">
        <v>1</v>
      </c>
      <c r="K76" s="371">
        <v>11.1</v>
      </c>
      <c r="L76" s="371">
        <v>86.9</v>
      </c>
      <c r="M76" s="480"/>
      <c r="N76" s="480"/>
    </row>
    <row r="77" spans="1:21" ht="15" customHeight="1">
      <c r="A77" s="753"/>
      <c r="B77" s="689"/>
      <c r="C77" s="480"/>
      <c r="D77" s="309">
        <v>2024</v>
      </c>
      <c r="E77" s="371">
        <v>438</v>
      </c>
      <c r="F77" s="371">
        <v>78.7</v>
      </c>
      <c r="G77" s="371">
        <v>1.4</v>
      </c>
      <c r="H77" s="371">
        <v>44.5</v>
      </c>
      <c r="I77" s="371">
        <v>0.7</v>
      </c>
      <c r="J77" s="371">
        <v>1.2</v>
      </c>
      <c r="K77" s="371">
        <v>7.9</v>
      </c>
      <c r="L77" s="371">
        <v>84.4</v>
      </c>
      <c r="M77" s="480"/>
      <c r="N77" s="480"/>
      <c r="O77" s="480"/>
      <c r="P77" s="480"/>
      <c r="Q77" s="480"/>
      <c r="R77" s="480"/>
      <c r="S77" s="480"/>
      <c r="T77" s="480"/>
      <c r="U77" s="480"/>
    </row>
    <row r="78" spans="1:21" ht="8.1" customHeight="1">
      <c r="A78" s="753"/>
      <c r="B78" s="689"/>
      <c r="C78" s="480"/>
      <c r="D78" s="342"/>
      <c r="E78" s="371"/>
      <c r="F78" s="371"/>
      <c r="G78" s="371"/>
      <c r="H78" s="371"/>
      <c r="I78" s="371"/>
      <c r="J78" s="371"/>
      <c r="K78" s="371"/>
      <c r="L78" s="371"/>
      <c r="M78" s="480"/>
      <c r="N78" s="480"/>
    </row>
    <row r="79" spans="1:21" ht="15" customHeight="1">
      <c r="A79" s="753"/>
      <c r="B79" s="689" t="s">
        <v>2</v>
      </c>
      <c r="C79" s="480"/>
      <c r="D79" s="309" t="s">
        <v>291</v>
      </c>
      <c r="E79" s="371">
        <v>423.2</v>
      </c>
      <c r="F79" s="371">
        <v>0.1</v>
      </c>
      <c r="G79" s="371">
        <v>1</v>
      </c>
      <c r="H79" s="371">
        <v>47.4</v>
      </c>
      <c r="I79" s="371">
        <v>0.2</v>
      </c>
      <c r="J79" s="371">
        <v>1.6</v>
      </c>
      <c r="K79" s="371">
        <v>18.8</v>
      </c>
      <c r="L79" s="371">
        <v>93.6</v>
      </c>
      <c r="M79" s="480"/>
      <c r="N79" s="480"/>
    </row>
    <row r="80" spans="1:21" ht="15" customHeight="1">
      <c r="A80" s="753"/>
      <c r="B80" s="689"/>
      <c r="C80" s="480"/>
      <c r="D80" s="309">
        <v>2023</v>
      </c>
      <c r="E80" s="371">
        <v>447.6</v>
      </c>
      <c r="F80" s="749" t="s">
        <v>134</v>
      </c>
      <c r="G80" s="371">
        <v>1.1000000000000001</v>
      </c>
      <c r="H80" s="371">
        <v>48.9</v>
      </c>
      <c r="I80" s="371">
        <v>0.3</v>
      </c>
      <c r="J80" s="371">
        <v>0</v>
      </c>
      <c r="K80" s="371">
        <v>24.5</v>
      </c>
      <c r="L80" s="371">
        <v>104.7</v>
      </c>
      <c r="M80" s="480"/>
      <c r="N80" s="480"/>
    </row>
    <row r="81" spans="1:21" ht="15" customHeight="1">
      <c r="A81" s="753"/>
      <c r="B81" s="689"/>
      <c r="C81" s="480"/>
      <c r="D81" s="309">
        <v>2024</v>
      </c>
      <c r="E81" s="371">
        <v>462.1</v>
      </c>
      <c r="F81" s="371">
        <v>5.6</v>
      </c>
      <c r="G81" s="371">
        <v>0.2</v>
      </c>
      <c r="H81" s="371">
        <v>34.5</v>
      </c>
      <c r="I81" s="371">
        <v>0.9</v>
      </c>
      <c r="J81" s="371">
        <v>1.3</v>
      </c>
      <c r="K81" s="371">
        <v>13.1</v>
      </c>
      <c r="L81" s="371">
        <v>85.7</v>
      </c>
      <c r="M81" s="480"/>
      <c r="N81" s="480"/>
      <c r="O81" s="480"/>
      <c r="P81" s="480"/>
      <c r="Q81" s="480"/>
      <c r="R81" s="480"/>
      <c r="S81" s="480"/>
      <c r="T81" s="480"/>
      <c r="U81" s="480"/>
    </row>
    <row r="82" spans="1:21" ht="8.1" customHeight="1">
      <c r="A82" s="753"/>
      <c r="B82" s="689"/>
      <c r="C82" s="480"/>
      <c r="D82" s="342"/>
      <c r="E82" s="371"/>
      <c r="F82" s="601"/>
      <c r="G82" s="371"/>
      <c r="H82" s="371"/>
      <c r="I82" s="601"/>
      <c r="J82" s="601"/>
      <c r="K82" s="371"/>
      <c r="L82" s="371"/>
      <c r="M82" s="480"/>
      <c r="N82" s="480"/>
    </row>
    <row r="83" spans="1:21" ht="15" customHeight="1">
      <c r="A83" s="753" t="s">
        <v>44</v>
      </c>
      <c r="B83" s="689" t="s">
        <v>1</v>
      </c>
      <c r="C83" s="480"/>
      <c r="D83" s="309" t="s">
        <v>291</v>
      </c>
      <c r="E83" s="371">
        <v>15.5</v>
      </c>
      <c r="F83" s="371">
        <v>0.1</v>
      </c>
      <c r="G83" s="371">
        <v>0.6</v>
      </c>
      <c r="H83" s="371">
        <v>1.2</v>
      </c>
      <c r="I83" s="371">
        <v>0.1</v>
      </c>
      <c r="J83" s="749" t="s">
        <v>134</v>
      </c>
      <c r="K83" s="371">
        <v>0.4</v>
      </c>
      <c r="L83" s="371">
        <v>3.2</v>
      </c>
      <c r="M83" s="480"/>
      <c r="N83" s="480"/>
    </row>
    <row r="84" spans="1:21" ht="15" customHeight="1">
      <c r="A84" s="753"/>
      <c r="B84" s="689"/>
      <c r="C84" s="480"/>
      <c r="D84" s="309">
        <v>2023</v>
      </c>
      <c r="E84" s="371">
        <v>16.3</v>
      </c>
      <c r="F84" s="749" t="s">
        <v>134</v>
      </c>
      <c r="G84" s="371">
        <v>0.7</v>
      </c>
      <c r="H84" s="371">
        <v>1.2</v>
      </c>
      <c r="I84" s="749" t="s">
        <v>134</v>
      </c>
      <c r="J84" s="371">
        <v>0.1</v>
      </c>
      <c r="K84" s="371">
        <v>0.2</v>
      </c>
      <c r="L84" s="371">
        <v>3.3</v>
      </c>
      <c r="M84" s="480"/>
      <c r="N84" s="480"/>
    </row>
    <row r="85" spans="1:21" ht="15" customHeight="1">
      <c r="A85" s="753"/>
      <c r="B85" s="689"/>
      <c r="C85" s="480"/>
      <c r="D85" s="309">
        <v>2024</v>
      </c>
      <c r="E85" s="371">
        <v>16.5</v>
      </c>
      <c r="F85" s="749" t="s">
        <v>134</v>
      </c>
      <c r="G85" s="371">
        <v>0.7</v>
      </c>
      <c r="H85" s="371">
        <v>0.9</v>
      </c>
      <c r="I85" s="375" t="s">
        <v>134</v>
      </c>
      <c r="J85" s="371">
        <v>0.2</v>
      </c>
      <c r="K85" s="371">
        <v>0.4</v>
      </c>
      <c r="L85" s="371">
        <v>2.9</v>
      </c>
      <c r="M85" s="480"/>
      <c r="N85" s="480"/>
      <c r="O85" s="480"/>
      <c r="P85" s="480"/>
      <c r="Q85" s="480"/>
      <c r="R85" s="480"/>
      <c r="S85" s="480"/>
      <c r="T85" s="480"/>
      <c r="U85" s="480"/>
    </row>
    <row r="86" spans="1:21" ht="15" customHeight="1">
      <c r="A86" s="753"/>
      <c r="B86" s="689"/>
      <c r="C86" s="480"/>
      <c r="D86" s="309"/>
      <c r="E86" s="371"/>
      <c r="F86" s="371"/>
      <c r="G86" s="371"/>
      <c r="H86" s="371"/>
      <c r="I86" s="371"/>
      <c r="J86" s="371"/>
      <c r="K86" s="371"/>
      <c r="L86" s="371"/>
      <c r="M86" s="480"/>
      <c r="N86" s="480"/>
      <c r="O86" s="480"/>
      <c r="P86" s="480"/>
      <c r="Q86" s="480"/>
      <c r="R86" s="480"/>
      <c r="S86" s="480"/>
      <c r="T86" s="480"/>
      <c r="U86" s="480"/>
    </row>
    <row r="87" spans="1:21" ht="15" customHeight="1">
      <c r="A87" s="753"/>
      <c r="B87" s="689" t="s">
        <v>0</v>
      </c>
      <c r="C87" s="480"/>
      <c r="D87" s="309" t="s">
        <v>291</v>
      </c>
      <c r="E87" s="371">
        <v>28.9</v>
      </c>
      <c r="F87" s="749" t="s">
        <v>134</v>
      </c>
      <c r="G87" s="749" t="s">
        <v>134</v>
      </c>
      <c r="H87" s="371">
        <v>0.3</v>
      </c>
      <c r="I87" s="749" t="s">
        <v>134</v>
      </c>
      <c r="J87" s="749" t="s">
        <v>134</v>
      </c>
      <c r="K87" s="371">
        <v>0.3</v>
      </c>
      <c r="L87" s="371">
        <v>1.8</v>
      </c>
      <c r="M87" s="480"/>
      <c r="N87" s="480"/>
      <c r="O87" s="480"/>
      <c r="P87" s="480"/>
      <c r="Q87" s="480"/>
      <c r="R87" s="480"/>
      <c r="S87" s="480"/>
      <c r="T87" s="480"/>
      <c r="U87" s="480"/>
    </row>
    <row r="88" spans="1:21" ht="15" customHeight="1">
      <c r="A88" s="753"/>
      <c r="B88" s="689"/>
      <c r="C88" s="480"/>
      <c r="D88" s="309">
        <v>2023</v>
      </c>
      <c r="E88" s="371">
        <v>30</v>
      </c>
      <c r="F88" s="371">
        <v>0.2</v>
      </c>
      <c r="G88" s="749" t="s">
        <v>134</v>
      </c>
      <c r="H88" s="371">
        <v>0.3</v>
      </c>
      <c r="I88" s="371">
        <v>0.1</v>
      </c>
      <c r="J88" s="749" t="s">
        <v>134</v>
      </c>
      <c r="K88" s="371">
        <v>0.2</v>
      </c>
      <c r="L88" s="371">
        <v>2.2999999999999998</v>
      </c>
      <c r="M88" s="480"/>
      <c r="N88" s="480"/>
      <c r="O88" s="480"/>
      <c r="P88" s="480"/>
      <c r="Q88" s="480"/>
      <c r="R88" s="480"/>
      <c r="S88" s="480"/>
      <c r="T88" s="480"/>
      <c r="U88" s="480"/>
    </row>
    <row r="89" spans="1:21" ht="15" customHeight="1">
      <c r="A89" s="753"/>
      <c r="B89" s="689"/>
      <c r="C89" s="480"/>
      <c r="D89" s="309">
        <v>2024</v>
      </c>
      <c r="E89" s="371">
        <v>30.5</v>
      </c>
      <c r="F89" s="749" t="s">
        <v>134</v>
      </c>
      <c r="G89" s="375" t="s">
        <v>134</v>
      </c>
      <c r="H89" s="371">
        <v>0.8</v>
      </c>
      <c r="I89" s="371">
        <v>0.1</v>
      </c>
      <c r="J89" s="749" t="s">
        <v>134</v>
      </c>
      <c r="K89" s="371">
        <v>0.2</v>
      </c>
      <c r="L89" s="371">
        <v>1.7</v>
      </c>
      <c r="M89" s="480"/>
      <c r="N89" s="480"/>
      <c r="O89" s="480"/>
      <c r="P89" s="480"/>
      <c r="Q89" s="480"/>
      <c r="R89" s="480"/>
      <c r="S89" s="480"/>
      <c r="T89" s="480"/>
      <c r="U89" s="480"/>
    </row>
    <row r="90" spans="1:21" ht="8.1" customHeight="1">
      <c r="A90" s="753"/>
      <c r="B90" s="689"/>
      <c r="C90" s="480"/>
      <c r="D90" s="721"/>
      <c r="E90" s="531"/>
      <c r="F90" s="720"/>
      <c r="G90" s="720"/>
      <c r="H90" s="531"/>
      <c r="I90" s="720"/>
      <c r="J90" s="720"/>
      <c r="K90" s="531"/>
      <c r="L90" s="531"/>
      <c r="M90" s="480"/>
      <c r="N90" s="480"/>
    </row>
    <row r="91" spans="1:21" ht="8.1" customHeight="1" thickBot="1">
      <c r="A91" s="646"/>
      <c r="B91" s="642"/>
      <c r="C91" s="645"/>
      <c r="D91" s="643"/>
      <c r="E91" s="643"/>
      <c r="F91" s="752"/>
      <c r="G91" s="643"/>
      <c r="H91" s="643"/>
      <c r="I91" s="643"/>
      <c r="J91" s="643"/>
      <c r="K91" s="643"/>
      <c r="L91" s="751"/>
      <c r="M91" s="642"/>
      <c r="N91" s="480"/>
    </row>
    <row r="92" spans="1:21" ht="15" customHeight="1">
      <c r="B92" s="480"/>
      <c r="C92" s="480"/>
      <c r="D92" s="633"/>
      <c r="E92" s="638"/>
      <c r="F92" s="638"/>
      <c r="G92" s="638"/>
      <c r="H92" s="638"/>
      <c r="I92" s="638"/>
      <c r="J92" s="638"/>
      <c r="K92" s="638"/>
      <c r="L92" s="638"/>
      <c r="M92" s="540" t="s">
        <v>314</v>
      </c>
      <c r="N92" s="480"/>
    </row>
    <row r="93" spans="1:21" ht="15" customHeight="1">
      <c r="C93" s="480"/>
      <c r="D93" s="633"/>
      <c r="E93" s="638"/>
      <c r="F93" s="638"/>
      <c r="G93" s="638"/>
      <c r="H93" s="638"/>
      <c r="I93" s="638"/>
      <c r="J93" s="638"/>
      <c r="K93" s="638"/>
      <c r="L93" s="638"/>
      <c r="M93" s="525" t="s">
        <v>315</v>
      </c>
      <c r="N93" s="480"/>
    </row>
    <row r="94" spans="1:21" ht="6" customHeight="1">
      <c r="C94" s="636"/>
      <c r="D94" s="637"/>
      <c r="E94" s="636"/>
      <c r="F94" s="480"/>
      <c r="G94" s="480"/>
      <c r="H94" s="480"/>
      <c r="I94" s="480"/>
      <c r="J94" s="480"/>
      <c r="K94" s="480"/>
      <c r="L94" s="636"/>
      <c r="M94" s="636"/>
      <c r="N94" s="480"/>
    </row>
    <row r="95" spans="1:21" s="534" customFormat="1" ht="15" customHeight="1">
      <c r="A95" s="526"/>
      <c r="B95" s="782" t="s">
        <v>316</v>
      </c>
      <c r="C95" s="782"/>
      <c r="D95" s="782"/>
      <c r="E95" s="782"/>
      <c r="F95" s="782"/>
      <c r="G95" s="782"/>
      <c r="H95" s="782"/>
      <c r="I95" s="782"/>
      <c r="J95" s="782"/>
      <c r="K95" s="782"/>
      <c r="L95" s="557"/>
    </row>
    <row r="96" spans="1:21" s="634" customFormat="1" ht="15" customHeight="1">
      <c r="B96" s="636" t="s">
        <v>329</v>
      </c>
      <c r="C96" s="480"/>
      <c r="D96" s="633"/>
      <c r="E96" s="480"/>
      <c r="F96" s="480"/>
      <c r="G96" s="480"/>
      <c r="H96" s="480"/>
      <c r="I96" s="480"/>
      <c r="J96" s="480"/>
      <c r="K96" s="480"/>
      <c r="L96" s="480"/>
      <c r="M96" s="480"/>
      <c r="N96" s="480"/>
    </row>
    <row r="97" spans="2:14" s="634" customFormat="1" ht="15" customHeight="1">
      <c r="B97" s="635" t="s">
        <v>147</v>
      </c>
      <c r="C97" s="480"/>
      <c r="D97" s="633"/>
      <c r="E97" s="480"/>
      <c r="F97" s="480"/>
      <c r="G97" s="480"/>
      <c r="H97" s="480"/>
      <c r="I97" s="480"/>
      <c r="J97" s="480"/>
      <c r="K97" s="480"/>
      <c r="L97" s="480"/>
      <c r="M97" s="480"/>
      <c r="N97" s="480"/>
    </row>
    <row r="98" spans="2:14" s="634" customFormat="1" ht="15" customHeight="1">
      <c r="B98" s="182" t="s">
        <v>321</v>
      </c>
      <c r="C98" s="527"/>
      <c r="D98" s="527"/>
      <c r="E98" s="527"/>
      <c r="F98" s="527"/>
      <c r="G98" s="527"/>
      <c r="H98" s="527"/>
      <c r="I98" s="527"/>
      <c r="J98" s="527"/>
      <c r="K98" s="527"/>
      <c r="L98" s="527"/>
      <c r="M98" s="480"/>
      <c r="N98" s="480"/>
    </row>
    <row r="99" spans="2:14" s="634" customFormat="1" ht="15" customHeight="1">
      <c r="B99" s="528" t="s">
        <v>328</v>
      </c>
      <c r="C99" s="527"/>
      <c r="D99" s="527"/>
      <c r="E99" s="527"/>
      <c r="F99" s="527"/>
      <c r="G99" s="527"/>
      <c r="H99" s="527"/>
      <c r="I99" s="527"/>
      <c r="J99" s="527"/>
      <c r="K99" s="527"/>
      <c r="L99" s="527"/>
      <c r="M99" s="480"/>
      <c r="N99" s="480"/>
    </row>
    <row r="100" spans="2:14" ht="15" customHeight="1">
      <c r="B100" s="480"/>
      <c r="C100" s="480"/>
      <c r="D100" s="633"/>
      <c r="E100" s="480"/>
      <c r="F100" s="480"/>
      <c r="G100" s="480"/>
      <c r="H100" s="480"/>
      <c r="I100" s="480"/>
      <c r="J100" s="480"/>
      <c r="K100" s="480"/>
      <c r="L100" s="480"/>
      <c r="M100" s="480"/>
      <c r="N100" s="480"/>
    </row>
    <row r="101" spans="2:14" ht="15" customHeight="1">
      <c r="B101" s="480"/>
      <c r="C101" s="480"/>
      <c r="D101" s="633"/>
      <c r="E101" s="480"/>
      <c r="F101" s="480"/>
      <c r="G101" s="480"/>
      <c r="H101" s="480"/>
      <c r="I101" s="480"/>
      <c r="J101" s="480"/>
      <c r="K101" s="480"/>
      <c r="L101" s="480"/>
      <c r="M101" s="480"/>
      <c r="N101" s="480"/>
    </row>
    <row r="102" spans="2:14" ht="15" customHeight="1">
      <c r="B102" s="480"/>
      <c r="C102" s="480"/>
      <c r="D102" s="633"/>
      <c r="E102" s="480"/>
      <c r="F102" s="480"/>
      <c r="G102" s="480"/>
      <c r="H102" s="480"/>
      <c r="I102" s="480"/>
      <c r="J102" s="480"/>
      <c r="K102" s="480"/>
      <c r="L102" s="480"/>
      <c r="M102" s="480"/>
      <c r="N102" s="480"/>
    </row>
    <row r="103" spans="2:14" ht="15" customHeight="1">
      <c r="B103" s="480"/>
      <c r="C103" s="480"/>
      <c r="D103" s="633"/>
      <c r="E103" s="480"/>
      <c r="F103" s="480"/>
      <c r="G103" s="480"/>
      <c r="H103" s="480"/>
      <c r="I103" s="480"/>
      <c r="J103" s="480"/>
      <c r="K103" s="480"/>
      <c r="L103" s="480"/>
      <c r="M103" s="480"/>
      <c r="N103" s="480"/>
    </row>
    <row r="104" spans="2:14" ht="15" customHeight="1">
      <c r="B104" s="480"/>
      <c r="C104" s="480"/>
      <c r="D104" s="633"/>
      <c r="E104" s="480"/>
      <c r="F104" s="480"/>
      <c r="G104" s="480"/>
      <c r="H104" s="480"/>
      <c r="I104" s="480"/>
      <c r="J104" s="480"/>
      <c r="K104" s="480"/>
      <c r="L104" s="480"/>
      <c r="M104" s="480"/>
      <c r="N104" s="480"/>
    </row>
    <row r="105" spans="2:14" ht="15" customHeight="1">
      <c r="B105" s="480"/>
      <c r="C105" s="480"/>
      <c r="D105" s="633"/>
      <c r="E105" s="480"/>
      <c r="F105" s="480"/>
      <c r="G105" s="480"/>
      <c r="H105" s="480"/>
      <c r="I105" s="480"/>
      <c r="J105" s="480"/>
      <c r="K105" s="480"/>
      <c r="L105" s="480"/>
      <c r="M105" s="480"/>
      <c r="N105" s="480"/>
    </row>
    <row r="106" spans="2:14" ht="15" customHeight="1">
      <c r="B106" s="480"/>
      <c r="C106" s="480"/>
      <c r="D106" s="633"/>
      <c r="E106" s="480"/>
      <c r="F106" s="480"/>
      <c r="G106" s="480"/>
      <c r="H106" s="480"/>
      <c r="I106" s="480"/>
      <c r="J106" s="480"/>
      <c r="K106" s="480"/>
      <c r="L106" s="480"/>
      <c r="M106" s="480"/>
      <c r="N106" s="480"/>
    </row>
    <row r="107" spans="2:14" ht="15" customHeight="1">
      <c r="B107" s="480"/>
      <c r="C107" s="480"/>
      <c r="D107" s="633"/>
      <c r="E107" s="480"/>
      <c r="F107" s="480"/>
      <c r="G107" s="480"/>
      <c r="H107" s="480"/>
      <c r="I107" s="480"/>
      <c r="J107" s="480"/>
      <c r="K107" s="480"/>
      <c r="L107" s="480"/>
      <c r="M107" s="480"/>
      <c r="N107" s="480"/>
    </row>
    <row r="108" spans="2:14" ht="15" customHeight="1">
      <c r="B108" s="480"/>
      <c r="C108" s="480"/>
      <c r="D108" s="633"/>
      <c r="E108" s="480"/>
      <c r="F108" s="480"/>
      <c r="G108" s="480"/>
      <c r="H108" s="480"/>
      <c r="I108" s="480"/>
      <c r="J108" s="480"/>
      <c r="K108" s="480"/>
      <c r="L108" s="480"/>
      <c r="M108" s="480"/>
      <c r="N108" s="480"/>
    </row>
  </sheetData>
  <mergeCells count="1">
    <mergeCell ref="B95:K95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076A5-49EF-43DF-964D-40F9FCE41828}">
  <sheetPr>
    <tabColor theme="8"/>
  </sheetPr>
  <dimension ref="A1:U107"/>
  <sheetViews>
    <sheetView showGridLines="0" view="pageBreakPreview" topLeftCell="A49" zoomScale="90" zoomScaleNormal="100" zoomScaleSheetLayoutView="9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5" width="15.7109375" style="385" customWidth="1"/>
    <col min="6" max="7" width="17.7109375" style="385" customWidth="1"/>
    <col min="8" max="10" width="12.7109375" style="385" customWidth="1"/>
    <col min="11" max="11" width="14.7109375" style="385" customWidth="1"/>
    <col min="12" max="12" width="1.7109375" style="385" customWidth="1"/>
    <col min="13" max="13" width="14.7109375" style="385" customWidth="1"/>
    <col min="14" max="14" width="1.7109375" style="385" customWidth="1"/>
    <col min="15" max="16384" width="12.5703125" style="385"/>
  </cols>
  <sheetData>
    <row r="1" spans="1:13" ht="8.1" customHeight="1"/>
    <row r="2" spans="1:13" ht="8.1" customHeight="1"/>
    <row r="3" spans="1:13" ht="15" customHeight="1">
      <c r="B3" s="702" t="s">
        <v>344</v>
      </c>
      <c r="C3" s="701" t="s">
        <v>343</v>
      </c>
      <c r="D3" s="768"/>
      <c r="E3" s="480"/>
      <c r="F3" s="480"/>
      <c r="G3" s="480"/>
      <c r="H3" s="636"/>
      <c r="I3" s="636"/>
      <c r="J3" s="480"/>
      <c r="K3" s="480"/>
      <c r="L3" s="480"/>
    </row>
    <row r="4" spans="1:13" ht="15" customHeight="1">
      <c r="B4" s="699" t="s">
        <v>342</v>
      </c>
      <c r="C4" s="698" t="s">
        <v>341</v>
      </c>
      <c r="D4" s="767"/>
      <c r="E4" s="480"/>
      <c r="F4" s="480"/>
      <c r="G4" s="480"/>
      <c r="H4" s="480"/>
      <c r="I4" s="480"/>
      <c r="J4" s="480"/>
      <c r="K4" s="480"/>
      <c r="L4" s="480"/>
    </row>
    <row r="5" spans="1:13" ht="8.1" customHeight="1">
      <c r="B5" s="696"/>
      <c r="C5" s="480"/>
      <c r="D5" s="480"/>
      <c r="E5" s="480"/>
      <c r="F5" s="480"/>
      <c r="G5" s="480"/>
      <c r="H5" s="480"/>
      <c r="I5" s="480"/>
      <c r="J5" s="480"/>
      <c r="K5" s="480"/>
      <c r="L5" s="480"/>
      <c r="M5" s="480"/>
    </row>
    <row r="6" spans="1:13" s="384" customFormat="1" ht="14.25" thickBot="1">
      <c r="B6" s="750" t="s">
        <v>293</v>
      </c>
      <c r="C6" s="472"/>
      <c r="D6" s="472"/>
      <c r="E6" s="472"/>
      <c r="F6" s="472"/>
      <c r="H6" s="472"/>
      <c r="I6" s="472"/>
      <c r="J6" s="472"/>
      <c r="K6" s="472"/>
      <c r="L6" s="722" t="s">
        <v>128</v>
      </c>
      <c r="M6" s="472"/>
    </row>
    <row r="7" spans="1:13" ht="8.1" customHeight="1" thickTop="1">
      <c r="A7" s="664"/>
      <c r="B7" s="664"/>
      <c r="C7" s="664"/>
      <c r="D7" s="664"/>
      <c r="E7" s="664"/>
      <c r="F7" s="664"/>
      <c r="G7" s="664"/>
      <c r="H7" s="664"/>
      <c r="I7" s="664"/>
      <c r="J7" s="664"/>
      <c r="K7" s="664"/>
      <c r="L7" s="664"/>
      <c r="M7" s="480"/>
    </row>
    <row r="8" spans="1:13" ht="15" customHeight="1">
      <c r="A8" s="480"/>
      <c r="B8" s="483" t="s">
        <v>25</v>
      </c>
      <c r="C8" s="636"/>
      <c r="D8" s="636" t="s">
        <v>190</v>
      </c>
      <c r="E8" s="695" t="s">
        <v>76</v>
      </c>
      <c r="F8" s="695" t="s">
        <v>75</v>
      </c>
      <c r="G8" s="695" t="s">
        <v>74</v>
      </c>
      <c r="H8" s="695" t="s">
        <v>94</v>
      </c>
      <c r="I8" s="695" t="s">
        <v>94</v>
      </c>
      <c r="J8" s="695" t="s">
        <v>94</v>
      </c>
      <c r="K8" s="695" t="s">
        <v>94</v>
      </c>
      <c r="L8" s="480"/>
      <c r="M8" s="480"/>
    </row>
    <row r="9" spans="1:13" ht="15" customHeight="1">
      <c r="A9" s="480"/>
      <c r="B9" s="696" t="s">
        <v>23</v>
      </c>
      <c r="C9" s="480"/>
      <c r="D9" s="481" t="s">
        <v>191</v>
      </c>
      <c r="E9" s="695" t="s">
        <v>215</v>
      </c>
      <c r="F9" s="695" t="s">
        <v>199</v>
      </c>
      <c r="G9" s="695" t="s">
        <v>216</v>
      </c>
      <c r="H9" s="695" t="s">
        <v>99</v>
      </c>
      <c r="I9" s="695" t="s">
        <v>98</v>
      </c>
      <c r="J9" s="695" t="s">
        <v>97</v>
      </c>
      <c r="K9" s="695" t="s">
        <v>96</v>
      </c>
      <c r="L9" s="480"/>
      <c r="M9" s="480"/>
    </row>
    <row r="10" spans="1:13" ht="15" customHeight="1">
      <c r="A10" s="480"/>
      <c r="B10" s="480"/>
      <c r="C10" s="480"/>
      <c r="D10" s="480"/>
      <c r="E10" s="694" t="s">
        <v>217</v>
      </c>
      <c r="F10" s="695" t="s">
        <v>67</v>
      </c>
      <c r="G10" s="694" t="s">
        <v>218</v>
      </c>
      <c r="H10" s="695" t="s">
        <v>219</v>
      </c>
      <c r="I10" s="694" t="s">
        <v>220</v>
      </c>
      <c r="J10" s="695" t="s">
        <v>221</v>
      </c>
      <c r="K10" s="695" t="s">
        <v>222</v>
      </c>
      <c r="L10" s="480"/>
      <c r="M10" s="480"/>
    </row>
    <row r="11" spans="1:13" ht="15" customHeight="1">
      <c r="A11" s="480"/>
      <c r="B11" s="483"/>
      <c r="C11" s="480"/>
      <c r="D11" s="480"/>
      <c r="E11" s="694" t="s">
        <v>223</v>
      </c>
      <c r="F11" s="695" t="s">
        <v>224</v>
      </c>
      <c r="G11" s="694" t="s">
        <v>225</v>
      </c>
      <c r="H11" s="695" t="s">
        <v>88</v>
      </c>
      <c r="I11" s="694" t="s">
        <v>56</v>
      </c>
      <c r="J11" s="695" t="s">
        <v>226</v>
      </c>
      <c r="K11" s="695" t="s">
        <v>36</v>
      </c>
      <c r="L11" s="480"/>
      <c r="M11" s="480"/>
    </row>
    <row r="12" spans="1:13" ht="15" customHeight="1">
      <c r="A12" s="480"/>
      <c r="B12" s="696"/>
      <c r="C12" s="480"/>
      <c r="D12" s="480"/>
      <c r="E12" s="695"/>
      <c r="F12" s="695" t="s">
        <v>227</v>
      </c>
      <c r="G12" s="695"/>
      <c r="H12" s="694" t="s">
        <v>112</v>
      </c>
      <c r="I12" s="695"/>
      <c r="J12" s="694" t="s">
        <v>135</v>
      </c>
      <c r="K12" s="693" t="s">
        <v>92</v>
      </c>
      <c r="L12" s="480"/>
      <c r="M12" s="480"/>
    </row>
    <row r="13" spans="1:13" ht="15" customHeight="1">
      <c r="A13" s="480"/>
      <c r="B13" s="480"/>
      <c r="C13" s="480"/>
      <c r="D13" s="480"/>
      <c r="E13" s="695"/>
      <c r="F13" s="694" t="s">
        <v>61</v>
      </c>
      <c r="G13" s="695"/>
      <c r="H13" s="694" t="s">
        <v>56</v>
      </c>
      <c r="I13" s="695"/>
      <c r="J13" s="694" t="s">
        <v>93</v>
      </c>
      <c r="K13" s="693" t="s">
        <v>228</v>
      </c>
      <c r="L13" s="480"/>
      <c r="M13" s="480"/>
    </row>
    <row r="14" spans="1:13" ht="15" customHeight="1">
      <c r="A14" s="480"/>
      <c r="B14" s="480"/>
      <c r="C14" s="480"/>
      <c r="D14" s="480"/>
      <c r="E14" s="694"/>
      <c r="F14" s="694" t="s">
        <v>229</v>
      </c>
      <c r="G14" s="694"/>
      <c r="H14" s="694" t="s">
        <v>230</v>
      </c>
      <c r="I14" s="694"/>
      <c r="J14" s="694" t="s">
        <v>90</v>
      </c>
      <c r="K14" s="711" t="s">
        <v>87</v>
      </c>
      <c r="L14" s="480"/>
      <c r="M14" s="480"/>
    </row>
    <row r="15" spans="1:13" ht="15" customHeight="1">
      <c r="A15" s="480"/>
      <c r="B15" s="480"/>
      <c r="C15" s="480"/>
      <c r="D15" s="480"/>
      <c r="E15" s="693"/>
      <c r="F15" s="693" t="s">
        <v>231</v>
      </c>
      <c r="G15" s="693"/>
      <c r="H15" s="693" t="s">
        <v>88</v>
      </c>
      <c r="I15" s="693"/>
      <c r="J15" s="693" t="s">
        <v>56</v>
      </c>
      <c r="K15" s="693" t="s">
        <v>56</v>
      </c>
      <c r="L15" s="480"/>
      <c r="M15" s="480"/>
    </row>
    <row r="16" spans="1:13" ht="15" customHeight="1">
      <c r="A16" s="480"/>
      <c r="B16" s="480"/>
      <c r="C16" s="480"/>
      <c r="D16" s="480"/>
      <c r="E16" s="693"/>
      <c r="F16" s="693" t="s">
        <v>232</v>
      </c>
      <c r="G16" s="693"/>
      <c r="H16" s="693"/>
      <c r="I16" s="693"/>
      <c r="J16" s="693"/>
      <c r="K16" s="693"/>
      <c r="L16" s="480"/>
      <c r="M16" s="480"/>
    </row>
    <row r="17" spans="1:21" ht="8.1" customHeight="1">
      <c r="A17" s="476"/>
      <c r="B17" s="476"/>
      <c r="C17" s="476"/>
      <c r="D17" s="476"/>
      <c r="E17" s="476"/>
      <c r="F17" s="476"/>
      <c r="G17" s="476"/>
      <c r="H17" s="476"/>
      <c r="I17" s="476"/>
      <c r="J17" s="476"/>
      <c r="K17" s="476"/>
      <c r="L17" s="476"/>
      <c r="M17" s="480"/>
    </row>
    <row r="18" spans="1:21" ht="8.1" customHeight="1">
      <c r="A18" s="505"/>
      <c r="B18" s="505"/>
      <c r="C18" s="505"/>
      <c r="D18" s="505"/>
      <c r="E18" s="480"/>
      <c r="F18" s="480"/>
      <c r="G18" s="480"/>
      <c r="H18" s="505"/>
      <c r="I18" s="505"/>
      <c r="J18" s="505"/>
      <c r="K18" s="505"/>
      <c r="L18" s="505"/>
      <c r="M18" s="480"/>
    </row>
    <row r="19" spans="1:21" ht="15" customHeight="1">
      <c r="A19" s="480"/>
      <c r="B19" s="483" t="s">
        <v>15</v>
      </c>
      <c r="C19" s="480"/>
      <c r="D19" s="308" t="s">
        <v>286</v>
      </c>
      <c r="E19" s="368">
        <v>154.9</v>
      </c>
      <c r="F19" s="368">
        <v>739.3</v>
      </c>
      <c r="G19" s="368">
        <v>84.6</v>
      </c>
      <c r="H19" s="368">
        <v>213.5</v>
      </c>
      <c r="I19" s="368">
        <v>36.6</v>
      </c>
      <c r="J19" s="368">
        <v>184.3</v>
      </c>
      <c r="K19" s="368">
        <v>334.7</v>
      </c>
      <c r="L19" s="480"/>
      <c r="M19" s="480"/>
    </row>
    <row r="20" spans="1:21" ht="15" customHeight="1">
      <c r="A20" s="480"/>
      <c r="B20" s="483"/>
      <c r="C20" s="480"/>
      <c r="D20" s="308">
        <v>2023</v>
      </c>
      <c r="E20" s="368">
        <v>153.9</v>
      </c>
      <c r="F20" s="368">
        <v>777.3</v>
      </c>
      <c r="G20" s="368">
        <v>86</v>
      </c>
      <c r="H20" s="368">
        <v>226</v>
      </c>
      <c r="I20" s="368">
        <v>35.799999999999997</v>
      </c>
      <c r="J20" s="368">
        <v>177.8</v>
      </c>
      <c r="K20" s="368">
        <v>344.3</v>
      </c>
      <c r="L20" s="480"/>
      <c r="M20" s="480"/>
    </row>
    <row r="21" spans="1:21" ht="15" customHeight="1">
      <c r="A21" s="480"/>
      <c r="B21" s="483"/>
      <c r="C21" s="480"/>
      <c r="D21" s="308">
        <v>2024</v>
      </c>
      <c r="E21" s="368">
        <v>120.5</v>
      </c>
      <c r="F21" s="368">
        <v>769.2</v>
      </c>
      <c r="G21" s="368">
        <v>143.5</v>
      </c>
      <c r="H21" s="368">
        <v>208.5</v>
      </c>
      <c r="I21" s="368">
        <v>31.7</v>
      </c>
      <c r="J21" s="368">
        <v>186</v>
      </c>
      <c r="K21" s="368">
        <v>298.39999999999998</v>
      </c>
      <c r="L21" s="480"/>
      <c r="M21" s="480"/>
    </row>
    <row r="22" spans="1:21" ht="8.1" customHeight="1">
      <c r="A22" s="480"/>
      <c r="B22" s="483"/>
      <c r="C22" s="480"/>
      <c r="D22" s="342"/>
      <c r="E22" s="371"/>
      <c r="F22" s="371"/>
      <c r="G22" s="371"/>
      <c r="H22" s="371"/>
      <c r="I22" s="371"/>
      <c r="J22" s="371"/>
      <c r="K22" s="371"/>
      <c r="L22" s="480"/>
      <c r="M22" s="754"/>
      <c r="N22" s="754"/>
      <c r="O22" s="754"/>
      <c r="P22" s="754"/>
      <c r="Q22" s="754"/>
      <c r="R22" s="754"/>
      <c r="S22" s="754"/>
      <c r="T22" s="754"/>
    </row>
    <row r="23" spans="1:21" ht="15" customHeight="1">
      <c r="A23" s="480"/>
      <c r="B23" s="689" t="s">
        <v>14</v>
      </c>
      <c r="C23" s="480"/>
      <c r="D23" s="309" t="s">
        <v>291</v>
      </c>
      <c r="E23" s="371">
        <v>17.600000000000001</v>
      </c>
      <c r="F23" s="371">
        <v>73.400000000000006</v>
      </c>
      <c r="G23" s="371">
        <v>3.9</v>
      </c>
      <c r="H23" s="371">
        <v>19.5</v>
      </c>
      <c r="I23" s="371">
        <v>4.7</v>
      </c>
      <c r="J23" s="371">
        <v>20.7</v>
      </c>
      <c r="K23" s="371">
        <v>33</v>
      </c>
      <c r="L23" s="690"/>
      <c r="M23" s="480"/>
      <c r="N23" s="480"/>
      <c r="O23" s="480"/>
      <c r="P23" s="480"/>
      <c r="Q23" s="480"/>
      <c r="R23" s="480"/>
      <c r="S23" s="480"/>
      <c r="T23" s="480"/>
      <c r="U23" s="480"/>
    </row>
    <row r="24" spans="1:21" ht="15" customHeight="1">
      <c r="A24" s="480"/>
      <c r="B24" s="689"/>
      <c r="C24" s="480"/>
      <c r="D24" s="309">
        <v>2023</v>
      </c>
      <c r="E24" s="371">
        <v>17.399999999999999</v>
      </c>
      <c r="F24" s="371">
        <v>65.8</v>
      </c>
      <c r="G24" s="371">
        <v>4.2</v>
      </c>
      <c r="H24" s="371">
        <v>20.2</v>
      </c>
      <c r="I24" s="371">
        <v>4.4000000000000004</v>
      </c>
      <c r="J24" s="371">
        <v>22.6</v>
      </c>
      <c r="K24" s="371">
        <v>34.9</v>
      </c>
      <c r="L24" s="690"/>
      <c r="M24" s="480"/>
    </row>
    <row r="25" spans="1:21" ht="15" customHeight="1">
      <c r="A25" s="480"/>
      <c r="B25" s="689"/>
      <c r="C25" s="480"/>
      <c r="D25" s="309">
        <v>2024</v>
      </c>
      <c r="E25" s="371">
        <v>17.7</v>
      </c>
      <c r="F25" s="371">
        <v>71.7</v>
      </c>
      <c r="G25" s="371">
        <v>4.5</v>
      </c>
      <c r="H25" s="371">
        <v>24.6</v>
      </c>
      <c r="I25" s="371">
        <v>4.2</v>
      </c>
      <c r="J25" s="371">
        <v>24.8</v>
      </c>
      <c r="K25" s="371">
        <v>20</v>
      </c>
      <c r="L25" s="690"/>
      <c r="M25" s="480"/>
    </row>
    <row r="26" spans="1:21" ht="8.1" customHeight="1">
      <c r="A26" s="480"/>
      <c r="B26" s="689"/>
      <c r="C26" s="480"/>
      <c r="D26" s="342"/>
      <c r="E26" s="371"/>
      <c r="F26" s="371"/>
      <c r="G26" s="371"/>
      <c r="H26" s="371"/>
      <c r="I26" s="371"/>
      <c r="J26" s="371"/>
      <c r="K26" s="371"/>
      <c r="L26" s="690"/>
      <c r="M26" s="480"/>
    </row>
    <row r="27" spans="1:21" ht="15" customHeight="1">
      <c r="A27" s="480"/>
      <c r="B27" s="689" t="s">
        <v>13</v>
      </c>
      <c r="C27" s="480"/>
      <c r="D27" s="309" t="s">
        <v>291</v>
      </c>
      <c r="E27" s="371">
        <v>4</v>
      </c>
      <c r="F27" s="371">
        <v>39.5</v>
      </c>
      <c r="G27" s="371">
        <v>1.8</v>
      </c>
      <c r="H27" s="371">
        <v>7.9</v>
      </c>
      <c r="I27" s="371">
        <v>0.6</v>
      </c>
      <c r="J27" s="371">
        <v>6.1</v>
      </c>
      <c r="K27" s="371">
        <v>14.5</v>
      </c>
      <c r="L27" s="690"/>
      <c r="M27" s="480"/>
      <c r="N27" s="480"/>
      <c r="O27" s="480"/>
      <c r="P27" s="480"/>
      <c r="Q27" s="480"/>
      <c r="R27" s="480"/>
      <c r="S27" s="480"/>
      <c r="T27" s="480"/>
      <c r="U27" s="480"/>
    </row>
    <row r="28" spans="1:21" ht="15" customHeight="1">
      <c r="A28" s="480"/>
      <c r="B28" s="689"/>
      <c r="C28" s="480"/>
      <c r="D28" s="309">
        <v>2023</v>
      </c>
      <c r="E28" s="371">
        <v>5</v>
      </c>
      <c r="F28" s="371">
        <v>44.4</v>
      </c>
      <c r="G28" s="371">
        <v>1.9</v>
      </c>
      <c r="H28" s="371">
        <v>8.6</v>
      </c>
      <c r="I28" s="371">
        <v>0.9</v>
      </c>
      <c r="J28" s="371">
        <v>6.4</v>
      </c>
      <c r="K28" s="371">
        <v>15.8</v>
      </c>
      <c r="L28" s="690"/>
      <c r="M28" s="480"/>
    </row>
    <row r="29" spans="1:21" ht="15" customHeight="1">
      <c r="A29" s="480"/>
      <c r="B29" s="689"/>
      <c r="C29" s="480"/>
      <c r="D29" s="309">
        <v>2024</v>
      </c>
      <c r="E29" s="371">
        <v>5.4</v>
      </c>
      <c r="F29" s="371">
        <v>44.2</v>
      </c>
      <c r="G29" s="371">
        <v>2.6</v>
      </c>
      <c r="H29" s="371">
        <v>8.5</v>
      </c>
      <c r="I29" s="371">
        <v>0.6</v>
      </c>
      <c r="J29" s="371">
        <v>7.1</v>
      </c>
      <c r="K29" s="371">
        <v>10.6</v>
      </c>
      <c r="L29" s="690"/>
      <c r="M29" s="480"/>
    </row>
    <row r="30" spans="1:21" ht="8.1" customHeight="1">
      <c r="A30" s="480"/>
      <c r="B30" s="689"/>
      <c r="C30" s="480"/>
      <c r="D30" s="342"/>
      <c r="E30" s="371"/>
      <c r="F30" s="371"/>
      <c r="G30" s="371"/>
      <c r="H30" s="371"/>
      <c r="I30" s="371"/>
      <c r="J30" s="371"/>
      <c r="K30" s="371"/>
      <c r="L30" s="690"/>
      <c r="M30" s="480"/>
    </row>
    <row r="31" spans="1:21" ht="15" customHeight="1">
      <c r="A31" s="480"/>
      <c r="B31" s="689" t="s">
        <v>12</v>
      </c>
      <c r="C31" s="480"/>
      <c r="D31" s="309" t="s">
        <v>291</v>
      </c>
      <c r="E31" s="371">
        <v>2</v>
      </c>
      <c r="F31" s="371">
        <v>34</v>
      </c>
      <c r="G31" s="371">
        <v>1.2</v>
      </c>
      <c r="H31" s="371">
        <v>5.3</v>
      </c>
      <c r="I31" s="749" t="s">
        <v>134</v>
      </c>
      <c r="J31" s="371">
        <v>2.7</v>
      </c>
      <c r="K31" s="371">
        <v>13</v>
      </c>
      <c r="L31" s="690"/>
      <c r="M31" s="480"/>
      <c r="N31" s="480"/>
      <c r="O31" s="480"/>
      <c r="P31" s="480"/>
      <c r="Q31" s="480"/>
      <c r="R31" s="480"/>
      <c r="S31" s="480"/>
      <c r="T31" s="480"/>
      <c r="U31" s="480"/>
    </row>
    <row r="32" spans="1:21" ht="15" customHeight="1">
      <c r="A32" s="480"/>
      <c r="B32" s="689"/>
      <c r="C32" s="480"/>
      <c r="D32" s="309">
        <v>2023</v>
      </c>
      <c r="E32" s="371">
        <v>2</v>
      </c>
      <c r="F32" s="371">
        <v>39.4</v>
      </c>
      <c r="G32" s="371">
        <v>0.3</v>
      </c>
      <c r="H32" s="371">
        <v>4.5999999999999996</v>
      </c>
      <c r="I32" s="371">
        <v>0.2</v>
      </c>
      <c r="J32" s="371">
        <v>4.5999999999999996</v>
      </c>
      <c r="K32" s="371">
        <v>13.1</v>
      </c>
      <c r="L32" s="690"/>
      <c r="M32" s="480"/>
    </row>
    <row r="33" spans="1:21" ht="15" customHeight="1">
      <c r="A33" s="480"/>
      <c r="B33" s="689"/>
      <c r="C33" s="480"/>
      <c r="D33" s="309">
        <v>2024</v>
      </c>
      <c r="E33" s="371">
        <v>2.7</v>
      </c>
      <c r="F33" s="371">
        <v>42</v>
      </c>
      <c r="G33" s="371">
        <v>2.5</v>
      </c>
      <c r="H33" s="371">
        <v>5.9</v>
      </c>
      <c r="I33" s="371">
        <v>0.1</v>
      </c>
      <c r="J33" s="371">
        <v>4.7</v>
      </c>
      <c r="K33" s="371">
        <v>6.4</v>
      </c>
      <c r="L33" s="690"/>
      <c r="M33" s="480"/>
    </row>
    <row r="34" spans="1:21" ht="8.1" customHeight="1">
      <c r="A34" s="480"/>
      <c r="B34" s="689"/>
      <c r="C34" s="480"/>
      <c r="D34" s="342"/>
      <c r="E34" s="371"/>
      <c r="F34" s="371"/>
      <c r="G34" s="371"/>
      <c r="H34" s="371"/>
      <c r="I34" s="371"/>
      <c r="J34" s="371"/>
      <c r="K34" s="371"/>
      <c r="L34" s="690"/>
      <c r="M34" s="480"/>
    </row>
    <row r="35" spans="1:21" ht="15" customHeight="1">
      <c r="A35" s="480"/>
      <c r="B35" s="689" t="s">
        <v>11</v>
      </c>
      <c r="C35" s="480"/>
      <c r="D35" s="309" t="s">
        <v>291</v>
      </c>
      <c r="E35" s="371">
        <v>2</v>
      </c>
      <c r="F35" s="371">
        <v>17.2</v>
      </c>
      <c r="G35" s="371">
        <v>2.1</v>
      </c>
      <c r="H35" s="371">
        <v>5.8</v>
      </c>
      <c r="I35" s="371">
        <v>0.2</v>
      </c>
      <c r="J35" s="371">
        <v>5</v>
      </c>
      <c r="K35" s="371">
        <v>8.6999999999999993</v>
      </c>
      <c r="L35" s="690"/>
      <c r="M35" s="480"/>
      <c r="N35" s="480"/>
      <c r="O35" s="480"/>
      <c r="P35" s="480"/>
      <c r="Q35" s="480"/>
      <c r="R35" s="480"/>
      <c r="S35" s="480"/>
      <c r="T35" s="480"/>
      <c r="U35" s="480"/>
    </row>
    <row r="36" spans="1:21" ht="15" customHeight="1">
      <c r="A36" s="480"/>
      <c r="B36" s="689"/>
      <c r="C36" s="480"/>
      <c r="D36" s="309">
        <v>2023</v>
      </c>
      <c r="E36" s="371">
        <v>2.8</v>
      </c>
      <c r="F36" s="371">
        <v>15</v>
      </c>
      <c r="G36" s="371">
        <v>2.5</v>
      </c>
      <c r="H36" s="371">
        <v>7.4</v>
      </c>
      <c r="I36" s="371">
        <v>1.2</v>
      </c>
      <c r="J36" s="371">
        <v>6</v>
      </c>
      <c r="K36" s="371">
        <v>7.8</v>
      </c>
      <c r="L36" s="690"/>
      <c r="M36" s="480"/>
    </row>
    <row r="37" spans="1:21" ht="15" customHeight="1">
      <c r="A37" s="480"/>
      <c r="B37" s="689"/>
      <c r="C37" s="480"/>
      <c r="D37" s="309">
        <v>2024</v>
      </c>
      <c r="E37" s="371">
        <v>2.5</v>
      </c>
      <c r="F37" s="371">
        <v>21.1</v>
      </c>
      <c r="G37" s="371">
        <v>1.2</v>
      </c>
      <c r="H37" s="371">
        <v>4.9000000000000004</v>
      </c>
      <c r="I37" s="371">
        <v>1</v>
      </c>
      <c r="J37" s="371">
        <v>9.4</v>
      </c>
      <c r="K37" s="371">
        <v>6</v>
      </c>
      <c r="L37" s="690"/>
      <c r="M37" s="480"/>
    </row>
    <row r="38" spans="1:21" ht="8.1" customHeight="1">
      <c r="A38" s="480"/>
      <c r="B38" s="689"/>
      <c r="C38" s="480"/>
      <c r="D38" s="342"/>
      <c r="E38" s="371"/>
      <c r="F38" s="371"/>
      <c r="G38" s="371"/>
      <c r="H38" s="371"/>
      <c r="I38" s="371"/>
      <c r="J38" s="371"/>
      <c r="K38" s="371"/>
      <c r="L38" s="690"/>
      <c r="M38" s="480"/>
    </row>
    <row r="39" spans="1:21" ht="15" customHeight="1">
      <c r="A39" s="480"/>
      <c r="B39" s="689" t="s">
        <v>10</v>
      </c>
      <c r="C39" s="480"/>
      <c r="D39" s="309" t="s">
        <v>291</v>
      </c>
      <c r="E39" s="371">
        <v>3</v>
      </c>
      <c r="F39" s="371">
        <v>23.8</v>
      </c>
      <c r="G39" s="371">
        <v>2.1</v>
      </c>
      <c r="H39" s="371">
        <v>7.8</v>
      </c>
      <c r="I39" s="371">
        <v>1.4</v>
      </c>
      <c r="J39" s="371">
        <v>6.9</v>
      </c>
      <c r="K39" s="371">
        <v>11.7</v>
      </c>
      <c r="L39" s="690"/>
      <c r="M39" s="480"/>
      <c r="N39" s="480"/>
      <c r="O39" s="480"/>
      <c r="P39" s="480"/>
      <c r="Q39" s="480"/>
      <c r="R39" s="480"/>
      <c r="S39" s="480"/>
      <c r="T39" s="480"/>
      <c r="U39" s="480"/>
    </row>
    <row r="40" spans="1:21" ht="15" customHeight="1">
      <c r="A40" s="480"/>
      <c r="B40" s="689"/>
      <c r="C40" s="480"/>
      <c r="D40" s="309">
        <v>2023</v>
      </c>
      <c r="E40" s="371">
        <v>4.9000000000000004</v>
      </c>
      <c r="F40" s="371">
        <v>25.7</v>
      </c>
      <c r="G40" s="371">
        <v>1.9</v>
      </c>
      <c r="H40" s="371">
        <v>7.1</v>
      </c>
      <c r="I40" s="371">
        <v>0.9</v>
      </c>
      <c r="J40" s="371">
        <v>6.1</v>
      </c>
      <c r="K40" s="371">
        <v>12.6</v>
      </c>
      <c r="L40" s="690"/>
      <c r="M40" s="480"/>
    </row>
    <row r="41" spans="1:21" ht="15" customHeight="1">
      <c r="A41" s="480"/>
      <c r="B41" s="689"/>
      <c r="C41" s="480"/>
      <c r="D41" s="309">
        <v>2024</v>
      </c>
      <c r="E41" s="371">
        <v>2.7</v>
      </c>
      <c r="F41" s="371">
        <v>28.5</v>
      </c>
      <c r="G41" s="371">
        <v>1.8</v>
      </c>
      <c r="H41" s="371">
        <v>6.5</v>
      </c>
      <c r="I41" s="371">
        <v>0.9</v>
      </c>
      <c r="J41" s="371">
        <v>3.8</v>
      </c>
      <c r="K41" s="371">
        <v>8.5</v>
      </c>
      <c r="L41" s="690"/>
      <c r="M41" s="480"/>
    </row>
    <row r="42" spans="1:21" ht="8.1" customHeight="1">
      <c r="A42" s="480"/>
      <c r="B42" s="689"/>
      <c r="C42" s="480"/>
      <c r="D42" s="342"/>
      <c r="E42" s="371"/>
      <c r="F42" s="371"/>
      <c r="G42" s="371"/>
      <c r="H42" s="371"/>
      <c r="I42" s="371"/>
      <c r="J42" s="371"/>
      <c r="K42" s="371"/>
      <c r="L42" s="690"/>
      <c r="M42" s="480"/>
    </row>
    <row r="43" spans="1:21" ht="15" customHeight="1">
      <c r="A43" s="480"/>
      <c r="B43" s="689" t="s">
        <v>9</v>
      </c>
      <c r="C43" s="480"/>
      <c r="D43" s="309" t="s">
        <v>291</v>
      </c>
      <c r="E43" s="371">
        <v>4.5999999999999996</v>
      </c>
      <c r="F43" s="371">
        <v>34</v>
      </c>
      <c r="G43" s="371">
        <v>1</v>
      </c>
      <c r="H43" s="371">
        <v>4.0999999999999996</v>
      </c>
      <c r="I43" s="371">
        <v>0.3</v>
      </c>
      <c r="J43" s="371">
        <v>4.5999999999999996</v>
      </c>
      <c r="K43" s="371">
        <v>18.399999999999999</v>
      </c>
      <c r="L43" s="690"/>
      <c r="M43" s="480"/>
      <c r="N43" s="480"/>
      <c r="O43" s="480"/>
      <c r="P43" s="480"/>
      <c r="Q43" s="480"/>
      <c r="R43" s="480"/>
      <c r="S43" s="480"/>
      <c r="T43" s="480"/>
      <c r="U43" s="480"/>
    </row>
    <row r="44" spans="1:21" ht="15" customHeight="1">
      <c r="A44" s="480"/>
      <c r="B44" s="689"/>
      <c r="C44" s="480"/>
      <c r="D44" s="309">
        <v>2023</v>
      </c>
      <c r="E44" s="371">
        <v>4.0999999999999996</v>
      </c>
      <c r="F44" s="371">
        <v>37.700000000000003</v>
      </c>
      <c r="G44" s="371">
        <v>1</v>
      </c>
      <c r="H44" s="371">
        <v>4.5999999999999996</v>
      </c>
      <c r="I44" s="371">
        <v>0.2</v>
      </c>
      <c r="J44" s="371">
        <v>5.9</v>
      </c>
      <c r="K44" s="371">
        <v>17.100000000000001</v>
      </c>
      <c r="L44" s="690"/>
      <c r="M44" s="480"/>
    </row>
    <row r="45" spans="1:21" ht="15" customHeight="1">
      <c r="A45" s="480"/>
      <c r="B45" s="689"/>
      <c r="C45" s="480"/>
      <c r="D45" s="309">
        <v>2024</v>
      </c>
      <c r="E45" s="371">
        <v>3.3</v>
      </c>
      <c r="F45" s="371">
        <v>35.200000000000003</v>
      </c>
      <c r="G45" s="371">
        <v>0.5</v>
      </c>
      <c r="H45" s="371">
        <v>5.9</v>
      </c>
      <c r="I45" s="371">
        <v>0.3</v>
      </c>
      <c r="J45" s="371">
        <v>5.7</v>
      </c>
      <c r="K45" s="371">
        <v>10.6</v>
      </c>
      <c r="L45" s="690"/>
      <c r="M45" s="480"/>
    </row>
    <row r="46" spans="1:21" ht="8.1" customHeight="1">
      <c r="A46" s="480"/>
      <c r="B46" s="689"/>
      <c r="C46" s="480"/>
      <c r="D46" s="342"/>
      <c r="E46" s="371"/>
      <c r="F46" s="371"/>
      <c r="G46" s="371"/>
      <c r="H46" s="371"/>
      <c r="I46" s="371"/>
      <c r="J46" s="371"/>
      <c r="K46" s="371"/>
      <c r="L46" s="690"/>
      <c r="M46" s="480"/>
    </row>
    <row r="47" spans="1:21" ht="15" customHeight="1">
      <c r="A47" s="480"/>
      <c r="B47" s="689" t="s">
        <v>28</v>
      </c>
      <c r="C47" s="480"/>
      <c r="D47" s="309" t="s">
        <v>291</v>
      </c>
      <c r="E47" s="371">
        <v>11.8</v>
      </c>
      <c r="F47" s="371">
        <v>37.799999999999997</v>
      </c>
      <c r="G47" s="371">
        <v>2.6</v>
      </c>
      <c r="H47" s="371">
        <v>12.5</v>
      </c>
      <c r="I47" s="371">
        <v>2.5</v>
      </c>
      <c r="J47" s="371">
        <v>12.7</v>
      </c>
      <c r="K47" s="371">
        <v>13.4</v>
      </c>
      <c r="L47" s="690"/>
      <c r="M47" s="480"/>
      <c r="N47" s="480"/>
      <c r="O47" s="480"/>
      <c r="P47" s="480"/>
      <c r="Q47" s="480"/>
      <c r="R47" s="480"/>
      <c r="S47" s="480"/>
      <c r="T47" s="480"/>
      <c r="U47" s="480"/>
    </row>
    <row r="48" spans="1:21" ht="15" customHeight="1">
      <c r="A48" s="480"/>
      <c r="B48" s="689"/>
      <c r="C48" s="480"/>
      <c r="D48" s="309">
        <v>2023</v>
      </c>
      <c r="E48" s="371">
        <v>11.2</v>
      </c>
      <c r="F48" s="371">
        <v>36.1</v>
      </c>
      <c r="G48" s="371">
        <v>2.5</v>
      </c>
      <c r="H48" s="371">
        <v>13.9</v>
      </c>
      <c r="I48" s="371">
        <v>2.4</v>
      </c>
      <c r="J48" s="371">
        <v>12.8</v>
      </c>
      <c r="K48" s="371">
        <v>10.8</v>
      </c>
      <c r="L48" s="690"/>
      <c r="M48" s="480"/>
    </row>
    <row r="49" spans="1:21" ht="15" customHeight="1">
      <c r="A49" s="480"/>
      <c r="B49" s="689"/>
      <c r="C49" s="480"/>
      <c r="D49" s="309">
        <v>2024</v>
      </c>
      <c r="E49" s="371">
        <v>7.5</v>
      </c>
      <c r="F49" s="371">
        <v>35.200000000000003</v>
      </c>
      <c r="G49" s="371">
        <v>4</v>
      </c>
      <c r="H49" s="371">
        <v>12.4</v>
      </c>
      <c r="I49" s="371">
        <v>1.5</v>
      </c>
      <c r="J49" s="371">
        <v>15</v>
      </c>
      <c r="K49" s="371">
        <v>8.5</v>
      </c>
      <c r="L49" s="690"/>
      <c r="M49" s="480"/>
    </row>
    <row r="50" spans="1:21" ht="8.1" customHeight="1">
      <c r="A50" s="480"/>
      <c r="B50" s="689"/>
      <c r="C50" s="480"/>
      <c r="D50" s="342"/>
      <c r="E50" s="371"/>
      <c r="F50" s="371"/>
      <c r="G50" s="371"/>
      <c r="H50" s="371"/>
      <c r="I50" s="371"/>
      <c r="J50" s="371"/>
      <c r="K50" s="371"/>
      <c r="L50" s="690"/>
      <c r="M50" s="480"/>
    </row>
    <row r="51" spans="1:21" ht="15" customHeight="1">
      <c r="A51" s="480"/>
      <c r="B51" s="689" t="s">
        <v>8</v>
      </c>
      <c r="C51" s="480"/>
      <c r="D51" s="309" t="s">
        <v>291</v>
      </c>
      <c r="E51" s="371">
        <v>7.1</v>
      </c>
      <c r="F51" s="371">
        <v>52.4</v>
      </c>
      <c r="G51" s="371">
        <v>3.2</v>
      </c>
      <c r="H51" s="371">
        <v>11.5</v>
      </c>
      <c r="I51" s="371">
        <v>0.9</v>
      </c>
      <c r="J51" s="371">
        <v>10.7</v>
      </c>
      <c r="K51" s="371">
        <v>21.9</v>
      </c>
      <c r="L51" s="690"/>
      <c r="M51" s="480"/>
      <c r="N51" s="480"/>
      <c r="O51" s="480"/>
      <c r="P51" s="480"/>
      <c r="Q51" s="480"/>
      <c r="R51" s="480"/>
      <c r="S51" s="480"/>
      <c r="T51" s="480"/>
      <c r="U51" s="480"/>
    </row>
    <row r="52" spans="1:21" ht="15" customHeight="1">
      <c r="A52" s="480"/>
      <c r="B52" s="689"/>
      <c r="C52" s="480"/>
      <c r="D52" s="309">
        <v>2023</v>
      </c>
      <c r="E52" s="371">
        <v>6.7</v>
      </c>
      <c r="F52" s="371">
        <v>54.3</v>
      </c>
      <c r="G52" s="371">
        <v>3.4</v>
      </c>
      <c r="H52" s="371">
        <v>10.5</v>
      </c>
      <c r="I52" s="371">
        <v>1.4</v>
      </c>
      <c r="J52" s="371">
        <v>10.9</v>
      </c>
      <c r="K52" s="371">
        <v>21.5</v>
      </c>
      <c r="L52" s="690"/>
      <c r="M52" s="480"/>
    </row>
    <row r="53" spans="1:21" ht="15" customHeight="1">
      <c r="A53" s="480"/>
      <c r="B53" s="689"/>
      <c r="C53" s="480"/>
      <c r="D53" s="309">
        <v>2024</v>
      </c>
      <c r="E53" s="371">
        <v>3.7</v>
      </c>
      <c r="F53" s="371">
        <v>50</v>
      </c>
      <c r="G53" s="371">
        <v>3.8</v>
      </c>
      <c r="H53" s="371">
        <v>13.1</v>
      </c>
      <c r="I53" s="371">
        <v>0.9</v>
      </c>
      <c r="J53" s="371">
        <v>12.1</v>
      </c>
      <c r="K53" s="371">
        <v>15.8</v>
      </c>
      <c r="L53" s="690"/>
      <c r="M53" s="480"/>
    </row>
    <row r="54" spans="1:21" ht="8.1" customHeight="1">
      <c r="A54" s="480"/>
      <c r="B54" s="689"/>
      <c r="C54" s="480"/>
      <c r="D54" s="342"/>
      <c r="E54" s="371"/>
      <c r="F54" s="371"/>
      <c r="G54" s="371"/>
      <c r="H54" s="371"/>
      <c r="I54" s="371"/>
      <c r="J54" s="371"/>
      <c r="K54" s="371"/>
      <c r="L54" s="690"/>
      <c r="M54" s="480"/>
    </row>
    <row r="55" spans="1:21" ht="15" customHeight="1">
      <c r="A55" s="480"/>
      <c r="B55" s="689" t="s">
        <v>7</v>
      </c>
      <c r="C55" s="480"/>
      <c r="D55" s="309" t="s">
        <v>291</v>
      </c>
      <c r="E55" s="371">
        <v>0.6</v>
      </c>
      <c r="F55" s="371">
        <v>10.6</v>
      </c>
      <c r="G55" s="371">
        <v>0.4</v>
      </c>
      <c r="H55" s="371">
        <v>0.7</v>
      </c>
      <c r="I55" s="371">
        <v>0.1</v>
      </c>
      <c r="J55" s="371">
        <v>0.4</v>
      </c>
      <c r="K55" s="371">
        <v>3.1</v>
      </c>
      <c r="L55" s="690"/>
      <c r="M55" s="480"/>
      <c r="N55" s="480"/>
      <c r="O55" s="480"/>
      <c r="P55" s="480"/>
      <c r="Q55" s="480"/>
      <c r="R55" s="480"/>
      <c r="S55" s="480"/>
      <c r="T55" s="480"/>
      <c r="U55" s="480"/>
    </row>
    <row r="56" spans="1:21" ht="15" customHeight="1">
      <c r="A56" s="480"/>
      <c r="B56" s="689"/>
      <c r="C56" s="480"/>
      <c r="D56" s="309">
        <v>2023</v>
      </c>
      <c r="E56" s="371">
        <v>0.4</v>
      </c>
      <c r="F56" s="371">
        <v>11.1</v>
      </c>
      <c r="G56" s="371">
        <v>0.1</v>
      </c>
      <c r="H56" s="371">
        <v>0.6</v>
      </c>
      <c r="I56" s="749" t="s">
        <v>134</v>
      </c>
      <c r="J56" s="371">
        <v>0.2</v>
      </c>
      <c r="K56" s="371">
        <v>1.6</v>
      </c>
      <c r="L56" s="690"/>
      <c r="M56" s="480"/>
    </row>
    <row r="57" spans="1:21" ht="15" customHeight="1">
      <c r="A57" s="480"/>
      <c r="B57" s="689"/>
      <c r="C57" s="480"/>
      <c r="D57" s="309">
        <v>2024</v>
      </c>
      <c r="E57" s="371">
        <v>0.4</v>
      </c>
      <c r="F57" s="371">
        <v>10.6</v>
      </c>
      <c r="G57" s="749" t="s">
        <v>134</v>
      </c>
      <c r="H57" s="371">
        <v>0.8</v>
      </c>
      <c r="I57" s="749" t="s">
        <v>134</v>
      </c>
      <c r="J57" s="371">
        <v>0.5</v>
      </c>
      <c r="K57" s="371">
        <v>1.8</v>
      </c>
      <c r="L57" s="690"/>
      <c r="M57" s="480"/>
    </row>
    <row r="58" spans="1:21" ht="8.1" customHeight="1">
      <c r="A58" s="480"/>
      <c r="B58" s="689"/>
      <c r="C58" s="480"/>
      <c r="D58" s="342"/>
      <c r="E58" s="371"/>
      <c r="F58" s="371"/>
      <c r="G58" s="371"/>
      <c r="H58" s="371"/>
      <c r="I58" s="371"/>
      <c r="J58" s="371"/>
      <c r="K58" s="371"/>
      <c r="L58" s="690"/>
      <c r="M58" s="480"/>
    </row>
    <row r="59" spans="1:21" ht="15" customHeight="1">
      <c r="A59" s="480"/>
      <c r="B59" s="689" t="s">
        <v>4</v>
      </c>
      <c r="C59" s="480"/>
      <c r="D59" s="309" t="s">
        <v>291</v>
      </c>
      <c r="E59" s="371">
        <v>73.599999999999994</v>
      </c>
      <c r="F59" s="371">
        <v>219.1</v>
      </c>
      <c r="G59" s="371">
        <v>39.1</v>
      </c>
      <c r="H59" s="371">
        <v>75</v>
      </c>
      <c r="I59" s="371">
        <v>14.4</v>
      </c>
      <c r="J59" s="371">
        <v>53.7</v>
      </c>
      <c r="K59" s="371">
        <v>117.9</v>
      </c>
      <c r="L59" s="690"/>
      <c r="M59" s="480"/>
      <c r="N59" s="480"/>
      <c r="O59" s="480"/>
      <c r="P59" s="480"/>
      <c r="Q59" s="480"/>
      <c r="R59" s="480"/>
      <c r="S59" s="480"/>
      <c r="T59" s="480"/>
      <c r="U59" s="480"/>
    </row>
    <row r="60" spans="1:21" ht="15" customHeight="1">
      <c r="A60" s="480"/>
      <c r="B60" s="689"/>
      <c r="C60" s="480"/>
      <c r="D60" s="309">
        <v>2023</v>
      </c>
      <c r="E60" s="371">
        <v>71.099999999999994</v>
      </c>
      <c r="F60" s="371">
        <v>231.8</v>
      </c>
      <c r="G60" s="371">
        <v>38.1</v>
      </c>
      <c r="H60" s="371">
        <v>78.3</v>
      </c>
      <c r="I60" s="371">
        <v>13.1</v>
      </c>
      <c r="J60" s="371">
        <v>61.3</v>
      </c>
      <c r="K60" s="371">
        <v>115.9</v>
      </c>
      <c r="L60" s="690"/>
      <c r="M60" s="480"/>
    </row>
    <row r="61" spans="1:21" ht="15" customHeight="1">
      <c r="A61" s="480"/>
      <c r="B61" s="689"/>
      <c r="C61" s="480"/>
      <c r="D61" s="309">
        <v>2024</v>
      </c>
      <c r="E61" s="371">
        <v>53</v>
      </c>
      <c r="F61" s="371">
        <v>224.9</v>
      </c>
      <c r="G61" s="371">
        <v>95.5</v>
      </c>
      <c r="H61" s="371">
        <v>45.8</v>
      </c>
      <c r="I61" s="371">
        <v>8.6999999999999993</v>
      </c>
      <c r="J61" s="371">
        <v>34.200000000000003</v>
      </c>
      <c r="K61" s="371">
        <v>132.9</v>
      </c>
      <c r="L61" s="690"/>
      <c r="M61" s="480"/>
    </row>
    <row r="62" spans="1:21" ht="8.1" customHeight="1">
      <c r="A62" s="480"/>
      <c r="B62" s="689"/>
      <c r="C62" s="480"/>
      <c r="D62" s="342"/>
      <c r="E62" s="371"/>
      <c r="F62" s="371"/>
      <c r="G62" s="371"/>
      <c r="H62" s="371"/>
      <c r="I62" s="601"/>
      <c r="J62" s="371"/>
      <c r="K62" s="371"/>
      <c r="L62" s="690"/>
      <c r="M62" s="480"/>
    </row>
    <row r="63" spans="1:21" ht="15" customHeight="1">
      <c r="A63" s="480"/>
      <c r="B63" s="689" t="s">
        <v>3</v>
      </c>
      <c r="C63" s="480"/>
      <c r="D63" s="309" t="s">
        <v>291</v>
      </c>
      <c r="E63" s="371">
        <v>1</v>
      </c>
      <c r="F63" s="371">
        <v>24.3</v>
      </c>
      <c r="G63" s="371">
        <v>0.6</v>
      </c>
      <c r="H63" s="371">
        <v>3.3</v>
      </c>
      <c r="I63" s="371">
        <v>0.1</v>
      </c>
      <c r="J63" s="371">
        <v>2.8</v>
      </c>
      <c r="K63" s="371">
        <v>12.6</v>
      </c>
      <c r="L63" s="690"/>
      <c r="M63" s="480"/>
      <c r="N63" s="480"/>
      <c r="O63" s="480"/>
      <c r="P63" s="480"/>
      <c r="Q63" s="480"/>
      <c r="R63" s="480"/>
      <c r="S63" s="480"/>
      <c r="T63" s="480"/>
      <c r="U63" s="480"/>
    </row>
    <row r="64" spans="1:21" ht="15" customHeight="1">
      <c r="A64" s="480"/>
      <c r="B64" s="689"/>
      <c r="C64" s="480"/>
      <c r="D64" s="309">
        <v>2023</v>
      </c>
      <c r="E64" s="371">
        <v>1</v>
      </c>
      <c r="F64" s="371">
        <v>25.8</v>
      </c>
      <c r="G64" s="371">
        <v>1.5</v>
      </c>
      <c r="H64" s="371">
        <v>4.4000000000000004</v>
      </c>
      <c r="I64" s="371">
        <v>0</v>
      </c>
      <c r="J64" s="371">
        <v>3.1</v>
      </c>
      <c r="K64" s="371">
        <v>11.9</v>
      </c>
      <c r="L64" s="690"/>
      <c r="M64" s="480"/>
    </row>
    <row r="65" spans="1:21" ht="15" customHeight="1">
      <c r="A65" s="480"/>
      <c r="B65" s="689"/>
      <c r="C65" s="480"/>
      <c r="D65" s="309">
        <v>2024</v>
      </c>
      <c r="E65" s="371">
        <v>1.2</v>
      </c>
      <c r="F65" s="371">
        <v>25.8</v>
      </c>
      <c r="G65" s="371">
        <v>1.1000000000000001</v>
      </c>
      <c r="H65" s="371">
        <v>3.1</v>
      </c>
      <c r="I65" s="371">
        <v>0.1</v>
      </c>
      <c r="J65" s="371">
        <v>3.1</v>
      </c>
      <c r="K65" s="371">
        <v>7.2</v>
      </c>
      <c r="L65" s="690"/>
      <c r="M65" s="480"/>
    </row>
    <row r="66" spans="1:21" ht="8.1" customHeight="1">
      <c r="A66" s="480"/>
      <c r="B66" s="689"/>
      <c r="C66" s="480"/>
      <c r="D66" s="342"/>
      <c r="E66" s="371"/>
      <c r="F66" s="371"/>
      <c r="G66" s="371"/>
      <c r="H66" s="371"/>
      <c r="I66" s="371"/>
      <c r="J66" s="371"/>
      <c r="K66" s="371"/>
      <c r="L66" s="690"/>
      <c r="M66" s="480"/>
    </row>
    <row r="67" spans="1:21" ht="15" customHeight="1">
      <c r="A67" s="480"/>
      <c r="B67" s="689" t="s">
        <v>6</v>
      </c>
      <c r="C67" s="480"/>
      <c r="D67" s="309" t="s">
        <v>291</v>
      </c>
      <c r="E67" s="371">
        <v>7.5</v>
      </c>
      <c r="F67" s="371">
        <v>85</v>
      </c>
      <c r="G67" s="371">
        <v>3.2</v>
      </c>
      <c r="H67" s="371">
        <v>8</v>
      </c>
      <c r="I67" s="371">
        <v>1.4</v>
      </c>
      <c r="J67" s="371">
        <v>7.9</v>
      </c>
      <c r="K67" s="371">
        <v>34.700000000000003</v>
      </c>
      <c r="L67" s="690"/>
      <c r="M67" s="480"/>
      <c r="N67" s="480"/>
      <c r="O67" s="480"/>
      <c r="P67" s="480"/>
      <c r="Q67" s="480"/>
      <c r="R67" s="480"/>
      <c r="S67" s="480"/>
      <c r="T67" s="480"/>
      <c r="U67" s="480"/>
    </row>
    <row r="68" spans="1:21" ht="15" customHeight="1">
      <c r="A68" s="480"/>
      <c r="B68" s="689"/>
      <c r="C68" s="480"/>
      <c r="D68" s="309">
        <v>2023</v>
      </c>
      <c r="E68" s="371">
        <v>6.8</v>
      </c>
      <c r="F68" s="371">
        <v>88.7</v>
      </c>
      <c r="G68" s="371">
        <v>2.4</v>
      </c>
      <c r="H68" s="371">
        <v>7.9</v>
      </c>
      <c r="I68" s="371">
        <v>0.5</v>
      </c>
      <c r="J68" s="371">
        <v>8</v>
      </c>
      <c r="K68" s="371">
        <v>45.5</v>
      </c>
      <c r="L68" s="690"/>
      <c r="M68" s="480"/>
    </row>
    <row r="69" spans="1:21" ht="15" customHeight="1">
      <c r="A69" s="480"/>
      <c r="B69" s="689"/>
      <c r="C69" s="480"/>
      <c r="D69" s="309">
        <v>2024</v>
      </c>
      <c r="E69" s="371">
        <v>4.0999999999999996</v>
      </c>
      <c r="F69" s="371">
        <v>93.3</v>
      </c>
      <c r="G69" s="371">
        <v>3.6</v>
      </c>
      <c r="H69" s="371">
        <v>9.8000000000000007</v>
      </c>
      <c r="I69" s="371">
        <v>0.8</v>
      </c>
      <c r="J69" s="371">
        <v>7.2</v>
      </c>
      <c r="K69" s="371">
        <v>24</v>
      </c>
      <c r="L69" s="690"/>
      <c r="M69" s="480"/>
    </row>
    <row r="70" spans="1:21" ht="8.1" customHeight="1">
      <c r="A70" s="480"/>
      <c r="B70" s="689"/>
      <c r="C70" s="480"/>
      <c r="D70" s="342"/>
      <c r="E70" s="371"/>
      <c r="F70" s="371"/>
      <c r="G70" s="371"/>
      <c r="H70" s="371"/>
      <c r="I70" s="371"/>
      <c r="J70" s="371"/>
      <c r="K70" s="371"/>
      <c r="L70" s="690"/>
      <c r="M70" s="480"/>
    </row>
    <row r="71" spans="1:21" ht="15" customHeight="1">
      <c r="A71" s="480"/>
      <c r="B71" s="689" t="s">
        <v>5</v>
      </c>
      <c r="C71" s="480"/>
      <c r="D71" s="309" t="s">
        <v>291</v>
      </c>
      <c r="E71" s="371">
        <v>6.7</v>
      </c>
      <c r="F71" s="371">
        <v>42.4</v>
      </c>
      <c r="G71" s="371">
        <v>2.9</v>
      </c>
      <c r="H71" s="371">
        <v>11.2</v>
      </c>
      <c r="I71" s="371">
        <v>1.1000000000000001</v>
      </c>
      <c r="J71" s="371">
        <v>10.1</v>
      </c>
      <c r="K71" s="371">
        <v>15.4</v>
      </c>
      <c r="L71" s="690"/>
      <c r="M71" s="480"/>
      <c r="N71" s="480"/>
      <c r="O71" s="480"/>
      <c r="P71" s="480"/>
      <c r="Q71" s="480"/>
      <c r="R71" s="480"/>
      <c r="S71" s="480"/>
      <c r="T71" s="480"/>
      <c r="U71" s="480"/>
    </row>
    <row r="72" spans="1:21" ht="15" customHeight="1">
      <c r="A72" s="480"/>
      <c r="B72" s="689"/>
      <c r="C72" s="480"/>
      <c r="D72" s="309">
        <v>2023</v>
      </c>
      <c r="E72" s="371">
        <v>6.7</v>
      </c>
      <c r="F72" s="371">
        <v>43.2</v>
      </c>
      <c r="G72" s="371">
        <v>3.3</v>
      </c>
      <c r="H72" s="371">
        <v>11.6</v>
      </c>
      <c r="I72" s="371">
        <v>1.9</v>
      </c>
      <c r="J72" s="371">
        <v>11</v>
      </c>
      <c r="K72" s="371">
        <v>16.3</v>
      </c>
      <c r="L72" s="690"/>
      <c r="M72" s="480"/>
    </row>
    <row r="73" spans="1:21" ht="15" customHeight="1">
      <c r="A73" s="480"/>
      <c r="B73" s="689"/>
      <c r="C73" s="480"/>
      <c r="D73" s="309">
        <v>2024</v>
      </c>
      <c r="E73" s="371">
        <v>5.6</v>
      </c>
      <c r="F73" s="371">
        <v>50.3</v>
      </c>
      <c r="G73" s="371">
        <v>1.1000000000000001</v>
      </c>
      <c r="H73" s="371">
        <v>7.7</v>
      </c>
      <c r="I73" s="371">
        <v>0.8</v>
      </c>
      <c r="J73" s="371">
        <v>11.4</v>
      </c>
      <c r="K73" s="371">
        <v>18.3</v>
      </c>
      <c r="L73" s="690"/>
      <c r="M73" s="480"/>
    </row>
    <row r="74" spans="1:21" ht="8.1" customHeight="1">
      <c r="A74" s="480"/>
      <c r="B74" s="689"/>
      <c r="C74" s="480"/>
      <c r="D74" s="342"/>
      <c r="E74" s="371"/>
      <c r="F74" s="371"/>
      <c r="G74" s="371"/>
      <c r="H74" s="371"/>
      <c r="I74" s="371"/>
      <c r="J74" s="371"/>
      <c r="K74" s="371"/>
      <c r="L74" s="690"/>
      <c r="M74" s="480"/>
    </row>
    <row r="75" spans="1:21" ht="15" customHeight="1">
      <c r="A75" s="480"/>
      <c r="B75" s="689" t="s">
        <v>2</v>
      </c>
      <c r="C75" s="480"/>
      <c r="D75" s="309" t="s">
        <v>291</v>
      </c>
      <c r="E75" s="371">
        <v>12.7</v>
      </c>
      <c r="F75" s="371">
        <v>42</v>
      </c>
      <c r="G75" s="371">
        <v>20.3</v>
      </c>
      <c r="H75" s="371">
        <v>39.799999999999997</v>
      </c>
      <c r="I75" s="371">
        <v>8.6</v>
      </c>
      <c r="J75" s="371">
        <v>39.299999999999997</v>
      </c>
      <c r="K75" s="371">
        <v>15.3</v>
      </c>
      <c r="L75" s="690"/>
      <c r="M75" s="480"/>
      <c r="N75" s="480"/>
      <c r="O75" s="480"/>
      <c r="P75" s="480"/>
      <c r="Q75" s="480"/>
      <c r="R75" s="480"/>
      <c r="S75" s="480"/>
      <c r="T75" s="480"/>
      <c r="U75" s="480"/>
    </row>
    <row r="76" spans="1:21" ht="15" customHeight="1">
      <c r="A76" s="480"/>
      <c r="B76" s="689"/>
      <c r="C76" s="480"/>
      <c r="D76" s="309">
        <v>2023</v>
      </c>
      <c r="E76" s="371">
        <v>13.3</v>
      </c>
      <c r="F76" s="371">
        <v>55.5</v>
      </c>
      <c r="G76" s="371">
        <v>22.5</v>
      </c>
      <c r="H76" s="371">
        <v>44.9</v>
      </c>
      <c r="I76" s="371">
        <v>8.5</v>
      </c>
      <c r="J76" s="371">
        <v>18.2</v>
      </c>
      <c r="K76" s="371">
        <v>17.7</v>
      </c>
      <c r="L76" s="690"/>
      <c r="M76" s="480"/>
    </row>
    <row r="77" spans="1:21" ht="15" customHeight="1">
      <c r="A77" s="480"/>
      <c r="B77" s="689"/>
      <c r="C77" s="480"/>
      <c r="D77" s="309">
        <v>2024</v>
      </c>
      <c r="E77" s="371">
        <v>9.8000000000000007</v>
      </c>
      <c r="F77" s="371">
        <v>33</v>
      </c>
      <c r="G77" s="371">
        <v>20.8</v>
      </c>
      <c r="H77" s="371">
        <v>57.7</v>
      </c>
      <c r="I77" s="371">
        <v>11.3</v>
      </c>
      <c r="J77" s="371">
        <v>45.9</v>
      </c>
      <c r="K77" s="371">
        <v>26.5</v>
      </c>
      <c r="L77" s="690"/>
      <c r="M77" s="480"/>
    </row>
    <row r="78" spans="1:21" ht="8.1" customHeight="1">
      <c r="A78" s="480"/>
      <c r="B78" s="689"/>
      <c r="C78" s="480"/>
      <c r="D78" s="342"/>
      <c r="E78" s="371"/>
      <c r="F78" s="371"/>
      <c r="G78" s="371"/>
      <c r="H78" s="371"/>
      <c r="I78" s="601"/>
      <c r="J78" s="371"/>
      <c r="K78" s="371"/>
      <c r="L78" s="690"/>
      <c r="M78" s="480"/>
    </row>
    <row r="79" spans="1:21" ht="15" customHeight="1">
      <c r="A79" s="480"/>
      <c r="B79" s="689" t="s">
        <v>1</v>
      </c>
      <c r="C79" s="480"/>
      <c r="D79" s="309" t="s">
        <v>291</v>
      </c>
      <c r="E79" s="371">
        <v>0.7</v>
      </c>
      <c r="F79" s="371">
        <v>3</v>
      </c>
      <c r="G79" s="371">
        <v>0.1</v>
      </c>
      <c r="H79" s="371">
        <v>0.6</v>
      </c>
      <c r="I79" s="371">
        <v>0.1</v>
      </c>
      <c r="J79" s="371">
        <v>0.5</v>
      </c>
      <c r="K79" s="371">
        <v>0.9</v>
      </c>
      <c r="L79" s="690"/>
      <c r="M79" s="480"/>
      <c r="N79" s="480"/>
      <c r="O79" s="480"/>
      <c r="P79" s="480"/>
      <c r="Q79" s="480"/>
      <c r="R79" s="480"/>
      <c r="S79" s="480"/>
      <c r="T79" s="480"/>
      <c r="U79" s="480"/>
    </row>
    <row r="80" spans="1:21" ht="15" customHeight="1">
      <c r="A80" s="480"/>
      <c r="B80" s="689"/>
      <c r="C80" s="480"/>
      <c r="D80" s="309">
        <v>2023</v>
      </c>
      <c r="E80" s="371">
        <v>0.4</v>
      </c>
      <c r="F80" s="371">
        <v>2</v>
      </c>
      <c r="G80" s="371">
        <v>0.1</v>
      </c>
      <c r="H80" s="371">
        <v>1</v>
      </c>
      <c r="I80" s="371">
        <v>0.1</v>
      </c>
      <c r="J80" s="371">
        <v>0.3</v>
      </c>
      <c r="K80" s="371">
        <v>1.4</v>
      </c>
      <c r="L80" s="690"/>
      <c r="M80" s="480"/>
    </row>
    <row r="81" spans="1:21" ht="15" customHeight="1">
      <c r="A81" s="480"/>
      <c r="B81" s="689"/>
      <c r="C81" s="480"/>
      <c r="D81" s="309">
        <v>2024</v>
      </c>
      <c r="E81" s="371">
        <v>0.8</v>
      </c>
      <c r="F81" s="371">
        <v>3.1</v>
      </c>
      <c r="G81" s="371">
        <v>0.1</v>
      </c>
      <c r="H81" s="371">
        <v>1.1000000000000001</v>
      </c>
      <c r="I81" s="371">
        <v>0.2</v>
      </c>
      <c r="J81" s="371">
        <v>0.2</v>
      </c>
      <c r="K81" s="371">
        <v>0.8</v>
      </c>
      <c r="L81" s="690"/>
      <c r="M81" s="480"/>
    </row>
    <row r="82" spans="1:21" ht="8.1" customHeight="1">
      <c r="A82" s="480"/>
      <c r="B82" s="689"/>
      <c r="C82" s="480"/>
      <c r="D82" s="309"/>
      <c r="E82" s="371"/>
      <c r="F82" s="371"/>
      <c r="G82" s="371"/>
      <c r="H82" s="371"/>
      <c r="I82" s="601"/>
      <c r="J82" s="371"/>
      <c r="K82" s="371"/>
      <c r="L82" s="690"/>
      <c r="M82" s="480"/>
    </row>
    <row r="83" spans="1:21" ht="15" customHeight="1">
      <c r="A83" s="480"/>
      <c r="B83" s="689" t="s">
        <v>0</v>
      </c>
      <c r="C83" s="480"/>
      <c r="D83" s="309" t="s">
        <v>291</v>
      </c>
      <c r="E83" s="749" t="s">
        <v>134</v>
      </c>
      <c r="F83" s="766">
        <v>0.9</v>
      </c>
      <c r="G83" s="766">
        <v>0.3</v>
      </c>
      <c r="H83" s="766">
        <v>0.6</v>
      </c>
      <c r="I83" s="749" t="s">
        <v>134</v>
      </c>
      <c r="J83" s="766">
        <v>0.3</v>
      </c>
      <c r="K83" s="765">
        <v>0.1</v>
      </c>
      <c r="L83" s="690"/>
      <c r="M83" s="480"/>
      <c r="N83" s="480"/>
      <c r="O83" s="480"/>
      <c r="P83" s="480"/>
      <c r="Q83" s="480"/>
      <c r="R83" s="480"/>
      <c r="S83" s="480"/>
      <c r="T83" s="480"/>
      <c r="U83" s="480"/>
    </row>
    <row r="84" spans="1:21" ht="15" customHeight="1">
      <c r="A84" s="480"/>
      <c r="B84" s="689"/>
      <c r="C84" s="480"/>
      <c r="D84" s="309">
        <v>2023</v>
      </c>
      <c r="E84" s="765">
        <v>0.2</v>
      </c>
      <c r="F84" s="766">
        <v>0.9</v>
      </c>
      <c r="G84" s="766">
        <v>0.4</v>
      </c>
      <c r="H84" s="766">
        <v>0.6</v>
      </c>
      <c r="I84" s="749" t="s">
        <v>134</v>
      </c>
      <c r="J84" s="766">
        <v>0.4</v>
      </c>
      <c r="K84" s="765">
        <v>0.3</v>
      </c>
      <c r="L84" s="761"/>
      <c r="M84" s="480"/>
    </row>
    <row r="85" spans="1:21" ht="15" customHeight="1">
      <c r="A85" s="480"/>
      <c r="B85" s="689"/>
      <c r="C85" s="480"/>
      <c r="D85" s="764">
        <v>2024</v>
      </c>
      <c r="E85" s="762">
        <v>0.1</v>
      </c>
      <c r="F85" s="763">
        <v>0.5</v>
      </c>
      <c r="G85" s="763">
        <v>0.4</v>
      </c>
      <c r="H85" s="763">
        <v>0.6</v>
      </c>
      <c r="I85" s="762">
        <v>0.2</v>
      </c>
      <c r="J85" s="763">
        <v>0.9</v>
      </c>
      <c r="K85" s="762">
        <v>0.5</v>
      </c>
      <c r="L85" s="761"/>
      <c r="M85" s="480"/>
    </row>
    <row r="86" spans="1:21" ht="15" customHeight="1" thickBot="1">
      <c r="A86" s="642"/>
      <c r="B86" s="736"/>
      <c r="C86" s="642"/>
      <c r="D86" s="751"/>
      <c r="E86" s="751"/>
      <c r="F86" s="751"/>
      <c r="G86" s="751"/>
      <c r="H86" s="751"/>
      <c r="I86" s="751"/>
      <c r="J86" s="751"/>
      <c r="K86" s="751"/>
      <c r="L86" s="760"/>
      <c r="M86" s="759"/>
    </row>
    <row r="87" spans="1:21" ht="15" customHeight="1">
      <c r="B87" s="480"/>
      <c r="C87" s="480"/>
      <c r="D87" s="633"/>
      <c r="E87" s="638"/>
      <c r="F87" s="638"/>
      <c r="G87" s="638"/>
      <c r="H87" s="638"/>
      <c r="I87" s="638"/>
      <c r="J87" s="638"/>
      <c r="K87" s="638"/>
      <c r="L87" s="540" t="s">
        <v>314</v>
      </c>
      <c r="N87" s="480"/>
    </row>
    <row r="88" spans="1:21" ht="15" customHeight="1">
      <c r="C88" s="480"/>
      <c r="D88" s="633"/>
      <c r="E88" s="638"/>
      <c r="F88" s="638"/>
      <c r="G88" s="638"/>
      <c r="H88" s="638"/>
      <c r="I88" s="638"/>
      <c r="J88" s="638"/>
      <c r="K88" s="638"/>
      <c r="L88" s="525" t="s">
        <v>315</v>
      </c>
      <c r="N88" s="480"/>
    </row>
    <row r="89" spans="1:21" ht="6" customHeight="1">
      <c r="C89" s="636"/>
      <c r="D89" s="637"/>
      <c r="E89" s="636"/>
      <c r="F89" s="480"/>
      <c r="G89" s="480"/>
      <c r="H89" s="480"/>
      <c r="I89" s="480"/>
      <c r="J89" s="480"/>
      <c r="K89" s="480"/>
      <c r="L89" s="636"/>
      <c r="M89" s="636"/>
      <c r="N89" s="480"/>
    </row>
    <row r="90" spans="1:21" s="534" customFormat="1" ht="15" customHeight="1">
      <c r="A90" s="526"/>
      <c r="B90" s="782" t="s">
        <v>316</v>
      </c>
      <c r="C90" s="782"/>
      <c r="D90" s="782"/>
      <c r="E90" s="782"/>
      <c r="F90" s="782"/>
      <c r="G90" s="782"/>
      <c r="H90" s="782"/>
      <c r="I90" s="782"/>
      <c r="J90" s="782"/>
      <c r="K90" s="782"/>
      <c r="L90" s="557"/>
    </row>
    <row r="91" spans="1:21" s="556" customFormat="1" ht="30.75" customHeight="1">
      <c r="A91" s="545"/>
      <c r="B91" s="785" t="s">
        <v>340</v>
      </c>
      <c r="C91" s="785"/>
      <c r="D91" s="785"/>
      <c r="E91" s="785"/>
      <c r="F91" s="785"/>
      <c r="G91" s="785"/>
      <c r="H91" s="785"/>
      <c r="I91" s="785"/>
      <c r="J91" s="785"/>
      <c r="K91" s="546"/>
      <c r="L91" s="546"/>
    </row>
    <row r="92" spans="1:21" s="534" customFormat="1" ht="15" customHeight="1">
      <c r="A92" s="528"/>
      <c r="B92" s="528" t="s">
        <v>322</v>
      </c>
      <c r="C92" s="527"/>
      <c r="D92" s="527"/>
      <c r="E92" s="527"/>
      <c r="F92" s="527"/>
      <c r="G92" s="527"/>
      <c r="H92" s="527"/>
      <c r="I92" s="527"/>
      <c r="J92" s="527"/>
      <c r="K92" s="527"/>
      <c r="L92" s="527"/>
    </row>
    <row r="93" spans="1:21" ht="15" customHeight="1">
      <c r="B93" s="480"/>
      <c r="C93" s="480"/>
      <c r="D93" s="633"/>
      <c r="E93" s="480"/>
      <c r="F93" s="480"/>
      <c r="G93" s="480"/>
      <c r="H93" s="480"/>
      <c r="I93" s="480"/>
      <c r="J93" s="480"/>
      <c r="K93" s="480"/>
      <c r="L93" s="480"/>
    </row>
    <row r="94" spans="1:21" ht="15" customHeight="1">
      <c r="B94" s="480"/>
      <c r="C94" s="480"/>
      <c r="D94" s="633"/>
      <c r="E94" s="480"/>
      <c r="F94" s="480"/>
      <c r="G94" s="480"/>
      <c r="H94" s="480"/>
      <c r="I94" s="480"/>
      <c r="J94" s="480"/>
      <c r="K94" s="480"/>
      <c r="L94" s="480"/>
    </row>
    <row r="95" spans="1:21" ht="15" customHeight="1">
      <c r="B95" s="480"/>
      <c r="C95" s="480"/>
      <c r="D95" s="633"/>
      <c r="E95" s="480"/>
      <c r="F95" s="480"/>
      <c r="G95" s="480"/>
      <c r="H95" s="480"/>
      <c r="I95" s="480"/>
      <c r="J95" s="480"/>
      <c r="K95" s="480"/>
      <c r="L95" s="480"/>
    </row>
    <row r="96" spans="1:21" ht="15" customHeight="1">
      <c r="B96" s="480"/>
      <c r="C96" s="480"/>
      <c r="D96" s="633"/>
      <c r="E96" s="480"/>
      <c r="F96" s="480"/>
      <c r="G96" s="480"/>
      <c r="H96" s="480"/>
      <c r="I96" s="480"/>
      <c r="J96" s="480"/>
      <c r="K96" s="480"/>
      <c r="L96" s="480"/>
    </row>
    <row r="97" spans="2:13" ht="15" customHeight="1">
      <c r="B97" s="480"/>
      <c r="C97" s="480"/>
      <c r="D97" s="633"/>
      <c r="E97" s="480"/>
      <c r="F97" s="480"/>
      <c r="G97" s="480"/>
      <c r="H97" s="480"/>
      <c r="I97" s="480"/>
      <c r="J97" s="480"/>
      <c r="K97" s="480"/>
      <c r="L97" s="480"/>
    </row>
    <row r="98" spans="2:13" ht="15" customHeight="1">
      <c r="B98" s="480"/>
      <c r="C98" s="480"/>
      <c r="D98" s="480"/>
      <c r="E98" s="480"/>
      <c r="F98" s="480"/>
      <c r="G98" s="480"/>
      <c r="H98" s="480"/>
      <c r="I98" s="480"/>
      <c r="J98" s="480"/>
      <c r="K98" s="480"/>
      <c r="L98" s="480"/>
      <c r="M98" s="480"/>
    </row>
    <row r="99" spans="2:13" ht="15" customHeight="1">
      <c r="B99" s="480"/>
      <c r="C99" s="480"/>
      <c r="D99" s="480"/>
      <c r="E99" s="480"/>
      <c r="F99" s="480"/>
      <c r="G99" s="480"/>
      <c r="H99" s="480"/>
      <c r="I99" s="480"/>
      <c r="J99" s="480"/>
      <c r="K99" s="480"/>
      <c r="L99" s="480"/>
      <c r="M99" s="480"/>
    </row>
    <row r="100" spans="2:13" ht="15" customHeight="1">
      <c r="B100" s="480"/>
      <c r="C100" s="480"/>
      <c r="D100" s="480"/>
      <c r="E100" s="480"/>
      <c r="F100" s="480"/>
      <c r="G100" s="480"/>
      <c r="H100" s="480"/>
      <c r="I100" s="480"/>
      <c r="J100" s="480"/>
      <c r="K100" s="480"/>
      <c r="L100" s="480"/>
      <c r="M100" s="480"/>
    </row>
    <row r="101" spans="2:13" ht="15" customHeight="1">
      <c r="B101" s="480"/>
      <c r="C101" s="480"/>
      <c r="D101" s="480"/>
      <c r="E101" s="480"/>
      <c r="F101" s="480"/>
      <c r="G101" s="480"/>
      <c r="H101" s="480"/>
      <c r="I101" s="480"/>
      <c r="J101" s="480"/>
      <c r="K101" s="480"/>
      <c r="L101" s="480"/>
      <c r="M101" s="480"/>
    </row>
    <row r="102" spans="2:13" ht="15" customHeight="1">
      <c r="B102" s="480"/>
      <c r="C102" s="480"/>
      <c r="D102" s="480"/>
      <c r="E102" s="480"/>
      <c r="F102" s="480"/>
      <c r="G102" s="480"/>
      <c r="H102" s="480"/>
      <c r="I102" s="480"/>
      <c r="J102" s="480"/>
      <c r="K102" s="480"/>
      <c r="L102" s="480"/>
      <c r="M102" s="480"/>
    </row>
    <row r="103" spans="2:13" ht="15" customHeight="1">
      <c r="B103" s="480"/>
      <c r="C103" s="480"/>
      <c r="D103" s="480"/>
      <c r="E103" s="480"/>
      <c r="F103" s="480"/>
      <c r="G103" s="480"/>
      <c r="H103" s="480"/>
      <c r="I103" s="480"/>
      <c r="J103" s="480"/>
      <c r="K103" s="480"/>
      <c r="L103" s="480"/>
      <c r="M103" s="480"/>
    </row>
    <row r="104" spans="2:13" ht="15" customHeight="1">
      <c r="B104" s="480"/>
      <c r="C104" s="480"/>
      <c r="D104" s="480"/>
      <c r="E104" s="480"/>
      <c r="F104" s="480"/>
      <c r="G104" s="480"/>
      <c r="H104" s="480"/>
      <c r="I104" s="480"/>
      <c r="J104" s="480"/>
      <c r="K104" s="480"/>
      <c r="L104" s="480"/>
      <c r="M104" s="480"/>
    </row>
    <row r="105" spans="2:13" ht="15" customHeight="1">
      <c r="E105" s="480"/>
      <c r="F105" s="480"/>
      <c r="G105" s="480"/>
      <c r="M105" s="480"/>
    </row>
    <row r="106" spans="2:13" ht="15" customHeight="1">
      <c r="M106" s="480"/>
    </row>
    <row r="107" spans="2:13" ht="15" customHeight="1">
      <c r="M107" s="480"/>
    </row>
  </sheetData>
  <mergeCells count="2">
    <mergeCell ref="B90:K90"/>
    <mergeCell ref="B91:J91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3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DE864C-7087-4392-ABA3-221296B88A3C}">
  <sheetPr>
    <tabColor theme="8"/>
  </sheetPr>
  <dimension ref="A1:N99"/>
  <sheetViews>
    <sheetView showGridLines="0" view="pageBreakPreview" topLeftCell="A64" zoomScale="90" zoomScaleNormal="100" zoomScaleSheetLayoutView="90" workbookViewId="0">
      <selection activeCell="C4" sqref="C4"/>
    </sheetView>
  </sheetViews>
  <sheetFormatPr defaultColWidth="12.5703125" defaultRowHeight="15" customHeight="1"/>
  <cols>
    <col min="1" max="1" width="1.7109375" style="385" customWidth="1"/>
    <col min="2" max="2" width="11.7109375" style="385" customWidth="1"/>
    <col min="3" max="3" width="13.7109375" style="385" customWidth="1"/>
    <col min="4" max="4" width="10.7109375" style="385" customWidth="1"/>
    <col min="5" max="10" width="16.42578125" style="385" customWidth="1"/>
    <col min="11" max="11" width="1.7109375" style="385" customWidth="1"/>
    <col min="12" max="16384" width="12.5703125" style="385"/>
  </cols>
  <sheetData>
    <row r="1" spans="1:11" ht="8.1" customHeight="1"/>
    <row r="2" spans="1:11" ht="8.1" customHeight="1"/>
    <row r="3" spans="1:11" ht="15" customHeight="1">
      <c r="B3" s="702" t="s">
        <v>344</v>
      </c>
      <c r="C3" s="701" t="s">
        <v>343</v>
      </c>
      <c r="D3" s="768"/>
      <c r="E3" s="480"/>
      <c r="G3" s="480"/>
      <c r="H3" s="480"/>
      <c r="I3" s="480"/>
      <c r="J3" s="480"/>
      <c r="K3" s="480"/>
    </row>
    <row r="4" spans="1:11" ht="15" customHeight="1">
      <c r="B4" s="699" t="s">
        <v>342</v>
      </c>
      <c r="C4" s="698" t="s">
        <v>341</v>
      </c>
      <c r="D4" s="767"/>
      <c r="E4" s="480"/>
      <c r="G4" s="480"/>
      <c r="H4" s="480"/>
      <c r="I4" s="480"/>
      <c r="J4" s="480"/>
      <c r="K4" s="480"/>
    </row>
    <row r="5" spans="1:11" ht="8.1" customHeight="1">
      <c r="B5" s="696"/>
      <c r="C5" s="480"/>
      <c r="D5" s="480"/>
      <c r="E5" s="480"/>
      <c r="F5" s="480"/>
      <c r="G5" s="480"/>
      <c r="H5" s="480"/>
      <c r="I5" s="480"/>
      <c r="J5" s="480"/>
      <c r="K5" s="480"/>
    </row>
    <row r="6" spans="1:11" ht="15" customHeight="1" thickBot="1">
      <c r="B6" s="748" t="s">
        <v>293</v>
      </c>
      <c r="C6" s="480"/>
      <c r="D6" s="480"/>
      <c r="E6" s="704"/>
      <c r="F6" s="480"/>
      <c r="G6" s="480"/>
      <c r="H6" s="480"/>
      <c r="I6" s="480"/>
      <c r="K6" s="704" t="s">
        <v>128</v>
      </c>
    </row>
    <row r="7" spans="1:11" ht="8.1" customHeight="1" thickTop="1">
      <c r="A7" s="664"/>
      <c r="B7" s="664"/>
      <c r="C7" s="664"/>
      <c r="D7" s="664"/>
      <c r="E7" s="664"/>
      <c r="F7" s="664"/>
      <c r="G7" s="664"/>
      <c r="H7" s="664"/>
      <c r="I7" s="664"/>
      <c r="J7" s="664"/>
      <c r="K7" s="664"/>
    </row>
    <row r="8" spans="1:11" ht="15" customHeight="1">
      <c r="A8" s="480"/>
      <c r="B8" s="483" t="s">
        <v>25</v>
      </c>
      <c r="C8" s="636"/>
      <c r="D8" s="636" t="s">
        <v>190</v>
      </c>
      <c r="E8" s="275" t="s">
        <v>101</v>
      </c>
      <c r="F8" s="275" t="s">
        <v>100</v>
      </c>
      <c r="G8" s="276" t="s">
        <v>94</v>
      </c>
      <c r="H8" s="276" t="s">
        <v>111</v>
      </c>
      <c r="I8" s="276" t="s">
        <v>94</v>
      </c>
      <c r="J8" s="276" t="s">
        <v>233</v>
      </c>
      <c r="K8" s="275"/>
    </row>
    <row r="9" spans="1:11" ht="15" customHeight="1">
      <c r="A9" s="480"/>
      <c r="B9" s="696" t="s">
        <v>23</v>
      </c>
      <c r="C9" s="480"/>
      <c r="D9" s="481" t="s">
        <v>191</v>
      </c>
      <c r="E9" s="275" t="s">
        <v>235</v>
      </c>
      <c r="F9" s="279" t="s">
        <v>95</v>
      </c>
      <c r="G9" s="276" t="s">
        <v>110</v>
      </c>
      <c r="H9" s="276" t="s">
        <v>236</v>
      </c>
      <c r="I9" s="276" t="s">
        <v>67</v>
      </c>
      <c r="J9" s="280" t="s">
        <v>237</v>
      </c>
      <c r="K9" s="275"/>
    </row>
    <row r="10" spans="1:11" ht="15" customHeight="1">
      <c r="A10" s="480"/>
      <c r="B10" s="480"/>
      <c r="C10" s="480"/>
      <c r="D10" s="480"/>
      <c r="E10" s="275" t="s">
        <v>239</v>
      </c>
      <c r="F10" s="275"/>
      <c r="G10" s="276" t="s">
        <v>109</v>
      </c>
      <c r="H10" s="275" t="s">
        <v>240</v>
      </c>
      <c r="I10" s="276" t="s">
        <v>108</v>
      </c>
      <c r="J10" s="281" t="s">
        <v>107</v>
      </c>
      <c r="K10" s="275"/>
    </row>
    <row r="11" spans="1:11" ht="15" customHeight="1">
      <c r="A11" s="480"/>
      <c r="B11" s="483"/>
      <c r="C11" s="480"/>
      <c r="D11" s="480"/>
      <c r="E11" s="275" t="s">
        <v>114</v>
      </c>
      <c r="F11" s="275"/>
      <c r="G11" s="276" t="s">
        <v>241</v>
      </c>
      <c r="H11" s="283" t="s">
        <v>242</v>
      </c>
      <c r="I11" s="283" t="s">
        <v>106</v>
      </c>
      <c r="J11" s="281" t="s">
        <v>136</v>
      </c>
      <c r="K11" s="283"/>
    </row>
    <row r="12" spans="1:11" ht="15" customHeight="1">
      <c r="A12" s="480"/>
      <c r="B12" s="696"/>
      <c r="C12" s="480"/>
      <c r="D12" s="480"/>
      <c r="E12" s="275" t="s">
        <v>91</v>
      </c>
      <c r="F12" s="275"/>
      <c r="G12" s="282" t="s">
        <v>102</v>
      </c>
      <c r="H12" s="283" t="s">
        <v>104</v>
      </c>
      <c r="I12" s="283" t="s">
        <v>56</v>
      </c>
      <c r="J12" s="283" t="s">
        <v>103</v>
      </c>
      <c r="K12" s="283"/>
    </row>
    <row r="13" spans="1:11" ht="15" customHeight="1">
      <c r="A13" s="480"/>
      <c r="B13" s="480"/>
      <c r="C13" s="480"/>
      <c r="D13" s="480"/>
      <c r="E13" s="275" t="s">
        <v>89</v>
      </c>
      <c r="F13" s="275"/>
      <c r="G13" s="282" t="s">
        <v>246</v>
      </c>
      <c r="H13" s="283" t="s">
        <v>244</v>
      </c>
      <c r="I13" s="275"/>
      <c r="J13" s="283" t="s">
        <v>113</v>
      </c>
      <c r="K13" s="283"/>
    </row>
    <row r="14" spans="1:11" ht="15" customHeight="1">
      <c r="A14" s="480"/>
      <c r="B14" s="480"/>
      <c r="C14" s="480"/>
      <c r="D14" s="480"/>
      <c r="E14" s="283" t="s">
        <v>86</v>
      </c>
      <c r="F14" s="283"/>
      <c r="G14" s="282" t="s">
        <v>56</v>
      </c>
      <c r="H14" s="283"/>
      <c r="I14" s="283"/>
      <c r="J14" s="283" t="s">
        <v>149</v>
      </c>
      <c r="K14" s="283"/>
    </row>
    <row r="15" spans="1:11" ht="15" customHeight="1">
      <c r="A15" s="480"/>
      <c r="B15" s="480"/>
      <c r="C15" s="480"/>
      <c r="D15" s="480"/>
      <c r="E15" s="279" t="s">
        <v>85</v>
      </c>
      <c r="F15" s="279"/>
      <c r="G15" s="283"/>
      <c r="H15" s="279"/>
      <c r="I15" s="279"/>
      <c r="J15" s="275"/>
      <c r="K15" s="279"/>
    </row>
    <row r="16" spans="1:11" ht="15" customHeight="1">
      <c r="A16" s="480"/>
      <c r="B16" s="480"/>
      <c r="C16" s="480"/>
      <c r="D16" s="480"/>
      <c r="E16" s="279" t="s">
        <v>248</v>
      </c>
      <c r="F16" s="279"/>
      <c r="G16" s="283"/>
      <c r="H16" s="279"/>
      <c r="I16" s="279"/>
      <c r="J16" s="275"/>
      <c r="K16" s="279"/>
    </row>
    <row r="17" spans="1:11" ht="15" customHeight="1">
      <c r="A17" s="480"/>
      <c r="B17" s="480"/>
      <c r="C17" s="480"/>
      <c r="D17" s="480"/>
      <c r="E17" s="279" t="s">
        <v>84</v>
      </c>
      <c r="F17" s="279"/>
      <c r="G17" s="279"/>
      <c r="H17" s="279"/>
      <c r="I17" s="279"/>
      <c r="J17" s="275"/>
      <c r="K17" s="279"/>
    </row>
    <row r="18" spans="1:11" ht="15" customHeight="1">
      <c r="A18" s="480"/>
      <c r="B18" s="480"/>
      <c r="C18" s="480"/>
      <c r="D18" s="480"/>
      <c r="E18" s="279" t="s">
        <v>56</v>
      </c>
      <c r="F18" s="279"/>
      <c r="G18" s="279"/>
      <c r="H18" s="279"/>
      <c r="I18" s="279"/>
      <c r="J18" s="279"/>
      <c r="K18" s="279"/>
    </row>
    <row r="19" spans="1:11" ht="8.1" customHeight="1">
      <c r="A19" s="476"/>
      <c r="B19" s="476"/>
      <c r="C19" s="476"/>
      <c r="D19" s="476"/>
      <c r="E19" s="476"/>
      <c r="F19" s="476"/>
      <c r="G19" s="476"/>
      <c r="H19" s="476"/>
      <c r="I19" s="476"/>
      <c r="J19" s="476"/>
      <c r="K19" s="476"/>
    </row>
    <row r="20" spans="1:11" ht="8.1" customHeight="1">
      <c r="A20" s="505"/>
      <c r="B20" s="505"/>
      <c r="C20" s="505"/>
      <c r="D20" s="505"/>
      <c r="E20" s="505"/>
      <c r="F20" s="505"/>
      <c r="G20" s="505"/>
      <c r="H20" s="505"/>
      <c r="I20" s="505"/>
      <c r="J20" s="505"/>
      <c r="K20" s="505"/>
    </row>
    <row r="21" spans="1:11" ht="15" customHeight="1">
      <c r="A21" s="480"/>
      <c r="B21" s="483" t="s">
        <v>15</v>
      </c>
      <c r="C21" s="480"/>
      <c r="D21" s="308" t="s">
        <v>286</v>
      </c>
      <c r="E21" s="771">
        <v>241.2</v>
      </c>
      <c r="F21" s="771">
        <v>627.5</v>
      </c>
      <c r="G21" s="771">
        <v>371.7</v>
      </c>
      <c r="H21" s="771">
        <v>40.299999999999997</v>
      </c>
      <c r="I21" s="771">
        <v>118.1</v>
      </c>
      <c r="J21" s="771">
        <v>74.3</v>
      </c>
      <c r="K21" s="480"/>
    </row>
    <row r="22" spans="1:11" ht="15" customHeight="1">
      <c r="A22" s="480"/>
      <c r="B22" s="483"/>
      <c r="C22" s="480"/>
      <c r="D22" s="308">
        <v>2023</v>
      </c>
      <c r="E22" s="771">
        <v>233.8</v>
      </c>
      <c r="F22" s="771">
        <v>648.4</v>
      </c>
      <c r="G22" s="771">
        <v>402.4</v>
      </c>
      <c r="H22" s="771">
        <v>33.299999999999997</v>
      </c>
      <c r="I22" s="771">
        <v>107.1</v>
      </c>
      <c r="J22" s="771">
        <v>93.7</v>
      </c>
      <c r="K22" s="480"/>
    </row>
    <row r="23" spans="1:11" ht="15" customHeight="1">
      <c r="A23" s="480"/>
      <c r="B23" s="483"/>
      <c r="C23" s="480"/>
      <c r="D23" s="308">
        <v>2024</v>
      </c>
      <c r="E23" s="771">
        <v>273</v>
      </c>
      <c r="F23" s="771">
        <v>658.2</v>
      </c>
      <c r="G23" s="771">
        <v>457.9</v>
      </c>
      <c r="H23" s="771">
        <v>35.200000000000003</v>
      </c>
      <c r="I23" s="771">
        <v>114.9</v>
      </c>
      <c r="J23" s="771">
        <v>61.7</v>
      </c>
      <c r="K23" s="690"/>
    </row>
    <row r="24" spans="1:11" ht="8.1" customHeight="1">
      <c r="A24" s="480"/>
      <c r="B24" s="483"/>
      <c r="C24" s="480"/>
      <c r="D24" s="342"/>
      <c r="E24" s="770"/>
      <c r="F24" s="770"/>
      <c r="G24" s="770"/>
      <c r="H24" s="770"/>
      <c r="I24" s="770"/>
      <c r="J24" s="770"/>
      <c r="K24" s="690"/>
    </row>
    <row r="25" spans="1:11" ht="15" customHeight="1">
      <c r="A25" s="480"/>
      <c r="B25" s="689" t="s">
        <v>14</v>
      </c>
      <c r="C25" s="480"/>
      <c r="D25" s="309" t="s">
        <v>291</v>
      </c>
      <c r="E25" s="770">
        <v>22.5</v>
      </c>
      <c r="F25" s="770">
        <v>62.5</v>
      </c>
      <c r="G25" s="770">
        <v>42.9</v>
      </c>
      <c r="H25" s="770">
        <v>2.2999999999999998</v>
      </c>
      <c r="I25" s="770">
        <v>9</v>
      </c>
      <c r="J25" s="770">
        <v>6.9</v>
      </c>
      <c r="K25" s="690"/>
    </row>
    <row r="26" spans="1:11" ht="15" customHeight="1">
      <c r="A26" s="480"/>
      <c r="B26" s="689"/>
      <c r="C26" s="480"/>
      <c r="D26" s="309">
        <v>2023</v>
      </c>
      <c r="E26" s="770">
        <v>21.6</v>
      </c>
      <c r="F26" s="770">
        <v>65.5</v>
      </c>
      <c r="G26" s="770">
        <v>49.5</v>
      </c>
      <c r="H26" s="770">
        <v>3.2</v>
      </c>
      <c r="I26" s="770">
        <v>13.9</v>
      </c>
      <c r="J26" s="770">
        <v>7.1</v>
      </c>
      <c r="K26" s="690"/>
    </row>
    <row r="27" spans="1:11" ht="15" customHeight="1">
      <c r="A27" s="480"/>
      <c r="B27" s="689"/>
      <c r="C27" s="480"/>
      <c r="D27" s="309">
        <v>2024</v>
      </c>
      <c r="E27" s="770">
        <v>21.8</v>
      </c>
      <c r="F27" s="770">
        <v>85.5</v>
      </c>
      <c r="G27" s="770">
        <v>61.3</v>
      </c>
      <c r="H27" s="770">
        <v>3</v>
      </c>
      <c r="I27" s="770">
        <v>10.1</v>
      </c>
      <c r="J27" s="770">
        <v>6.8</v>
      </c>
      <c r="K27" s="690"/>
    </row>
    <row r="28" spans="1:11" ht="8.1" customHeight="1">
      <c r="A28" s="480"/>
      <c r="B28" s="689"/>
      <c r="C28" s="480"/>
      <c r="D28" s="342"/>
      <c r="E28" s="770"/>
      <c r="F28" s="770"/>
      <c r="G28" s="770"/>
      <c r="H28" s="770"/>
      <c r="I28" s="770"/>
      <c r="J28" s="770"/>
      <c r="K28" s="690"/>
    </row>
    <row r="29" spans="1:11" ht="15" customHeight="1">
      <c r="A29" s="480"/>
      <c r="B29" s="689" t="s">
        <v>13</v>
      </c>
      <c r="C29" s="480"/>
      <c r="D29" s="309" t="s">
        <v>291</v>
      </c>
      <c r="E29" s="770">
        <v>19.399999999999999</v>
      </c>
      <c r="F29" s="770">
        <v>49.5</v>
      </c>
      <c r="G29" s="770">
        <v>27.3</v>
      </c>
      <c r="H29" s="770">
        <v>0.9</v>
      </c>
      <c r="I29" s="770">
        <v>4.0999999999999996</v>
      </c>
      <c r="J29" s="770">
        <v>1.3</v>
      </c>
      <c r="K29" s="690"/>
    </row>
    <row r="30" spans="1:11" ht="15" customHeight="1">
      <c r="A30" s="480"/>
      <c r="B30" s="689"/>
      <c r="C30" s="480"/>
      <c r="D30" s="309">
        <v>2023</v>
      </c>
      <c r="E30" s="770">
        <v>19.100000000000001</v>
      </c>
      <c r="F30" s="770">
        <v>46.8</v>
      </c>
      <c r="G30" s="770">
        <v>27.1</v>
      </c>
      <c r="H30" s="770">
        <v>4.2</v>
      </c>
      <c r="I30" s="770">
        <v>3.5</v>
      </c>
      <c r="J30" s="770">
        <v>1</v>
      </c>
      <c r="K30" s="690"/>
    </row>
    <row r="31" spans="1:11" ht="15" customHeight="1">
      <c r="A31" s="480"/>
      <c r="B31" s="689"/>
      <c r="C31" s="480"/>
      <c r="D31" s="309">
        <v>2024</v>
      </c>
      <c r="E31" s="770">
        <v>22.5</v>
      </c>
      <c r="F31" s="770">
        <v>48.4</v>
      </c>
      <c r="G31" s="770">
        <v>32.1</v>
      </c>
      <c r="H31" s="770">
        <v>0.7</v>
      </c>
      <c r="I31" s="770">
        <v>4</v>
      </c>
      <c r="J31" s="770">
        <v>1.2</v>
      </c>
      <c r="K31" s="690"/>
    </row>
    <row r="32" spans="1:11" ht="8.1" customHeight="1">
      <c r="A32" s="480"/>
      <c r="B32" s="689"/>
      <c r="C32" s="480"/>
      <c r="D32" s="342"/>
      <c r="E32" s="770"/>
      <c r="F32" s="770"/>
      <c r="G32" s="770"/>
      <c r="H32" s="770"/>
      <c r="I32" s="770"/>
      <c r="J32" s="770"/>
      <c r="K32" s="690"/>
    </row>
    <row r="33" spans="1:11" ht="15" customHeight="1">
      <c r="A33" s="480"/>
      <c r="B33" s="689" t="s">
        <v>12</v>
      </c>
      <c r="C33" s="480"/>
      <c r="D33" s="309" t="s">
        <v>291</v>
      </c>
      <c r="E33" s="770">
        <v>10.3</v>
      </c>
      <c r="F33" s="770">
        <v>40.4</v>
      </c>
      <c r="G33" s="770">
        <v>22.3</v>
      </c>
      <c r="H33" s="770">
        <v>0.3</v>
      </c>
      <c r="I33" s="770">
        <v>2.8</v>
      </c>
      <c r="J33" s="770">
        <v>1.6</v>
      </c>
      <c r="K33" s="690"/>
    </row>
    <row r="34" spans="1:11" ht="15" customHeight="1">
      <c r="A34" s="480"/>
      <c r="B34" s="689"/>
      <c r="C34" s="480"/>
      <c r="D34" s="309">
        <v>2023</v>
      </c>
      <c r="E34" s="770">
        <v>14.1</v>
      </c>
      <c r="F34" s="770">
        <v>39.5</v>
      </c>
      <c r="G34" s="770">
        <v>24.7</v>
      </c>
      <c r="H34" s="770">
        <v>1.3</v>
      </c>
      <c r="I34" s="770">
        <v>2.6</v>
      </c>
      <c r="J34" s="770">
        <v>0.5</v>
      </c>
      <c r="K34" s="690"/>
    </row>
    <row r="35" spans="1:11" ht="15" customHeight="1">
      <c r="A35" s="480"/>
      <c r="B35" s="689"/>
      <c r="C35" s="480"/>
      <c r="D35" s="309">
        <v>2024</v>
      </c>
      <c r="E35" s="770">
        <v>15.1</v>
      </c>
      <c r="F35" s="770">
        <v>39.200000000000003</v>
      </c>
      <c r="G35" s="770">
        <v>25.7</v>
      </c>
      <c r="H35" s="770">
        <v>1.3</v>
      </c>
      <c r="I35" s="770">
        <v>1.4</v>
      </c>
      <c r="J35" s="770">
        <v>1</v>
      </c>
      <c r="K35" s="690"/>
    </row>
    <row r="36" spans="1:11" ht="8.1" customHeight="1">
      <c r="A36" s="480"/>
      <c r="B36" s="689"/>
      <c r="C36" s="480"/>
      <c r="D36" s="342"/>
      <c r="E36" s="770"/>
      <c r="F36" s="770"/>
      <c r="G36" s="770"/>
      <c r="H36" s="770"/>
      <c r="I36" s="770"/>
      <c r="J36" s="770"/>
      <c r="K36" s="690"/>
    </row>
    <row r="37" spans="1:11" ht="15" customHeight="1">
      <c r="A37" s="480"/>
      <c r="B37" s="689" t="s">
        <v>11</v>
      </c>
      <c r="C37" s="480"/>
      <c r="D37" s="309" t="s">
        <v>291</v>
      </c>
      <c r="E37" s="770">
        <v>13.5</v>
      </c>
      <c r="F37" s="770">
        <v>25.2</v>
      </c>
      <c r="G37" s="770">
        <v>10.1</v>
      </c>
      <c r="H37" s="770">
        <v>1.2</v>
      </c>
      <c r="I37" s="770">
        <v>3.3</v>
      </c>
      <c r="J37" s="770">
        <v>2.2999999999999998</v>
      </c>
      <c r="K37" s="690"/>
    </row>
    <row r="38" spans="1:11" ht="15" customHeight="1">
      <c r="A38" s="480"/>
      <c r="B38" s="689"/>
      <c r="C38" s="480"/>
      <c r="D38" s="309">
        <v>2023</v>
      </c>
      <c r="E38" s="770">
        <v>14.2</v>
      </c>
      <c r="F38" s="770">
        <v>26.2</v>
      </c>
      <c r="G38" s="770">
        <v>12.3</v>
      </c>
      <c r="H38" s="770">
        <v>1.1000000000000001</v>
      </c>
      <c r="I38" s="770">
        <v>3.3</v>
      </c>
      <c r="J38" s="770">
        <v>1.6</v>
      </c>
      <c r="K38" s="690"/>
    </row>
    <row r="39" spans="1:11" ht="15" customHeight="1">
      <c r="A39" s="480"/>
      <c r="B39" s="689"/>
      <c r="C39" s="480"/>
      <c r="D39" s="309">
        <v>2024</v>
      </c>
      <c r="E39" s="770">
        <v>12</v>
      </c>
      <c r="F39" s="770">
        <v>29.5</v>
      </c>
      <c r="G39" s="770">
        <v>18.7</v>
      </c>
      <c r="H39" s="770">
        <v>1.2</v>
      </c>
      <c r="I39" s="770">
        <v>3.4</v>
      </c>
      <c r="J39" s="770">
        <v>0.9</v>
      </c>
      <c r="K39" s="690"/>
    </row>
    <row r="40" spans="1:11" ht="8.1" customHeight="1">
      <c r="A40" s="480"/>
      <c r="B40" s="689"/>
      <c r="C40" s="480"/>
      <c r="D40" s="342"/>
      <c r="E40" s="770"/>
      <c r="F40" s="770"/>
      <c r="G40" s="770"/>
      <c r="H40" s="770"/>
      <c r="I40" s="770"/>
      <c r="J40" s="770"/>
      <c r="K40" s="690"/>
    </row>
    <row r="41" spans="1:11" ht="15" customHeight="1">
      <c r="A41" s="480"/>
      <c r="B41" s="689" t="s">
        <v>10</v>
      </c>
      <c r="C41" s="480"/>
      <c r="D41" s="309" t="s">
        <v>291</v>
      </c>
      <c r="E41" s="770">
        <v>13.2</v>
      </c>
      <c r="F41" s="770">
        <v>27.4</v>
      </c>
      <c r="G41" s="770">
        <v>15.2</v>
      </c>
      <c r="H41" s="770">
        <v>1</v>
      </c>
      <c r="I41" s="770">
        <v>4.8</v>
      </c>
      <c r="J41" s="770">
        <v>4.5999999999999996</v>
      </c>
      <c r="K41" s="690"/>
    </row>
    <row r="42" spans="1:11" ht="15" customHeight="1">
      <c r="A42" s="480"/>
      <c r="B42" s="689"/>
      <c r="C42" s="480"/>
      <c r="D42" s="309">
        <v>2023</v>
      </c>
      <c r="E42" s="770">
        <v>13.9</v>
      </c>
      <c r="F42" s="770">
        <v>27.3</v>
      </c>
      <c r="G42" s="770">
        <v>16.2</v>
      </c>
      <c r="H42" s="770">
        <v>1.7</v>
      </c>
      <c r="I42" s="770">
        <v>4.0999999999999996</v>
      </c>
      <c r="J42" s="770">
        <v>3.7</v>
      </c>
      <c r="K42" s="690"/>
    </row>
    <row r="43" spans="1:11" ht="15" customHeight="1">
      <c r="A43" s="480"/>
      <c r="B43" s="689"/>
      <c r="C43" s="480"/>
      <c r="D43" s="309">
        <v>2024</v>
      </c>
      <c r="E43" s="770">
        <v>13.5</v>
      </c>
      <c r="F43" s="770">
        <v>35.799999999999997</v>
      </c>
      <c r="G43" s="770">
        <v>20.399999999999999</v>
      </c>
      <c r="H43" s="770">
        <v>1</v>
      </c>
      <c r="I43" s="770">
        <v>3.1</v>
      </c>
      <c r="J43" s="770">
        <v>1.6</v>
      </c>
      <c r="K43" s="690"/>
    </row>
    <row r="44" spans="1:11" ht="8.1" customHeight="1">
      <c r="A44" s="480"/>
      <c r="B44" s="689"/>
      <c r="C44" s="480"/>
      <c r="D44" s="342"/>
      <c r="E44" s="770"/>
      <c r="F44" s="770"/>
      <c r="G44" s="770"/>
      <c r="H44" s="770"/>
      <c r="I44" s="770"/>
      <c r="J44" s="770"/>
      <c r="K44" s="690"/>
    </row>
    <row r="45" spans="1:11" ht="15" customHeight="1">
      <c r="A45" s="480"/>
      <c r="B45" s="689" t="s">
        <v>9</v>
      </c>
      <c r="C45" s="480"/>
      <c r="D45" s="309" t="s">
        <v>291</v>
      </c>
      <c r="E45" s="770">
        <v>11</v>
      </c>
      <c r="F45" s="770">
        <v>35.700000000000003</v>
      </c>
      <c r="G45" s="770">
        <v>19.7</v>
      </c>
      <c r="H45" s="770">
        <v>1.3</v>
      </c>
      <c r="I45" s="770">
        <v>4.3</v>
      </c>
      <c r="J45" s="770">
        <v>1.6</v>
      </c>
      <c r="K45" s="690"/>
    </row>
    <row r="46" spans="1:11" ht="15" customHeight="1">
      <c r="A46" s="480"/>
      <c r="B46" s="689"/>
      <c r="C46" s="480"/>
      <c r="D46" s="309">
        <v>2023</v>
      </c>
      <c r="E46" s="770">
        <v>12.7</v>
      </c>
      <c r="F46" s="770">
        <v>38</v>
      </c>
      <c r="G46" s="770">
        <v>20.3</v>
      </c>
      <c r="H46" s="770">
        <v>0.4</v>
      </c>
      <c r="I46" s="770">
        <v>4.5</v>
      </c>
      <c r="J46" s="770">
        <v>1</v>
      </c>
      <c r="K46" s="690"/>
    </row>
    <row r="47" spans="1:11" ht="15" customHeight="1">
      <c r="A47" s="480"/>
      <c r="B47" s="689"/>
      <c r="C47" s="480"/>
      <c r="D47" s="309">
        <v>2024</v>
      </c>
      <c r="E47" s="770">
        <v>19.899999999999999</v>
      </c>
      <c r="F47" s="770">
        <v>35.1</v>
      </c>
      <c r="G47" s="770">
        <v>21.8</v>
      </c>
      <c r="H47" s="770">
        <v>1.4</v>
      </c>
      <c r="I47" s="770">
        <v>3.9</v>
      </c>
      <c r="J47" s="770">
        <v>0.8</v>
      </c>
      <c r="K47" s="690"/>
    </row>
    <row r="48" spans="1:11" ht="8.1" customHeight="1">
      <c r="A48" s="480"/>
      <c r="B48" s="689"/>
      <c r="C48" s="480"/>
      <c r="D48" s="342"/>
      <c r="E48" s="770"/>
      <c r="F48" s="770"/>
      <c r="G48" s="770"/>
      <c r="H48" s="770"/>
      <c r="I48" s="770"/>
      <c r="J48" s="770"/>
      <c r="K48" s="690"/>
    </row>
    <row r="49" spans="1:11" ht="15" customHeight="1">
      <c r="A49" s="480"/>
      <c r="B49" s="689" t="s">
        <v>28</v>
      </c>
      <c r="C49" s="480"/>
      <c r="D49" s="309" t="s">
        <v>291</v>
      </c>
      <c r="E49" s="770">
        <v>14.2</v>
      </c>
      <c r="F49" s="770">
        <v>28.9</v>
      </c>
      <c r="G49" s="770">
        <v>23.6</v>
      </c>
      <c r="H49" s="770">
        <v>0.5</v>
      </c>
      <c r="I49" s="770">
        <v>5.0999999999999996</v>
      </c>
      <c r="J49" s="770">
        <v>6.4</v>
      </c>
      <c r="K49" s="690"/>
    </row>
    <row r="50" spans="1:11" ht="15" customHeight="1">
      <c r="A50" s="480"/>
      <c r="B50" s="689"/>
      <c r="C50" s="480"/>
      <c r="D50" s="309">
        <v>2023</v>
      </c>
      <c r="E50" s="770">
        <v>13.8</v>
      </c>
      <c r="F50" s="770">
        <v>33.1</v>
      </c>
      <c r="G50" s="770">
        <v>25.9</v>
      </c>
      <c r="H50" s="770">
        <v>0.9</v>
      </c>
      <c r="I50" s="770">
        <v>5.0999999999999996</v>
      </c>
      <c r="J50" s="770">
        <v>5.6</v>
      </c>
      <c r="K50" s="690"/>
    </row>
    <row r="51" spans="1:11" ht="15" customHeight="1">
      <c r="A51" s="480"/>
      <c r="B51" s="689"/>
      <c r="C51" s="480"/>
      <c r="D51" s="309">
        <v>2024</v>
      </c>
      <c r="E51" s="770">
        <v>10.199999999999999</v>
      </c>
      <c r="F51" s="770">
        <v>36.1</v>
      </c>
      <c r="G51" s="770">
        <v>25.6</v>
      </c>
      <c r="H51" s="770">
        <v>1.7</v>
      </c>
      <c r="I51" s="770">
        <v>4.8</v>
      </c>
      <c r="J51" s="770">
        <v>3.3</v>
      </c>
      <c r="K51" s="690"/>
    </row>
    <row r="52" spans="1:11" ht="8.1" customHeight="1">
      <c r="A52" s="480"/>
      <c r="B52" s="689"/>
      <c r="C52" s="480"/>
      <c r="D52" s="342"/>
      <c r="E52" s="770"/>
      <c r="F52" s="770"/>
      <c r="G52" s="770"/>
      <c r="H52" s="770"/>
      <c r="I52" s="770"/>
      <c r="J52" s="770"/>
      <c r="K52" s="690"/>
    </row>
    <row r="53" spans="1:11" ht="15" customHeight="1">
      <c r="A53" s="480"/>
      <c r="B53" s="689" t="s">
        <v>8</v>
      </c>
      <c r="C53" s="480"/>
      <c r="D53" s="309" t="s">
        <v>291</v>
      </c>
      <c r="E53" s="770">
        <v>18.100000000000001</v>
      </c>
      <c r="F53" s="770">
        <v>61.9</v>
      </c>
      <c r="G53" s="770">
        <v>36.200000000000003</v>
      </c>
      <c r="H53" s="770">
        <v>1.8</v>
      </c>
      <c r="I53" s="770">
        <v>6.2</v>
      </c>
      <c r="J53" s="770">
        <v>2.7</v>
      </c>
      <c r="K53" s="690"/>
    </row>
    <row r="54" spans="1:11" ht="15" customHeight="1">
      <c r="A54" s="480"/>
      <c r="B54" s="689"/>
      <c r="C54" s="480"/>
      <c r="D54" s="309">
        <v>2023</v>
      </c>
      <c r="E54" s="770">
        <v>16.8</v>
      </c>
      <c r="F54" s="770">
        <v>63.8</v>
      </c>
      <c r="G54" s="770">
        <v>38.4</v>
      </c>
      <c r="H54" s="770">
        <v>1.9</v>
      </c>
      <c r="I54" s="770">
        <v>7</v>
      </c>
      <c r="J54" s="770">
        <v>3</v>
      </c>
      <c r="K54" s="690"/>
    </row>
    <row r="55" spans="1:11" ht="15" customHeight="1">
      <c r="A55" s="480"/>
      <c r="B55" s="689"/>
      <c r="C55" s="480"/>
      <c r="D55" s="309">
        <v>2024</v>
      </c>
      <c r="E55" s="770">
        <v>21.7</v>
      </c>
      <c r="F55" s="770">
        <v>71.2</v>
      </c>
      <c r="G55" s="770">
        <v>34.6</v>
      </c>
      <c r="H55" s="770">
        <v>3</v>
      </c>
      <c r="I55" s="770">
        <v>4.5</v>
      </c>
      <c r="J55" s="770">
        <v>3.2</v>
      </c>
      <c r="K55" s="690"/>
    </row>
    <row r="56" spans="1:11" ht="8.1" customHeight="1">
      <c r="A56" s="480"/>
      <c r="B56" s="689"/>
      <c r="C56" s="480"/>
      <c r="D56" s="342"/>
      <c r="E56" s="770"/>
      <c r="F56" s="770"/>
      <c r="G56" s="770"/>
      <c r="H56" s="770"/>
      <c r="I56" s="770"/>
      <c r="J56" s="770"/>
      <c r="K56" s="690"/>
    </row>
    <row r="57" spans="1:11" ht="15" customHeight="1">
      <c r="A57" s="480"/>
      <c r="B57" s="689" t="s">
        <v>7</v>
      </c>
      <c r="C57" s="480"/>
      <c r="D57" s="309" t="s">
        <v>291</v>
      </c>
      <c r="E57" s="770">
        <v>4</v>
      </c>
      <c r="F57" s="770">
        <v>7.4</v>
      </c>
      <c r="G57" s="770">
        <v>3.4</v>
      </c>
      <c r="H57" s="770">
        <v>0.4</v>
      </c>
      <c r="I57" s="770">
        <v>0.5</v>
      </c>
      <c r="J57" s="769">
        <v>0.2</v>
      </c>
      <c r="K57" s="690"/>
    </row>
    <row r="58" spans="1:11" ht="15" customHeight="1">
      <c r="A58" s="480"/>
      <c r="B58" s="689"/>
      <c r="C58" s="480"/>
      <c r="D58" s="309">
        <v>2023</v>
      </c>
      <c r="E58" s="770">
        <v>4.2</v>
      </c>
      <c r="F58" s="770">
        <v>9</v>
      </c>
      <c r="G58" s="770">
        <v>4.8</v>
      </c>
      <c r="H58" s="770">
        <v>0.1</v>
      </c>
      <c r="I58" s="770">
        <v>0.5</v>
      </c>
      <c r="J58" s="770">
        <v>0.2</v>
      </c>
      <c r="K58" s="690"/>
    </row>
    <row r="59" spans="1:11" ht="15" customHeight="1">
      <c r="A59" s="480"/>
      <c r="B59" s="689"/>
      <c r="C59" s="480"/>
      <c r="D59" s="309">
        <v>2024</v>
      </c>
      <c r="E59" s="770">
        <v>4.0999999999999996</v>
      </c>
      <c r="F59" s="770">
        <v>8.6999999999999993</v>
      </c>
      <c r="G59" s="770">
        <v>5.6</v>
      </c>
      <c r="H59" s="770">
        <v>0.2</v>
      </c>
      <c r="I59" s="770">
        <v>0.7</v>
      </c>
      <c r="J59" s="770">
        <v>0.3</v>
      </c>
      <c r="K59" s="690"/>
    </row>
    <row r="60" spans="1:11" ht="8.1" customHeight="1">
      <c r="A60" s="480"/>
      <c r="B60" s="689"/>
      <c r="C60" s="480"/>
      <c r="D60" s="342"/>
      <c r="E60" s="770"/>
      <c r="F60" s="770"/>
      <c r="G60" s="770"/>
      <c r="H60" s="770"/>
      <c r="I60" s="770"/>
      <c r="J60" s="770"/>
      <c r="K60" s="690"/>
    </row>
    <row r="61" spans="1:11" ht="15" customHeight="1">
      <c r="A61" s="480"/>
      <c r="B61" s="689" t="s">
        <v>4</v>
      </c>
      <c r="C61" s="480"/>
      <c r="D61" s="309" t="s">
        <v>291</v>
      </c>
      <c r="E61" s="770">
        <v>28.3</v>
      </c>
      <c r="F61" s="770">
        <v>134.5</v>
      </c>
      <c r="G61" s="770">
        <v>68.400000000000006</v>
      </c>
      <c r="H61" s="770">
        <v>23.5</v>
      </c>
      <c r="I61" s="770">
        <v>52.1</v>
      </c>
      <c r="J61" s="770">
        <v>9.1</v>
      </c>
      <c r="K61" s="690"/>
    </row>
    <row r="62" spans="1:11" ht="15" customHeight="1">
      <c r="A62" s="480"/>
      <c r="B62" s="689"/>
      <c r="C62" s="480"/>
      <c r="D62" s="309">
        <v>2023</v>
      </c>
      <c r="E62" s="770">
        <v>29.6</v>
      </c>
      <c r="F62" s="770">
        <v>138.1</v>
      </c>
      <c r="G62" s="770">
        <v>74.400000000000006</v>
      </c>
      <c r="H62" s="770">
        <v>12.2</v>
      </c>
      <c r="I62" s="770">
        <v>36.700000000000003</v>
      </c>
      <c r="J62" s="770">
        <v>4.3</v>
      </c>
      <c r="K62" s="690"/>
    </row>
    <row r="63" spans="1:11" ht="15" customHeight="1">
      <c r="A63" s="480"/>
      <c r="B63" s="689"/>
      <c r="C63" s="480"/>
      <c r="D63" s="309">
        <v>2024</v>
      </c>
      <c r="E63" s="770">
        <v>23.1</v>
      </c>
      <c r="F63" s="770">
        <v>83.2</v>
      </c>
      <c r="G63" s="770">
        <v>94.4</v>
      </c>
      <c r="H63" s="770">
        <v>9.5</v>
      </c>
      <c r="I63" s="770">
        <v>51.5</v>
      </c>
      <c r="J63" s="770">
        <v>10</v>
      </c>
      <c r="K63" s="690"/>
    </row>
    <row r="64" spans="1:11" ht="8.1" customHeight="1">
      <c r="A64" s="480"/>
      <c r="B64" s="689"/>
      <c r="C64" s="480"/>
      <c r="D64" s="342"/>
      <c r="E64" s="770"/>
      <c r="F64" s="770"/>
      <c r="G64" s="770"/>
      <c r="H64" s="770"/>
      <c r="I64" s="770"/>
      <c r="J64" s="770"/>
      <c r="K64" s="690"/>
    </row>
    <row r="65" spans="1:11" ht="15" customHeight="1">
      <c r="A65" s="480"/>
      <c r="B65" s="689" t="s">
        <v>3</v>
      </c>
      <c r="C65" s="480"/>
      <c r="D65" s="309" t="s">
        <v>291</v>
      </c>
      <c r="E65" s="770">
        <v>8.5</v>
      </c>
      <c r="F65" s="770">
        <v>22.5</v>
      </c>
      <c r="G65" s="770">
        <v>11.5</v>
      </c>
      <c r="H65" s="770">
        <v>0.4</v>
      </c>
      <c r="I65" s="770">
        <v>1.9</v>
      </c>
      <c r="J65" s="770">
        <v>0.6</v>
      </c>
      <c r="K65" s="690"/>
    </row>
    <row r="66" spans="1:11" ht="15" customHeight="1">
      <c r="A66" s="480"/>
      <c r="B66" s="689"/>
      <c r="C66" s="480"/>
      <c r="D66" s="309">
        <v>2023</v>
      </c>
      <c r="E66" s="770">
        <v>10.3</v>
      </c>
      <c r="F66" s="770">
        <v>21.7</v>
      </c>
      <c r="G66" s="770">
        <v>10.7</v>
      </c>
      <c r="H66" s="770">
        <v>0.5</v>
      </c>
      <c r="I66" s="770">
        <v>1.5</v>
      </c>
      <c r="J66" s="770">
        <v>0.8</v>
      </c>
      <c r="K66" s="690"/>
    </row>
    <row r="67" spans="1:11" ht="15" customHeight="1">
      <c r="A67" s="480"/>
      <c r="B67" s="689"/>
      <c r="C67" s="480"/>
      <c r="D67" s="309">
        <v>2024</v>
      </c>
      <c r="E67" s="770">
        <v>12.8</v>
      </c>
      <c r="F67" s="770">
        <v>27.1</v>
      </c>
      <c r="G67" s="770">
        <v>16.899999999999999</v>
      </c>
      <c r="H67" s="770">
        <v>1.4</v>
      </c>
      <c r="I67" s="770">
        <v>1</v>
      </c>
      <c r="J67" s="770">
        <v>0.8</v>
      </c>
      <c r="K67" s="690"/>
    </row>
    <row r="68" spans="1:11" ht="8.1" customHeight="1">
      <c r="A68" s="480"/>
      <c r="B68" s="689"/>
      <c r="C68" s="480"/>
      <c r="D68" s="342"/>
      <c r="E68" s="770"/>
      <c r="F68" s="770"/>
      <c r="G68" s="770"/>
      <c r="H68" s="770"/>
      <c r="I68" s="770"/>
      <c r="J68" s="770"/>
      <c r="K68" s="690"/>
    </row>
    <row r="69" spans="1:11" ht="15" customHeight="1">
      <c r="A69" s="480"/>
      <c r="B69" s="689" t="s">
        <v>6</v>
      </c>
      <c r="C69" s="480"/>
      <c r="D69" s="309" t="s">
        <v>291</v>
      </c>
      <c r="E69" s="770">
        <v>25.9</v>
      </c>
      <c r="F69" s="770">
        <v>51.8</v>
      </c>
      <c r="G69" s="770">
        <v>31.3</v>
      </c>
      <c r="H69" s="770">
        <v>2.5</v>
      </c>
      <c r="I69" s="770">
        <v>8.1</v>
      </c>
      <c r="J69" s="770">
        <v>28.9</v>
      </c>
      <c r="K69" s="690"/>
    </row>
    <row r="70" spans="1:11" ht="15" customHeight="1">
      <c r="A70" s="480"/>
      <c r="B70" s="689"/>
      <c r="C70" s="480"/>
      <c r="D70" s="309">
        <v>2023</v>
      </c>
      <c r="E70" s="770">
        <v>22.4</v>
      </c>
      <c r="F70" s="770">
        <v>54</v>
      </c>
      <c r="G70" s="770">
        <v>30.2</v>
      </c>
      <c r="H70" s="770">
        <v>1.4</v>
      </c>
      <c r="I70" s="770">
        <v>7.1</v>
      </c>
      <c r="J70" s="770">
        <v>56.3</v>
      </c>
      <c r="K70" s="690"/>
    </row>
    <row r="71" spans="1:11" ht="15" customHeight="1">
      <c r="A71" s="480"/>
      <c r="B71" s="689"/>
      <c r="C71" s="480"/>
      <c r="D71" s="309">
        <v>2024</v>
      </c>
      <c r="E71" s="770">
        <v>34.6</v>
      </c>
      <c r="F71" s="770">
        <v>54.5</v>
      </c>
      <c r="G71" s="770">
        <v>34.5</v>
      </c>
      <c r="H71" s="770">
        <v>3.2</v>
      </c>
      <c r="I71" s="770">
        <v>7.6</v>
      </c>
      <c r="J71" s="770">
        <v>21.3</v>
      </c>
      <c r="K71" s="690"/>
    </row>
    <row r="72" spans="1:11" ht="8.1" customHeight="1">
      <c r="A72" s="480"/>
      <c r="B72" s="689"/>
      <c r="C72" s="480"/>
      <c r="D72" s="342"/>
      <c r="E72" s="770"/>
      <c r="F72" s="770"/>
      <c r="G72" s="770"/>
      <c r="H72" s="770"/>
      <c r="I72" s="770"/>
      <c r="J72" s="770"/>
      <c r="K72" s="690"/>
    </row>
    <row r="73" spans="1:11" ht="15" customHeight="1">
      <c r="A73" s="480"/>
      <c r="B73" s="689" t="s">
        <v>5</v>
      </c>
      <c r="C73" s="480"/>
      <c r="D73" s="309" t="s">
        <v>291</v>
      </c>
      <c r="E73" s="770">
        <v>23.3</v>
      </c>
      <c r="F73" s="770">
        <v>45.1</v>
      </c>
      <c r="G73" s="770">
        <v>28.4</v>
      </c>
      <c r="H73" s="770">
        <v>2.2999999999999998</v>
      </c>
      <c r="I73" s="770">
        <v>6.7</v>
      </c>
      <c r="J73" s="770">
        <v>3.2</v>
      </c>
      <c r="K73" s="690"/>
    </row>
    <row r="74" spans="1:11" ht="15" customHeight="1">
      <c r="A74" s="480"/>
      <c r="B74" s="689"/>
      <c r="C74" s="480"/>
      <c r="D74" s="309">
        <v>2023</v>
      </c>
      <c r="E74" s="770">
        <v>21.5</v>
      </c>
      <c r="F74" s="770">
        <v>46.9</v>
      </c>
      <c r="G74" s="770">
        <v>31</v>
      </c>
      <c r="H74" s="770">
        <v>1.4</v>
      </c>
      <c r="I74" s="770">
        <v>4.5999999999999996</v>
      </c>
      <c r="J74" s="770">
        <v>2</v>
      </c>
      <c r="K74" s="690"/>
    </row>
    <row r="75" spans="1:11" ht="15" customHeight="1">
      <c r="A75" s="480"/>
      <c r="B75" s="689"/>
      <c r="C75" s="480"/>
      <c r="D75" s="309">
        <v>2024</v>
      </c>
      <c r="E75" s="770">
        <v>30.7</v>
      </c>
      <c r="F75" s="770">
        <v>55.9</v>
      </c>
      <c r="G75" s="770">
        <v>27.5</v>
      </c>
      <c r="H75" s="770">
        <v>2.7</v>
      </c>
      <c r="I75" s="770">
        <v>5.6</v>
      </c>
      <c r="J75" s="770">
        <v>1.6</v>
      </c>
      <c r="K75" s="690"/>
    </row>
    <row r="76" spans="1:11" ht="8.1" customHeight="1">
      <c r="A76" s="480"/>
      <c r="B76" s="689"/>
      <c r="C76" s="480"/>
      <c r="D76" s="342"/>
      <c r="E76" s="770"/>
      <c r="F76" s="770"/>
      <c r="G76" s="770"/>
      <c r="H76" s="770"/>
      <c r="I76" s="770"/>
      <c r="J76" s="770"/>
      <c r="K76" s="690"/>
    </row>
    <row r="77" spans="1:11" ht="15" customHeight="1">
      <c r="A77" s="480"/>
      <c r="B77" s="689" t="s">
        <v>2</v>
      </c>
      <c r="C77" s="480"/>
      <c r="D77" s="309" t="s">
        <v>291</v>
      </c>
      <c r="E77" s="770">
        <v>10.4</v>
      </c>
      <c r="F77" s="770">
        <v>30.8</v>
      </c>
      <c r="G77" s="770">
        <v>26.3</v>
      </c>
      <c r="H77" s="770">
        <v>1.6</v>
      </c>
      <c r="I77" s="770">
        <v>9.1999999999999993</v>
      </c>
      <c r="J77" s="770">
        <v>4.3</v>
      </c>
      <c r="K77" s="690"/>
    </row>
    <row r="78" spans="1:11" ht="15" customHeight="1">
      <c r="A78" s="480"/>
      <c r="B78" s="689"/>
      <c r="C78" s="480"/>
      <c r="D78" s="309">
        <v>2023</v>
      </c>
      <c r="E78" s="770">
        <v>0.2</v>
      </c>
      <c r="F78" s="770">
        <v>35</v>
      </c>
      <c r="G78" s="770">
        <v>31.6</v>
      </c>
      <c r="H78" s="770">
        <v>2.8</v>
      </c>
      <c r="I78" s="770">
        <v>11.8</v>
      </c>
      <c r="J78" s="770">
        <v>6.1</v>
      </c>
      <c r="K78" s="690"/>
    </row>
    <row r="79" spans="1:11" ht="15" customHeight="1">
      <c r="A79" s="480"/>
      <c r="B79" s="689"/>
      <c r="C79" s="480"/>
      <c r="D79" s="309">
        <v>2024</v>
      </c>
      <c r="E79" s="770">
        <v>11.4</v>
      </c>
      <c r="F79" s="770">
        <v>42.7</v>
      </c>
      <c r="G79" s="770">
        <v>34.799999999999997</v>
      </c>
      <c r="H79" s="770">
        <v>4.5999999999999996</v>
      </c>
      <c r="I79" s="770">
        <v>13</v>
      </c>
      <c r="J79" s="770">
        <v>8.6999999999999993</v>
      </c>
      <c r="K79" s="690"/>
    </row>
    <row r="80" spans="1:11" ht="8.1" customHeight="1">
      <c r="A80" s="480"/>
      <c r="B80" s="689"/>
      <c r="C80" s="480"/>
      <c r="D80" s="342"/>
      <c r="E80" s="770"/>
      <c r="F80" s="770"/>
      <c r="G80" s="770"/>
      <c r="H80" s="770"/>
      <c r="I80" s="770"/>
      <c r="J80" s="770"/>
      <c r="K80" s="690"/>
    </row>
    <row r="81" spans="1:14" ht="15" customHeight="1">
      <c r="A81" s="480"/>
      <c r="B81" s="689" t="s">
        <v>1</v>
      </c>
      <c r="C81" s="480"/>
      <c r="D81" s="309" t="s">
        <v>291</v>
      </c>
      <c r="E81" s="770">
        <v>1.4</v>
      </c>
      <c r="F81" s="770">
        <v>1.5</v>
      </c>
      <c r="G81" s="770">
        <v>0.5</v>
      </c>
      <c r="H81" s="770">
        <v>0.1</v>
      </c>
      <c r="I81" s="770">
        <v>0.1</v>
      </c>
      <c r="J81" s="770">
        <v>0.5</v>
      </c>
      <c r="K81" s="690"/>
    </row>
    <row r="82" spans="1:14" ht="15" customHeight="1">
      <c r="A82" s="480"/>
      <c r="B82" s="689"/>
      <c r="C82" s="480"/>
      <c r="D82" s="309">
        <v>2023</v>
      </c>
      <c r="E82" s="770">
        <v>1.1000000000000001</v>
      </c>
      <c r="F82" s="770">
        <v>1.9</v>
      </c>
      <c r="G82" s="770">
        <v>1.1000000000000001</v>
      </c>
      <c r="H82" s="770">
        <v>0.2</v>
      </c>
      <c r="I82" s="770">
        <v>0.7</v>
      </c>
      <c r="J82" s="770">
        <v>0.5</v>
      </c>
      <c r="K82" s="690"/>
    </row>
    <row r="83" spans="1:14" ht="15" customHeight="1">
      <c r="A83" s="480"/>
      <c r="B83" s="689"/>
      <c r="C83" s="480"/>
      <c r="D83" s="309">
        <v>2024</v>
      </c>
      <c r="E83" s="770">
        <v>1.3</v>
      </c>
      <c r="F83" s="770">
        <v>1.8</v>
      </c>
      <c r="G83" s="770">
        <v>1.5</v>
      </c>
      <c r="H83" s="770">
        <v>0.1</v>
      </c>
      <c r="I83" s="770">
        <v>0.1</v>
      </c>
      <c r="J83" s="770">
        <v>0.2</v>
      </c>
      <c r="K83" s="690"/>
    </row>
    <row r="84" spans="1:14" ht="8.1" customHeight="1">
      <c r="A84" s="480"/>
      <c r="B84" s="689"/>
      <c r="C84" s="480"/>
      <c r="D84" s="309"/>
      <c r="E84" s="770"/>
      <c r="F84" s="770"/>
      <c r="G84" s="770"/>
      <c r="H84" s="769"/>
      <c r="I84" s="770"/>
      <c r="J84" s="769"/>
      <c r="K84" s="690"/>
    </row>
    <row r="85" spans="1:14" ht="15" customHeight="1">
      <c r="A85" s="480"/>
      <c r="B85" s="689" t="s">
        <v>0</v>
      </c>
      <c r="C85" s="480"/>
      <c r="D85" s="309" t="s">
        <v>291</v>
      </c>
      <c r="E85" s="770">
        <v>17.2</v>
      </c>
      <c r="F85" s="770">
        <v>2.6</v>
      </c>
      <c r="G85" s="770">
        <v>4.5</v>
      </c>
      <c r="H85" s="749" t="s">
        <v>134</v>
      </c>
      <c r="I85" s="770">
        <v>0.1</v>
      </c>
      <c r="J85" s="749" t="s">
        <v>134</v>
      </c>
      <c r="K85" s="690"/>
    </row>
    <row r="86" spans="1:14" ht="15" customHeight="1">
      <c r="A86" s="480"/>
      <c r="B86" s="689"/>
      <c r="C86" s="480"/>
      <c r="D86" s="309">
        <v>2023</v>
      </c>
      <c r="E86" s="770">
        <v>18.100000000000001</v>
      </c>
      <c r="F86" s="770">
        <v>1.8</v>
      </c>
      <c r="G86" s="770">
        <v>4.2</v>
      </c>
      <c r="H86" s="769">
        <v>0.1</v>
      </c>
      <c r="I86" s="770">
        <v>0.1</v>
      </c>
      <c r="J86" s="749" t="s">
        <v>134</v>
      </c>
      <c r="K86" s="690"/>
    </row>
    <row r="87" spans="1:14" ht="15" customHeight="1">
      <c r="A87" s="480"/>
      <c r="B87" s="689"/>
      <c r="C87" s="480"/>
      <c r="D87" s="309">
        <v>2024</v>
      </c>
      <c r="E87" s="770">
        <v>18.3</v>
      </c>
      <c r="F87" s="770">
        <v>3.6</v>
      </c>
      <c r="G87" s="770">
        <v>2.4</v>
      </c>
      <c r="H87" s="769">
        <v>0.1</v>
      </c>
      <c r="I87" s="749" t="s">
        <v>134</v>
      </c>
      <c r="J87" s="769">
        <v>0.1</v>
      </c>
      <c r="K87" s="690"/>
    </row>
    <row r="88" spans="1:14" ht="8.1" customHeight="1" thickBot="1">
      <c r="A88" s="646"/>
      <c r="B88" s="642"/>
      <c r="C88" s="642"/>
      <c r="D88" s="687"/>
      <c r="E88" s="687"/>
      <c r="F88" s="687"/>
      <c r="G88" s="687"/>
      <c r="H88" s="687"/>
      <c r="I88" s="687"/>
      <c r="J88" s="642"/>
    </row>
    <row r="89" spans="1:14" ht="15" customHeight="1">
      <c r="B89" s="480"/>
      <c r="C89" s="480"/>
      <c r="D89" s="633"/>
      <c r="E89" s="638"/>
      <c r="F89" s="638"/>
      <c r="G89" s="638"/>
      <c r="H89" s="638"/>
      <c r="I89" s="638"/>
      <c r="J89" s="638"/>
      <c r="K89" s="641" t="s">
        <v>314</v>
      </c>
      <c r="L89" s="540"/>
      <c r="N89" s="480"/>
    </row>
    <row r="90" spans="1:14" ht="15" customHeight="1">
      <c r="C90" s="480"/>
      <c r="D90" s="633"/>
      <c r="E90" s="638"/>
      <c r="F90" s="638"/>
      <c r="G90" s="638"/>
      <c r="H90" s="638"/>
      <c r="I90" s="638"/>
      <c r="J90" s="638"/>
      <c r="K90" s="525" t="s">
        <v>315</v>
      </c>
      <c r="L90" s="525"/>
      <c r="N90" s="480"/>
    </row>
    <row r="91" spans="1:14" ht="6" customHeight="1">
      <c r="C91" s="636"/>
      <c r="D91" s="637"/>
      <c r="E91" s="636"/>
      <c r="F91" s="480"/>
      <c r="G91" s="480"/>
      <c r="H91" s="480"/>
      <c r="I91" s="480"/>
      <c r="J91" s="480"/>
      <c r="K91" s="480"/>
      <c r="L91" s="636"/>
      <c r="M91" s="636"/>
      <c r="N91" s="480"/>
    </row>
    <row r="92" spans="1:14" s="534" customFormat="1" ht="15" customHeight="1">
      <c r="A92" s="526"/>
      <c r="B92" s="782" t="s">
        <v>316</v>
      </c>
      <c r="C92" s="782"/>
      <c r="D92" s="782"/>
      <c r="E92" s="782"/>
      <c r="F92" s="782"/>
      <c r="G92" s="782"/>
      <c r="H92" s="782"/>
      <c r="I92" s="782"/>
      <c r="J92" s="782"/>
      <c r="K92" s="782"/>
      <c r="L92" s="557"/>
    </row>
    <row r="93" spans="1:14" s="556" customFormat="1" ht="30.75" customHeight="1">
      <c r="A93" s="545"/>
      <c r="B93" s="785" t="s">
        <v>340</v>
      </c>
      <c r="C93" s="785"/>
      <c r="D93" s="785"/>
      <c r="E93" s="785"/>
      <c r="F93" s="785"/>
      <c r="G93" s="785"/>
      <c r="H93" s="785"/>
      <c r="I93" s="785"/>
      <c r="J93" s="785"/>
      <c r="K93" s="546"/>
      <c r="L93" s="546"/>
    </row>
    <row r="94" spans="1:14" s="534" customFormat="1" ht="15" customHeight="1">
      <c r="A94" s="528"/>
      <c r="B94" s="528" t="s">
        <v>322</v>
      </c>
      <c r="C94" s="527"/>
      <c r="D94" s="527"/>
      <c r="E94" s="527"/>
      <c r="F94" s="527"/>
      <c r="G94" s="527"/>
      <c r="H94" s="527"/>
      <c r="I94" s="527"/>
      <c r="J94" s="527"/>
      <c r="K94" s="527"/>
      <c r="L94" s="527"/>
    </row>
    <row r="95" spans="1:14" ht="15" customHeight="1">
      <c r="B95" s="480"/>
      <c r="C95" s="480"/>
      <c r="D95" s="633"/>
      <c r="E95" s="480"/>
      <c r="F95" s="480"/>
      <c r="G95" s="480"/>
      <c r="H95" s="480"/>
      <c r="I95" s="480"/>
      <c r="J95" s="480"/>
      <c r="K95" s="480"/>
      <c r="L95" s="480"/>
    </row>
    <row r="96" spans="1:14" ht="15" customHeight="1">
      <c r="B96" s="480"/>
      <c r="C96" s="480"/>
      <c r="D96" s="633"/>
      <c r="E96" s="480"/>
      <c r="F96" s="480"/>
      <c r="G96" s="480"/>
      <c r="H96" s="480"/>
      <c r="I96" s="480"/>
      <c r="J96" s="480"/>
      <c r="K96" s="480"/>
      <c r="L96" s="480"/>
    </row>
    <row r="97" spans="2:12" ht="15" customHeight="1">
      <c r="B97" s="480"/>
      <c r="C97" s="480"/>
      <c r="D97" s="633"/>
      <c r="E97" s="480"/>
      <c r="F97" s="480"/>
      <c r="G97" s="480"/>
      <c r="H97" s="480"/>
      <c r="I97" s="480"/>
      <c r="J97" s="480"/>
      <c r="K97" s="480"/>
      <c r="L97" s="480"/>
    </row>
    <row r="98" spans="2:12" ht="15" customHeight="1">
      <c r="B98" s="480"/>
      <c r="C98" s="480"/>
      <c r="D98" s="633"/>
      <c r="E98" s="480"/>
      <c r="F98" s="480"/>
      <c r="G98" s="480"/>
      <c r="H98" s="480"/>
      <c r="I98" s="480"/>
      <c r="J98" s="480"/>
      <c r="K98" s="480"/>
      <c r="L98" s="480"/>
    </row>
    <row r="99" spans="2:12" ht="15" customHeight="1">
      <c r="B99" s="480"/>
      <c r="C99" s="480"/>
      <c r="D99" s="633"/>
      <c r="E99" s="480"/>
      <c r="F99" s="480"/>
      <c r="G99" s="480"/>
      <c r="H99" s="480"/>
      <c r="I99" s="480"/>
      <c r="J99" s="480"/>
      <c r="K99" s="480"/>
      <c r="L99" s="480"/>
    </row>
  </sheetData>
  <mergeCells count="2">
    <mergeCell ref="B92:K92"/>
    <mergeCell ref="B93:J93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L89"/>
  <sheetViews>
    <sheetView showGridLines="0" view="pageBreakPreview" topLeftCell="A55" zoomScale="80" zoomScaleSheetLayoutView="80" workbookViewId="0">
      <selection activeCell="A90" sqref="A90:XFD94"/>
    </sheetView>
  </sheetViews>
  <sheetFormatPr defaultColWidth="8.28515625" defaultRowHeight="14.25"/>
  <cols>
    <col min="1" max="1" width="1" style="43" customWidth="1"/>
    <col min="2" max="2" width="11.28515625" style="43" customWidth="1"/>
    <col min="3" max="3" width="10" style="43" customWidth="1"/>
    <col min="4" max="4" width="12.42578125" style="48" customWidth="1"/>
    <col min="5" max="5" width="17.140625" style="43" customWidth="1"/>
    <col min="6" max="6" width="17.140625" style="48" customWidth="1"/>
    <col min="7" max="7" width="17.140625" style="43" customWidth="1"/>
    <col min="8" max="8" width="17.140625" style="48" customWidth="1"/>
    <col min="9" max="9" width="17.140625" style="43" customWidth="1"/>
    <col min="10" max="10" width="0.85546875" style="43" customWidth="1"/>
    <col min="11" max="11" width="0.7109375" style="43" customWidth="1"/>
    <col min="12" max="12" width="3.7109375" style="43" customWidth="1"/>
    <col min="13" max="216" width="12.5703125" style="43" customWidth="1"/>
    <col min="217" max="217" width="2.140625" style="43" customWidth="1"/>
    <col min="218" max="218" width="1" style="43" customWidth="1"/>
    <col min="219" max="219" width="20.42578125" style="43" customWidth="1"/>
    <col min="220" max="220" width="0.5703125" style="43" customWidth="1"/>
    <col min="221" max="221" width="1.5703125" style="43" customWidth="1"/>
    <col min="222" max="222" width="7.140625" style="43" customWidth="1"/>
    <col min="223" max="223" width="0.5703125" style="43" customWidth="1"/>
    <col min="224" max="224" width="7.140625" style="43" customWidth="1"/>
    <col min="225" max="225" width="5" style="43" customWidth="1"/>
    <col min="226" max="16384" width="8.28515625" style="43"/>
  </cols>
  <sheetData>
    <row r="1" spans="1:10" ht="15">
      <c r="J1" s="24" t="s">
        <v>27</v>
      </c>
    </row>
    <row r="2" spans="1:10">
      <c r="J2" s="25" t="s">
        <v>26</v>
      </c>
    </row>
    <row r="5" spans="1:10" ht="15.75" customHeight="1">
      <c r="B5" s="32" t="s">
        <v>162</v>
      </c>
      <c r="C5" s="109" t="s">
        <v>287</v>
      </c>
      <c r="D5" s="32"/>
      <c r="E5" s="110"/>
      <c r="F5" s="32"/>
      <c r="G5" s="110"/>
      <c r="H5" s="32"/>
    </row>
    <row r="6" spans="1:10" ht="13.5" customHeight="1">
      <c r="B6" s="111" t="s">
        <v>163</v>
      </c>
      <c r="C6" s="112" t="s">
        <v>288</v>
      </c>
    </row>
    <row r="7" spans="1:10" ht="9.9499999999999993" customHeight="1">
      <c r="B7" s="111"/>
      <c r="C7" s="112"/>
    </row>
    <row r="8" spans="1:10" ht="15" thickBot="1">
      <c r="A8" s="312"/>
      <c r="B8" s="313"/>
      <c r="C8" s="313"/>
      <c r="D8" s="314"/>
      <c r="E8" s="315"/>
      <c r="F8" s="315"/>
      <c r="G8" s="315"/>
      <c r="H8" s="315"/>
      <c r="I8" s="316"/>
      <c r="J8" s="44"/>
    </row>
    <row r="9" spans="1:10" ht="9.9499999999999993" customHeight="1" thickTop="1">
      <c r="A9" s="318"/>
      <c r="B9" s="319"/>
      <c r="C9" s="319"/>
      <c r="D9" s="320"/>
      <c r="E9" s="319"/>
      <c r="F9" s="319"/>
      <c r="G9" s="319"/>
      <c r="H9" s="319"/>
      <c r="I9" s="319"/>
      <c r="J9" s="113"/>
    </row>
    <row r="10" spans="1:10" ht="15" customHeight="1">
      <c r="A10" s="321"/>
      <c r="B10" s="322" t="s">
        <v>25</v>
      </c>
      <c r="C10" s="322"/>
      <c r="D10" s="323" t="s">
        <v>190</v>
      </c>
      <c r="E10" s="324" t="s">
        <v>21</v>
      </c>
      <c r="F10" s="324" t="s">
        <v>184</v>
      </c>
      <c r="G10" s="325" t="s">
        <v>129</v>
      </c>
      <c r="H10" s="325" t="s">
        <v>130</v>
      </c>
      <c r="I10" s="325" t="s">
        <v>289</v>
      </c>
      <c r="J10" s="44"/>
    </row>
    <row r="11" spans="1:10" ht="15" customHeight="1">
      <c r="A11" s="213"/>
      <c r="B11" s="315" t="s">
        <v>23</v>
      </c>
      <c r="C11" s="315"/>
      <c r="D11" s="326" t="s">
        <v>191</v>
      </c>
      <c r="E11" s="327" t="s">
        <v>18</v>
      </c>
      <c r="F11" s="324" t="s">
        <v>164</v>
      </c>
      <c r="G11" s="327" t="s">
        <v>131</v>
      </c>
      <c r="H11" s="328" t="s">
        <v>132</v>
      </c>
      <c r="I11" s="329" t="s">
        <v>133</v>
      </c>
      <c r="J11" s="44"/>
    </row>
    <row r="12" spans="1:10" ht="15" customHeight="1">
      <c r="A12" s="213"/>
      <c r="B12" s="315"/>
      <c r="C12" s="315"/>
      <c r="D12" s="326"/>
      <c r="E12" s="327"/>
      <c r="F12" s="324" t="s">
        <v>154</v>
      </c>
      <c r="G12" s="327"/>
      <c r="H12" s="328"/>
      <c r="I12" s="329"/>
      <c r="J12" s="44"/>
    </row>
    <row r="13" spans="1:10" ht="15.75" customHeight="1">
      <c r="A13" s="213"/>
      <c r="B13" s="315"/>
      <c r="C13" s="315"/>
      <c r="D13" s="326"/>
      <c r="E13" s="327"/>
      <c r="F13" s="330" t="s">
        <v>290</v>
      </c>
      <c r="G13" s="327"/>
      <c r="H13" s="328"/>
      <c r="I13" s="331"/>
      <c r="J13" s="44"/>
    </row>
    <row r="14" spans="1:10" ht="15.75" customHeight="1">
      <c r="A14" s="213"/>
      <c r="B14" s="315"/>
      <c r="C14" s="315"/>
      <c r="D14" s="326"/>
      <c r="E14" s="327"/>
      <c r="F14" s="330" t="s">
        <v>155</v>
      </c>
      <c r="G14" s="327"/>
      <c r="H14" s="328"/>
      <c r="I14" s="331"/>
      <c r="J14" s="44"/>
    </row>
    <row r="15" spans="1:10" ht="9.9499999999999993" customHeight="1">
      <c r="A15" s="332"/>
      <c r="B15" s="332"/>
      <c r="C15" s="332"/>
      <c r="D15" s="333"/>
      <c r="E15" s="332"/>
      <c r="F15" s="334"/>
      <c r="G15" s="332"/>
      <c r="H15" s="335"/>
      <c r="I15" s="336"/>
      <c r="J15" s="114"/>
    </row>
    <row r="16" spans="1:10" ht="9.9499999999999993" customHeight="1">
      <c r="A16" s="213"/>
      <c r="B16" s="213"/>
      <c r="C16" s="213"/>
      <c r="D16" s="337"/>
      <c r="E16" s="213"/>
      <c r="F16" s="213"/>
      <c r="G16" s="213"/>
      <c r="H16" s="338"/>
      <c r="I16" s="338"/>
      <c r="J16" s="115"/>
    </row>
    <row r="17" spans="1:12" ht="15" customHeight="1">
      <c r="A17" s="339"/>
      <c r="B17" s="339" t="s">
        <v>253</v>
      </c>
      <c r="C17" s="339"/>
      <c r="D17" s="308" t="s">
        <v>286</v>
      </c>
      <c r="E17" s="340">
        <v>15155.2</v>
      </c>
      <c r="F17" s="340">
        <v>332.6</v>
      </c>
      <c r="G17" s="340">
        <v>1215</v>
      </c>
      <c r="H17" s="340">
        <v>8239.6</v>
      </c>
      <c r="I17" s="340">
        <v>5368.1</v>
      </c>
      <c r="J17" s="47"/>
      <c r="K17" s="110"/>
      <c r="L17" s="110"/>
    </row>
    <row r="18" spans="1:12" ht="15" customHeight="1">
      <c r="A18" s="341"/>
      <c r="B18" s="341"/>
      <c r="C18" s="341"/>
      <c r="D18" s="308">
        <v>2023</v>
      </c>
      <c r="E18" s="340">
        <v>15813.4</v>
      </c>
      <c r="F18" s="340">
        <v>378.2</v>
      </c>
      <c r="G18" s="340">
        <v>1268.0999999999999</v>
      </c>
      <c r="H18" s="340">
        <v>8558</v>
      </c>
      <c r="I18" s="340">
        <v>5609.1</v>
      </c>
      <c r="J18" s="45"/>
    </row>
    <row r="19" spans="1:12" ht="15" customHeight="1">
      <c r="A19" s="341"/>
      <c r="B19" s="341"/>
      <c r="C19" s="341"/>
      <c r="D19" s="308">
        <v>2024</v>
      </c>
      <c r="E19" s="340">
        <v>16369.4</v>
      </c>
      <c r="F19" s="340">
        <v>356.4</v>
      </c>
      <c r="G19" s="340">
        <v>1344.6</v>
      </c>
      <c r="H19" s="340">
        <v>8950.6</v>
      </c>
      <c r="I19" s="340">
        <v>5717.7</v>
      </c>
      <c r="J19" s="45"/>
    </row>
    <row r="20" spans="1:12" ht="8.1" customHeight="1">
      <c r="A20" s="341"/>
      <c r="B20" s="341"/>
      <c r="C20" s="341"/>
      <c r="D20" s="342"/>
      <c r="E20" s="343"/>
      <c r="F20" s="343"/>
      <c r="G20" s="343"/>
      <c r="H20" s="343"/>
      <c r="I20" s="343"/>
      <c r="J20" s="45"/>
    </row>
    <row r="21" spans="1:12" ht="15" customHeight="1">
      <c r="A21" s="344"/>
      <c r="B21" s="345" t="s">
        <v>14</v>
      </c>
      <c r="C21" s="345"/>
      <c r="D21" s="309" t="s">
        <v>291</v>
      </c>
      <c r="E21" s="343">
        <v>1949.2</v>
      </c>
      <c r="F21" s="343">
        <v>24.3</v>
      </c>
      <c r="G21" s="343">
        <v>141.80000000000001</v>
      </c>
      <c r="H21" s="343">
        <v>1275.4000000000001</v>
      </c>
      <c r="I21" s="343">
        <v>507.6</v>
      </c>
      <c r="J21" s="45"/>
    </row>
    <row r="22" spans="1:12" ht="15" customHeight="1">
      <c r="A22" s="346"/>
      <c r="B22" s="347"/>
      <c r="C22" s="347"/>
      <c r="D22" s="309">
        <v>2023</v>
      </c>
      <c r="E22" s="343">
        <v>2017.9</v>
      </c>
      <c r="F22" s="343">
        <v>36.6</v>
      </c>
      <c r="G22" s="343">
        <v>154.4</v>
      </c>
      <c r="H22" s="343">
        <v>1267.3</v>
      </c>
      <c r="I22" s="343">
        <v>559.6</v>
      </c>
      <c r="J22" s="45"/>
    </row>
    <row r="23" spans="1:12" ht="15" customHeight="1">
      <c r="A23" s="346"/>
      <c r="B23" s="347"/>
      <c r="C23" s="347"/>
      <c r="D23" s="309">
        <v>2024</v>
      </c>
      <c r="E23" s="343">
        <v>2076.5</v>
      </c>
      <c r="F23" s="343">
        <v>16.2</v>
      </c>
      <c r="G23" s="343">
        <v>154</v>
      </c>
      <c r="H23" s="343">
        <v>1305.5</v>
      </c>
      <c r="I23" s="343">
        <v>600.9</v>
      </c>
      <c r="J23" s="45"/>
    </row>
    <row r="24" spans="1:12" ht="8.1" customHeight="1">
      <c r="A24" s="346"/>
      <c r="B24" s="347"/>
      <c r="C24" s="347"/>
      <c r="D24" s="342"/>
      <c r="E24" s="343"/>
      <c r="F24" s="343"/>
      <c r="G24" s="343"/>
      <c r="H24" s="343"/>
      <c r="I24" s="343"/>
      <c r="J24" s="45"/>
    </row>
    <row r="25" spans="1:12" ht="15" customHeight="1">
      <c r="A25" s="344"/>
      <c r="B25" s="345" t="s">
        <v>13</v>
      </c>
      <c r="C25" s="345"/>
      <c r="D25" s="309" t="s">
        <v>291</v>
      </c>
      <c r="E25" s="343">
        <v>900.4</v>
      </c>
      <c r="F25" s="343">
        <v>16.2</v>
      </c>
      <c r="G25" s="343">
        <v>58.9</v>
      </c>
      <c r="H25" s="343">
        <v>551.1</v>
      </c>
      <c r="I25" s="343">
        <v>274.3</v>
      </c>
      <c r="J25" s="45"/>
    </row>
    <row r="26" spans="1:12" ht="15" customHeight="1">
      <c r="A26" s="344"/>
      <c r="B26" s="345"/>
      <c r="C26" s="345"/>
      <c r="D26" s="309">
        <v>2023</v>
      </c>
      <c r="E26" s="343">
        <v>927.5</v>
      </c>
      <c r="F26" s="343">
        <v>24.6</v>
      </c>
      <c r="G26" s="343">
        <v>55.1</v>
      </c>
      <c r="H26" s="343">
        <v>562.1</v>
      </c>
      <c r="I26" s="343">
        <v>285.7</v>
      </c>
      <c r="J26" s="45"/>
    </row>
    <row r="27" spans="1:12" ht="15" customHeight="1">
      <c r="A27" s="344"/>
      <c r="B27" s="345"/>
      <c r="C27" s="345"/>
      <c r="D27" s="309">
        <v>2024</v>
      </c>
      <c r="E27" s="343">
        <v>956.5</v>
      </c>
      <c r="F27" s="343">
        <v>14.6</v>
      </c>
      <c r="G27" s="343">
        <v>72.8</v>
      </c>
      <c r="H27" s="343">
        <v>596.79999999999995</v>
      </c>
      <c r="I27" s="343">
        <v>272.2</v>
      </c>
      <c r="J27" s="45"/>
    </row>
    <row r="28" spans="1:12" ht="8.1" customHeight="1">
      <c r="A28" s="344"/>
      <c r="B28" s="345"/>
      <c r="C28" s="345"/>
      <c r="D28" s="342"/>
      <c r="E28" s="343"/>
      <c r="F28" s="343"/>
      <c r="G28" s="343"/>
      <c r="H28" s="343"/>
      <c r="I28" s="343"/>
      <c r="J28" s="45"/>
    </row>
    <row r="29" spans="1:12" ht="15" customHeight="1">
      <c r="A29" s="344"/>
      <c r="B29" s="345" t="s">
        <v>12</v>
      </c>
      <c r="C29" s="345"/>
      <c r="D29" s="309" t="s">
        <v>291</v>
      </c>
      <c r="E29" s="343">
        <v>634.4</v>
      </c>
      <c r="F29" s="343">
        <v>22.1</v>
      </c>
      <c r="G29" s="343">
        <v>43.2</v>
      </c>
      <c r="H29" s="343">
        <v>364.1</v>
      </c>
      <c r="I29" s="343">
        <v>205</v>
      </c>
      <c r="J29" s="45"/>
    </row>
    <row r="30" spans="1:12" ht="15" customHeight="1">
      <c r="A30" s="346"/>
      <c r="B30" s="347"/>
      <c r="C30" s="347"/>
      <c r="D30" s="309">
        <v>2023</v>
      </c>
      <c r="E30" s="343">
        <v>661.1</v>
      </c>
      <c r="F30" s="343">
        <v>17.2</v>
      </c>
      <c r="G30" s="343">
        <v>38.5</v>
      </c>
      <c r="H30" s="343">
        <v>368.8</v>
      </c>
      <c r="I30" s="343">
        <v>236.6</v>
      </c>
      <c r="J30" s="45"/>
    </row>
    <row r="31" spans="1:12" ht="15" customHeight="1">
      <c r="A31" s="346"/>
      <c r="B31" s="347"/>
      <c r="C31" s="347"/>
      <c r="D31" s="309">
        <v>2024</v>
      </c>
      <c r="E31" s="343">
        <v>680.7</v>
      </c>
      <c r="F31" s="343">
        <v>17.8</v>
      </c>
      <c r="G31" s="343">
        <v>42.2</v>
      </c>
      <c r="H31" s="343">
        <v>408.8</v>
      </c>
      <c r="I31" s="343">
        <v>211.9</v>
      </c>
      <c r="J31" s="45"/>
    </row>
    <row r="32" spans="1:12" ht="8.1" customHeight="1">
      <c r="A32" s="346"/>
      <c r="B32" s="347"/>
      <c r="C32" s="347"/>
      <c r="D32" s="342"/>
      <c r="E32" s="343"/>
      <c r="F32" s="343"/>
      <c r="G32" s="343"/>
      <c r="H32" s="343"/>
      <c r="I32" s="343"/>
      <c r="J32" s="45"/>
    </row>
    <row r="33" spans="1:10" ht="15" customHeight="1">
      <c r="A33" s="344"/>
      <c r="B33" s="345" t="s">
        <v>11</v>
      </c>
      <c r="C33" s="345"/>
      <c r="D33" s="309" t="s">
        <v>291</v>
      </c>
      <c r="E33" s="343">
        <v>486.3</v>
      </c>
      <c r="F33" s="343">
        <v>5</v>
      </c>
      <c r="G33" s="343">
        <v>24.1</v>
      </c>
      <c r="H33" s="343">
        <v>290.7</v>
      </c>
      <c r="I33" s="343">
        <v>166.5</v>
      </c>
      <c r="J33" s="45"/>
    </row>
    <row r="34" spans="1:10" ht="15" customHeight="1" thickBot="1">
      <c r="A34" s="346"/>
      <c r="B34" s="347"/>
      <c r="C34" s="347"/>
      <c r="D34" s="309">
        <v>2023</v>
      </c>
      <c r="E34" s="343">
        <v>499.8</v>
      </c>
      <c r="F34" s="343">
        <v>4.2</v>
      </c>
      <c r="G34" s="343">
        <v>26.5</v>
      </c>
      <c r="H34" s="343">
        <v>281.2</v>
      </c>
      <c r="I34" s="343">
        <v>187.9</v>
      </c>
      <c r="J34" s="46"/>
    </row>
    <row r="35" spans="1:10" ht="15" customHeight="1">
      <c r="A35" s="346"/>
      <c r="B35" s="347"/>
      <c r="C35" s="347"/>
      <c r="D35" s="309">
        <v>2024</v>
      </c>
      <c r="E35" s="343">
        <v>517</v>
      </c>
      <c r="F35" s="343">
        <v>2.1</v>
      </c>
      <c r="G35" s="343">
        <v>21</v>
      </c>
      <c r="H35" s="343">
        <v>327.7</v>
      </c>
      <c r="I35" s="343">
        <v>166.3</v>
      </c>
    </row>
    <row r="36" spans="1:10" ht="8.1" customHeight="1">
      <c r="A36" s="346"/>
      <c r="B36" s="347"/>
      <c r="C36" s="347"/>
      <c r="D36" s="342"/>
      <c r="E36" s="343"/>
      <c r="F36" s="343"/>
      <c r="G36" s="343"/>
      <c r="H36" s="343"/>
      <c r="I36" s="343"/>
    </row>
    <row r="37" spans="1:10" ht="15" customHeight="1">
      <c r="A37" s="344"/>
      <c r="B37" s="345" t="s">
        <v>10</v>
      </c>
      <c r="C37" s="345"/>
      <c r="D37" s="309" t="s">
        <v>291</v>
      </c>
      <c r="E37" s="343">
        <v>517</v>
      </c>
      <c r="F37" s="343">
        <v>4.9000000000000004</v>
      </c>
      <c r="G37" s="343">
        <v>30.3</v>
      </c>
      <c r="H37" s="343">
        <v>287.3</v>
      </c>
      <c r="I37" s="343">
        <v>194.6</v>
      </c>
    </row>
    <row r="38" spans="1:10" ht="15" customHeight="1">
      <c r="A38" s="346"/>
      <c r="B38" s="347"/>
      <c r="C38" s="347"/>
      <c r="D38" s="309">
        <v>2023</v>
      </c>
      <c r="E38" s="343">
        <v>536.1</v>
      </c>
      <c r="F38" s="343">
        <v>4.0999999999999996</v>
      </c>
      <c r="G38" s="343">
        <v>31.5</v>
      </c>
      <c r="H38" s="343">
        <v>287</v>
      </c>
      <c r="I38" s="343">
        <v>213.5</v>
      </c>
    </row>
    <row r="39" spans="1:10" ht="15" customHeight="1">
      <c r="A39" s="346"/>
      <c r="B39" s="347"/>
      <c r="C39" s="347"/>
      <c r="D39" s="309">
        <v>2024</v>
      </c>
      <c r="E39" s="343">
        <v>549.5</v>
      </c>
      <c r="F39" s="343">
        <v>9</v>
      </c>
      <c r="G39" s="343">
        <v>39</v>
      </c>
      <c r="H39" s="343">
        <v>315</v>
      </c>
      <c r="I39" s="343">
        <v>186.4</v>
      </c>
    </row>
    <row r="40" spans="1:10" ht="8.1" customHeight="1">
      <c r="A40" s="346"/>
      <c r="B40" s="347"/>
      <c r="C40" s="347"/>
      <c r="D40" s="342"/>
      <c r="E40" s="343"/>
      <c r="F40" s="343"/>
      <c r="G40" s="343"/>
      <c r="H40" s="343"/>
      <c r="I40" s="343"/>
    </row>
    <row r="41" spans="1:10" ht="15" customHeight="1">
      <c r="A41" s="344"/>
      <c r="B41" s="345" t="s">
        <v>9</v>
      </c>
      <c r="C41" s="345"/>
      <c r="D41" s="309" t="s">
        <v>291</v>
      </c>
      <c r="E41" s="343">
        <v>692.3</v>
      </c>
      <c r="F41" s="343">
        <v>11.1</v>
      </c>
      <c r="G41" s="343">
        <v>64.900000000000006</v>
      </c>
      <c r="H41" s="343">
        <v>439</v>
      </c>
      <c r="I41" s="343">
        <v>177.2</v>
      </c>
    </row>
    <row r="42" spans="1:10" ht="15" customHeight="1">
      <c r="A42" s="346"/>
      <c r="B42" s="347"/>
      <c r="C42" s="347"/>
      <c r="D42" s="309">
        <v>2023</v>
      </c>
      <c r="E42" s="343">
        <v>720.9</v>
      </c>
      <c r="F42" s="343">
        <v>7.1</v>
      </c>
      <c r="G42" s="343">
        <v>71.3</v>
      </c>
      <c r="H42" s="343">
        <v>429.7</v>
      </c>
      <c r="I42" s="343">
        <v>212.8</v>
      </c>
    </row>
    <row r="43" spans="1:10" ht="15" customHeight="1">
      <c r="A43" s="346"/>
      <c r="B43" s="347"/>
      <c r="C43" s="347"/>
      <c r="D43" s="309">
        <v>2024</v>
      </c>
      <c r="E43" s="343">
        <v>742.2</v>
      </c>
      <c r="F43" s="343">
        <v>12.7</v>
      </c>
      <c r="G43" s="343">
        <v>68</v>
      </c>
      <c r="H43" s="343">
        <v>475</v>
      </c>
      <c r="I43" s="343">
        <v>186.6</v>
      </c>
    </row>
    <row r="44" spans="1:10" ht="8.1" customHeight="1">
      <c r="A44" s="346"/>
      <c r="B44" s="347"/>
      <c r="C44" s="347"/>
      <c r="D44" s="342"/>
      <c r="E44" s="343"/>
      <c r="F44" s="343"/>
      <c r="G44" s="343"/>
      <c r="H44" s="343"/>
      <c r="I44" s="343"/>
    </row>
    <row r="45" spans="1:10" ht="15" customHeight="1">
      <c r="A45" s="344"/>
      <c r="B45" s="345" t="s">
        <v>28</v>
      </c>
      <c r="C45" s="345"/>
      <c r="D45" s="309" t="s">
        <v>291</v>
      </c>
      <c r="E45" s="343">
        <v>871</v>
      </c>
      <c r="F45" s="343">
        <v>8.1</v>
      </c>
      <c r="G45" s="343">
        <v>47.2</v>
      </c>
      <c r="H45" s="343">
        <v>513.6</v>
      </c>
      <c r="I45" s="343">
        <v>302</v>
      </c>
    </row>
    <row r="46" spans="1:10" ht="15" customHeight="1">
      <c r="A46" s="344"/>
      <c r="B46" s="345"/>
      <c r="C46" s="345"/>
      <c r="D46" s="309">
        <v>2023</v>
      </c>
      <c r="E46" s="343">
        <v>905.6</v>
      </c>
      <c r="F46" s="343">
        <v>13.2</v>
      </c>
      <c r="G46" s="343">
        <v>45.5</v>
      </c>
      <c r="H46" s="343">
        <v>510.4</v>
      </c>
      <c r="I46" s="343">
        <v>336.5</v>
      </c>
    </row>
    <row r="47" spans="1:10" ht="15" customHeight="1">
      <c r="A47" s="344"/>
      <c r="B47" s="345"/>
      <c r="C47" s="345"/>
      <c r="D47" s="309">
        <v>2024</v>
      </c>
      <c r="E47" s="343">
        <v>931.2</v>
      </c>
      <c r="F47" s="343">
        <v>5.8</v>
      </c>
      <c r="G47" s="343">
        <v>45.3</v>
      </c>
      <c r="H47" s="343">
        <v>506.1</v>
      </c>
      <c r="I47" s="343">
        <v>373.9</v>
      </c>
    </row>
    <row r="48" spans="1:10" ht="8.1" customHeight="1">
      <c r="A48" s="344"/>
      <c r="B48" s="345"/>
      <c r="C48" s="345"/>
      <c r="D48" s="342"/>
      <c r="E48" s="343"/>
      <c r="F48" s="343"/>
      <c r="G48" s="343"/>
      <c r="H48" s="343"/>
      <c r="I48" s="343"/>
    </row>
    <row r="49" spans="1:9" ht="15" customHeight="1">
      <c r="A49" s="344"/>
      <c r="B49" s="345" t="s">
        <v>8</v>
      </c>
      <c r="C49" s="345"/>
      <c r="D49" s="309" t="s">
        <v>291</v>
      </c>
      <c r="E49" s="343">
        <v>1070.2</v>
      </c>
      <c r="F49" s="343">
        <v>11.3</v>
      </c>
      <c r="G49" s="343">
        <v>114.4</v>
      </c>
      <c r="H49" s="343">
        <v>641.79999999999995</v>
      </c>
      <c r="I49" s="343">
        <v>302.7</v>
      </c>
    </row>
    <row r="50" spans="1:9" ht="15" customHeight="1">
      <c r="A50" s="346"/>
      <c r="B50" s="347"/>
      <c r="C50" s="347"/>
      <c r="D50" s="309">
        <v>2023</v>
      </c>
      <c r="E50" s="343">
        <v>1104.2</v>
      </c>
      <c r="F50" s="343">
        <v>9.9</v>
      </c>
      <c r="G50" s="343">
        <v>101.4</v>
      </c>
      <c r="H50" s="343">
        <v>645.20000000000005</v>
      </c>
      <c r="I50" s="343">
        <v>347.8</v>
      </c>
    </row>
    <row r="51" spans="1:9" ht="15" customHeight="1">
      <c r="A51" s="346"/>
      <c r="B51" s="347"/>
      <c r="C51" s="347"/>
      <c r="D51" s="309">
        <v>2024</v>
      </c>
      <c r="E51" s="343">
        <v>1136.2</v>
      </c>
      <c r="F51" s="343">
        <v>16.8</v>
      </c>
      <c r="G51" s="343">
        <v>153.5</v>
      </c>
      <c r="H51" s="343">
        <v>654.70000000000005</v>
      </c>
      <c r="I51" s="343">
        <v>311.2</v>
      </c>
    </row>
    <row r="52" spans="1:9" ht="8.1" customHeight="1">
      <c r="A52" s="346"/>
      <c r="B52" s="347"/>
      <c r="C52" s="347"/>
      <c r="D52" s="342"/>
      <c r="E52" s="343"/>
      <c r="F52" s="343"/>
      <c r="G52" s="343"/>
      <c r="H52" s="343"/>
      <c r="I52" s="343"/>
    </row>
    <row r="53" spans="1:9" ht="15" customHeight="1">
      <c r="A53" s="344"/>
      <c r="B53" s="345" t="s">
        <v>7</v>
      </c>
      <c r="C53" s="345"/>
      <c r="D53" s="309" t="s">
        <v>291</v>
      </c>
      <c r="E53" s="343">
        <v>120.6</v>
      </c>
      <c r="F53" s="343">
        <v>1.7</v>
      </c>
      <c r="G53" s="343">
        <v>7</v>
      </c>
      <c r="H53" s="343">
        <v>69</v>
      </c>
      <c r="I53" s="343">
        <v>42.8</v>
      </c>
    </row>
    <row r="54" spans="1:9" ht="15" customHeight="1">
      <c r="A54" s="346"/>
      <c r="B54" s="347"/>
      <c r="C54" s="347"/>
      <c r="D54" s="309">
        <v>2023</v>
      </c>
      <c r="E54" s="343">
        <v>124.9</v>
      </c>
      <c r="F54" s="343">
        <v>1.4</v>
      </c>
      <c r="G54" s="343">
        <v>6.3</v>
      </c>
      <c r="H54" s="343">
        <v>71.5</v>
      </c>
      <c r="I54" s="343">
        <v>45.8</v>
      </c>
    </row>
    <row r="55" spans="1:9" ht="15" customHeight="1">
      <c r="A55" s="346"/>
      <c r="B55" s="347"/>
      <c r="C55" s="347"/>
      <c r="D55" s="309">
        <v>2024</v>
      </c>
      <c r="E55" s="343">
        <v>127.7</v>
      </c>
      <c r="F55" s="343">
        <v>2</v>
      </c>
      <c r="G55" s="343">
        <v>6.6</v>
      </c>
      <c r="H55" s="343">
        <v>77.5</v>
      </c>
      <c r="I55" s="343">
        <v>41.6</v>
      </c>
    </row>
    <row r="56" spans="1:9" ht="8.1" customHeight="1">
      <c r="A56" s="346"/>
      <c r="B56" s="347"/>
      <c r="C56" s="347"/>
      <c r="D56" s="342"/>
      <c r="E56" s="343"/>
      <c r="F56" s="343"/>
      <c r="G56" s="343"/>
      <c r="H56" s="343"/>
      <c r="I56" s="343"/>
    </row>
    <row r="57" spans="1:9" ht="15" customHeight="1">
      <c r="A57" s="344"/>
      <c r="B57" s="345" t="s">
        <v>4</v>
      </c>
      <c r="C57" s="345"/>
      <c r="D57" s="309" t="s">
        <v>291</v>
      </c>
      <c r="E57" s="343">
        <v>3706.5</v>
      </c>
      <c r="F57" s="343">
        <v>29.3</v>
      </c>
      <c r="G57" s="343">
        <v>142.80000000000001</v>
      </c>
      <c r="H57" s="343">
        <v>1708</v>
      </c>
      <c r="I57" s="343">
        <v>1826.4</v>
      </c>
    </row>
    <row r="58" spans="1:9" ht="15" customHeight="1">
      <c r="A58" s="346"/>
      <c r="B58" s="347"/>
      <c r="C58" s="347"/>
      <c r="D58" s="309">
        <v>2023</v>
      </c>
      <c r="E58" s="343">
        <v>3858.9</v>
      </c>
      <c r="F58" s="343">
        <v>16</v>
      </c>
      <c r="G58" s="343">
        <v>149.69999999999999</v>
      </c>
      <c r="H58" s="343">
        <v>1952.5</v>
      </c>
      <c r="I58" s="343">
        <v>1740.7</v>
      </c>
    </row>
    <row r="59" spans="1:9" ht="15" customHeight="1">
      <c r="A59" s="346"/>
      <c r="B59" s="347"/>
      <c r="C59" s="347"/>
      <c r="D59" s="309">
        <v>2024</v>
      </c>
      <c r="E59" s="343">
        <v>3990.2</v>
      </c>
      <c r="F59" s="343">
        <v>14.9</v>
      </c>
      <c r="G59" s="343">
        <v>81.599999999999994</v>
      </c>
      <c r="H59" s="343">
        <v>1947.5</v>
      </c>
      <c r="I59" s="343">
        <v>1946.2</v>
      </c>
    </row>
    <row r="60" spans="1:9" ht="8.1" customHeight="1">
      <c r="A60" s="346"/>
      <c r="B60" s="347"/>
      <c r="C60" s="347"/>
      <c r="D60" s="342"/>
      <c r="E60" s="343"/>
      <c r="F60" s="343"/>
      <c r="G60" s="343"/>
      <c r="H60" s="343"/>
      <c r="I60" s="343"/>
    </row>
    <row r="61" spans="1:9" ht="15" customHeight="1">
      <c r="A61" s="344"/>
      <c r="B61" s="345" t="s">
        <v>3</v>
      </c>
      <c r="C61" s="345"/>
      <c r="D61" s="309" t="s">
        <v>291</v>
      </c>
      <c r="E61" s="343">
        <v>450.7</v>
      </c>
      <c r="F61" s="343">
        <v>13.4</v>
      </c>
      <c r="G61" s="343">
        <v>36.799999999999997</v>
      </c>
      <c r="H61" s="343">
        <v>253.5</v>
      </c>
      <c r="I61" s="343">
        <v>147.1</v>
      </c>
    </row>
    <row r="62" spans="1:9" ht="15" customHeight="1">
      <c r="A62" s="346"/>
      <c r="B62" s="347"/>
      <c r="C62" s="347"/>
      <c r="D62" s="309">
        <v>2023</v>
      </c>
      <c r="E62" s="343">
        <v>462.4</v>
      </c>
      <c r="F62" s="343">
        <v>10.1</v>
      </c>
      <c r="G62" s="343">
        <v>28.4</v>
      </c>
      <c r="H62" s="343">
        <v>250.4</v>
      </c>
      <c r="I62" s="343">
        <v>173.5</v>
      </c>
    </row>
    <row r="63" spans="1:9" ht="15" customHeight="1">
      <c r="A63" s="346"/>
      <c r="B63" s="347"/>
      <c r="C63" s="347"/>
      <c r="D63" s="309">
        <v>2024</v>
      </c>
      <c r="E63" s="343">
        <v>479</v>
      </c>
      <c r="F63" s="343">
        <v>10.5</v>
      </c>
      <c r="G63" s="343">
        <v>28.1</v>
      </c>
      <c r="H63" s="343">
        <v>289.3</v>
      </c>
      <c r="I63" s="343">
        <v>150.9</v>
      </c>
    </row>
    <row r="64" spans="1:9" ht="8.1" customHeight="1">
      <c r="A64" s="346"/>
      <c r="B64" s="347"/>
      <c r="C64" s="347"/>
      <c r="D64" s="342"/>
      <c r="E64" s="343"/>
      <c r="F64" s="343"/>
      <c r="G64" s="343"/>
      <c r="H64" s="343"/>
      <c r="I64" s="343"/>
    </row>
    <row r="65" spans="1:9" ht="15" customHeight="1">
      <c r="A65" s="344"/>
      <c r="B65" s="345" t="s">
        <v>6</v>
      </c>
      <c r="C65" s="345"/>
      <c r="D65" s="309" t="s">
        <v>291</v>
      </c>
      <c r="E65" s="343">
        <v>1504.4</v>
      </c>
      <c r="F65" s="343">
        <v>139</v>
      </c>
      <c r="G65" s="343">
        <v>316.60000000000002</v>
      </c>
      <c r="H65" s="343">
        <v>711.3</v>
      </c>
      <c r="I65" s="343">
        <v>337.4</v>
      </c>
    </row>
    <row r="66" spans="1:9" ht="15" customHeight="1">
      <c r="A66" s="346"/>
      <c r="B66" s="347"/>
      <c r="C66" s="347"/>
      <c r="D66" s="309">
        <v>2023</v>
      </c>
      <c r="E66" s="343">
        <v>1622.2</v>
      </c>
      <c r="F66" s="343">
        <v>200.5</v>
      </c>
      <c r="G66" s="343">
        <v>362.7</v>
      </c>
      <c r="H66" s="343">
        <v>733.4</v>
      </c>
      <c r="I66" s="343">
        <v>325.60000000000002</v>
      </c>
    </row>
    <row r="67" spans="1:9" ht="15" customHeight="1">
      <c r="A67" s="346"/>
      <c r="B67" s="347"/>
      <c r="C67" s="347"/>
      <c r="D67" s="309">
        <v>2024</v>
      </c>
      <c r="E67" s="343">
        <v>1717.4</v>
      </c>
      <c r="F67" s="343">
        <v>193.7</v>
      </c>
      <c r="G67" s="343">
        <v>433.6</v>
      </c>
      <c r="H67" s="343">
        <v>791.8</v>
      </c>
      <c r="I67" s="343">
        <v>298.3</v>
      </c>
    </row>
    <row r="68" spans="1:9" ht="8.1" customHeight="1">
      <c r="A68" s="341"/>
      <c r="B68" s="341"/>
      <c r="C68" s="341"/>
      <c r="D68" s="342"/>
      <c r="E68" s="343"/>
      <c r="F68" s="343"/>
      <c r="G68" s="343"/>
      <c r="H68" s="343"/>
      <c r="I68" s="343"/>
    </row>
    <row r="69" spans="1:9" ht="15" customHeight="1">
      <c r="A69" s="344"/>
      <c r="B69" s="345" t="s">
        <v>5</v>
      </c>
      <c r="C69" s="345"/>
      <c r="D69" s="309" t="s">
        <v>291</v>
      </c>
      <c r="E69" s="343">
        <v>1136</v>
      </c>
      <c r="F69" s="343">
        <v>37.6</v>
      </c>
      <c r="G69" s="343">
        <v>150.5</v>
      </c>
      <c r="H69" s="343">
        <v>686.6</v>
      </c>
      <c r="I69" s="343">
        <v>261.3</v>
      </c>
    </row>
    <row r="70" spans="1:9" ht="15" customHeight="1">
      <c r="A70" s="347"/>
      <c r="B70" s="347"/>
      <c r="C70" s="347"/>
      <c r="D70" s="309">
        <v>2023</v>
      </c>
      <c r="E70" s="343">
        <v>1192.5</v>
      </c>
      <c r="F70" s="343">
        <v>28.3</v>
      </c>
      <c r="G70" s="343">
        <v>148.69999999999999</v>
      </c>
      <c r="H70" s="343">
        <v>707.1</v>
      </c>
      <c r="I70" s="343">
        <v>308.39999999999998</v>
      </c>
    </row>
    <row r="71" spans="1:9" ht="15" customHeight="1">
      <c r="A71" s="346"/>
      <c r="B71" s="347"/>
      <c r="C71" s="347"/>
      <c r="D71" s="309">
        <v>2024</v>
      </c>
      <c r="E71" s="343">
        <v>1207.9000000000001</v>
      </c>
      <c r="F71" s="343">
        <v>30.9</v>
      </c>
      <c r="G71" s="343">
        <v>159</v>
      </c>
      <c r="H71" s="343">
        <v>725.9</v>
      </c>
      <c r="I71" s="343">
        <v>292.10000000000002</v>
      </c>
    </row>
    <row r="72" spans="1:9" ht="8.1" customHeight="1">
      <c r="A72" s="346"/>
      <c r="B72" s="347"/>
      <c r="C72" s="347"/>
      <c r="D72" s="342"/>
      <c r="E72" s="343"/>
      <c r="F72" s="343"/>
      <c r="G72" s="343"/>
      <c r="H72" s="343"/>
      <c r="I72" s="343"/>
    </row>
    <row r="73" spans="1:9" ht="15" customHeight="1">
      <c r="A73" s="344"/>
      <c r="B73" s="345" t="s">
        <v>2</v>
      </c>
      <c r="C73" s="345"/>
      <c r="D73" s="309" t="s">
        <v>291</v>
      </c>
      <c r="E73" s="343">
        <v>1019.7</v>
      </c>
      <c r="F73" s="343">
        <v>6.6</v>
      </c>
      <c r="G73" s="343">
        <v>31.2</v>
      </c>
      <c r="H73" s="343">
        <v>411.5</v>
      </c>
      <c r="I73" s="343">
        <v>570.4</v>
      </c>
    </row>
    <row r="74" spans="1:9" ht="15" customHeight="1">
      <c r="A74" s="346"/>
      <c r="B74" s="347"/>
      <c r="C74" s="347"/>
      <c r="D74" s="309">
        <v>2023</v>
      </c>
      <c r="E74" s="343">
        <v>1077.9000000000001</v>
      </c>
      <c r="F74" s="343">
        <v>4.2</v>
      </c>
      <c r="G74" s="343">
        <v>43.2</v>
      </c>
      <c r="H74" s="343">
        <v>452.2</v>
      </c>
      <c r="I74" s="343">
        <v>578.20000000000005</v>
      </c>
    </row>
    <row r="75" spans="1:9" ht="15" customHeight="1">
      <c r="A75" s="345"/>
      <c r="B75" s="345"/>
      <c r="C75" s="345"/>
      <c r="D75" s="309">
        <v>2024</v>
      </c>
      <c r="E75" s="343">
        <v>1153.5</v>
      </c>
      <c r="F75" s="343">
        <v>5.9</v>
      </c>
      <c r="G75" s="343">
        <v>34.4</v>
      </c>
      <c r="H75" s="343">
        <v>491.4</v>
      </c>
      <c r="I75" s="343">
        <v>621.70000000000005</v>
      </c>
    </row>
    <row r="76" spans="1:9" ht="8.1" customHeight="1">
      <c r="A76" s="345"/>
      <c r="B76" s="345"/>
      <c r="C76" s="345"/>
      <c r="D76" s="342"/>
      <c r="E76" s="343"/>
      <c r="F76" s="343"/>
      <c r="G76" s="343"/>
      <c r="H76" s="343"/>
      <c r="I76" s="343"/>
    </row>
    <row r="77" spans="1:9" ht="15" customHeight="1">
      <c r="A77" s="344"/>
      <c r="B77" s="345" t="s">
        <v>1</v>
      </c>
      <c r="C77" s="345"/>
      <c r="D77" s="309" t="s">
        <v>291</v>
      </c>
      <c r="E77" s="343">
        <v>41.5</v>
      </c>
      <c r="F77" s="343">
        <v>1.9</v>
      </c>
      <c r="G77" s="343">
        <v>3</v>
      </c>
      <c r="H77" s="343">
        <v>19.8</v>
      </c>
      <c r="I77" s="343">
        <v>16.8</v>
      </c>
    </row>
    <row r="78" spans="1:9" ht="15" customHeight="1">
      <c r="A78" s="344"/>
      <c r="B78" s="345"/>
      <c r="C78" s="345"/>
      <c r="D78" s="309">
        <v>2023</v>
      </c>
      <c r="E78" s="343">
        <v>43.4</v>
      </c>
      <c r="F78" s="343">
        <v>0.8</v>
      </c>
      <c r="G78" s="343">
        <v>4.8</v>
      </c>
      <c r="H78" s="343">
        <v>20.9</v>
      </c>
      <c r="I78" s="343">
        <v>16.899999999999999</v>
      </c>
    </row>
    <row r="79" spans="1:9" ht="15" customHeight="1">
      <c r="A79" s="345"/>
      <c r="B79" s="345"/>
      <c r="C79" s="345"/>
      <c r="D79" s="309">
        <v>2024</v>
      </c>
      <c r="E79" s="343">
        <v>44.4</v>
      </c>
      <c r="F79" s="343">
        <v>3.5</v>
      </c>
      <c r="G79" s="343">
        <v>4</v>
      </c>
      <c r="H79" s="343">
        <v>21.9</v>
      </c>
      <c r="I79" s="343">
        <v>15</v>
      </c>
    </row>
    <row r="80" spans="1:9" ht="8.1" customHeight="1">
      <c r="A80" s="345"/>
      <c r="B80" s="345"/>
      <c r="C80" s="345"/>
      <c r="D80" s="309"/>
      <c r="E80" s="343"/>
      <c r="F80" s="343"/>
      <c r="G80" s="343"/>
      <c r="H80" s="343"/>
      <c r="I80" s="343"/>
    </row>
    <row r="81" spans="1:11" ht="15" customHeight="1">
      <c r="A81" s="344"/>
      <c r="B81" s="345" t="s">
        <v>0</v>
      </c>
      <c r="C81" s="345"/>
      <c r="D81" s="309" t="s">
        <v>291</v>
      </c>
      <c r="E81" s="343">
        <v>55.1</v>
      </c>
      <c r="F81" s="343">
        <v>0</v>
      </c>
      <c r="G81" s="343">
        <v>2.2999999999999998</v>
      </c>
      <c r="H81" s="343">
        <v>17</v>
      </c>
      <c r="I81" s="343">
        <v>35.799999999999997</v>
      </c>
    </row>
    <row r="82" spans="1:11" ht="15" customHeight="1">
      <c r="A82" s="347"/>
      <c r="B82" s="347"/>
      <c r="C82" s="347"/>
      <c r="D82" s="309">
        <v>2023</v>
      </c>
      <c r="E82" s="343">
        <v>58.1</v>
      </c>
      <c r="F82" s="343">
        <v>0</v>
      </c>
      <c r="G82" s="343">
        <v>0.1</v>
      </c>
      <c r="H82" s="343">
        <v>18.3</v>
      </c>
      <c r="I82" s="343">
        <v>39.799999999999997</v>
      </c>
    </row>
    <row r="83" spans="1:11" ht="15" customHeight="1">
      <c r="A83" s="347"/>
      <c r="B83" s="347"/>
      <c r="C83" s="347"/>
      <c r="D83" s="309">
        <v>2024</v>
      </c>
      <c r="E83" s="343">
        <v>59.6</v>
      </c>
      <c r="F83" s="343">
        <v>0</v>
      </c>
      <c r="G83" s="343">
        <v>1.4</v>
      </c>
      <c r="H83" s="343">
        <v>15.6</v>
      </c>
      <c r="I83" s="343">
        <v>42.5</v>
      </c>
    </row>
    <row r="84" spans="1:11" ht="8.1" customHeight="1"/>
    <row r="85" spans="1:11" ht="15">
      <c r="A85" s="518"/>
      <c r="B85" s="518"/>
      <c r="C85" s="518"/>
      <c r="D85" s="519"/>
      <c r="E85" s="520"/>
      <c r="F85" s="521"/>
      <c r="G85" s="399"/>
      <c r="H85" s="399"/>
      <c r="I85" s="399"/>
      <c r="J85" s="522" t="s">
        <v>314</v>
      </c>
      <c r="K85" s="399"/>
    </row>
    <row r="86" spans="1:11" ht="15">
      <c r="A86" s="399"/>
      <c r="B86" s="399"/>
      <c r="C86" s="399"/>
      <c r="D86" s="523"/>
      <c r="E86" s="524"/>
      <c r="F86" s="521"/>
      <c r="G86" s="399"/>
      <c r="H86" s="399"/>
      <c r="I86" s="399"/>
      <c r="J86" s="525" t="s">
        <v>315</v>
      </c>
      <c r="K86" s="399"/>
    </row>
    <row r="87" spans="1:11">
      <c r="A87" s="526"/>
      <c r="B87" s="782" t="s">
        <v>316</v>
      </c>
      <c r="C87" s="782"/>
      <c r="D87" s="782"/>
      <c r="E87" s="782"/>
      <c r="F87" s="782"/>
      <c r="G87" s="782"/>
      <c r="H87" s="782"/>
      <c r="I87" s="782"/>
      <c r="J87" s="782"/>
      <c r="K87" s="782"/>
    </row>
    <row r="88" spans="1:11" ht="15">
      <c r="A88" s="213"/>
      <c r="B88" s="783" t="s">
        <v>317</v>
      </c>
      <c r="C88" s="783"/>
      <c r="D88" s="783"/>
      <c r="E88" s="783"/>
      <c r="F88" s="783"/>
      <c r="G88" s="783"/>
      <c r="H88" s="783"/>
      <c r="I88" s="783"/>
      <c r="J88" s="783"/>
      <c r="K88" s="527"/>
    </row>
    <row r="89" spans="1:11" ht="15.75">
      <c r="A89" s="213"/>
      <c r="B89" s="528" t="s">
        <v>318</v>
      </c>
      <c r="C89" s="527"/>
      <c r="D89" s="527"/>
      <c r="E89" s="527"/>
      <c r="F89" s="527"/>
      <c r="G89" s="527"/>
      <c r="H89" s="527"/>
      <c r="I89" s="527"/>
      <c r="J89" s="527"/>
      <c r="K89" s="527"/>
    </row>
  </sheetData>
  <mergeCells count="2">
    <mergeCell ref="B87:K87"/>
    <mergeCell ref="B88:J88"/>
  </mergeCells>
  <hyperlinks>
    <hyperlink ref="J1:J2" r:id="rId1" display="         GUNA TENAGA" xr:uid="{00000000-0004-0000-0100-000000000000}"/>
  </hyperlinks>
  <printOptions horizontalCentered="1"/>
  <pageMargins left="0.39370078740157483" right="0.39370078740157483" top="0.74803149606299213" bottom="0.51181102362204722" header="0.23622047244094491" footer="0.39370078740157483"/>
  <pageSetup paperSize="9" scale="64" orientation="portrait" r:id="rId2"/>
  <headerFooter scaleWithDoc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82CFD-8F85-4C93-A4E9-207381EA9910}">
  <sheetPr>
    <tabColor theme="8"/>
    <pageSetUpPr fitToPage="1"/>
  </sheetPr>
  <dimension ref="A1:Q109"/>
  <sheetViews>
    <sheetView showGridLines="0" view="pageBreakPreview" topLeftCell="A70" zoomScale="80" zoomScaleNormal="100" zoomScaleSheetLayoutView="80" workbookViewId="0">
      <selection activeCell="C8" sqref="C8"/>
    </sheetView>
  </sheetViews>
  <sheetFormatPr defaultColWidth="9.140625" defaultRowHeight="15" customHeight="1"/>
  <cols>
    <col min="1" max="1" width="1.7109375" style="788" customWidth="1"/>
    <col min="2" max="3" width="12.7109375" style="788" customWidth="1"/>
    <col min="4" max="4" width="10.7109375" style="788" customWidth="1"/>
    <col min="5" max="5" width="1.7109375" style="788" customWidth="1"/>
    <col min="6" max="8" width="12.7109375" style="788" customWidth="1"/>
    <col min="9" max="9" width="1.7109375" style="788" customWidth="1"/>
    <col min="10" max="12" width="12.7109375" style="788" customWidth="1"/>
    <col min="13" max="13" width="1.7109375" style="788" customWidth="1"/>
    <col min="14" max="16" width="12.7109375" style="788" customWidth="1"/>
    <col min="17" max="17" width="1.7109375" style="788" customWidth="1"/>
    <col min="18" max="16384" width="9.140625" style="788"/>
  </cols>
  <sheetData>
    <row r="1" spans="1:17">
      <c r="P1" s="682" t="s">
        <v>27</v>
      </c>
    </row>
    <row r="2" spans="1:17">
      <c r="P2" s="681" t="s">
        <v>26</v>
      </c>
    </row>
    <row r="3" spans="1:17" ht="13.5"/>
    <row r="4" spans="1:17" ht="13.5"/>
    <row r="5" spans="1:17" s="855" customFormat="1" ht="15" customHeight="1">
      <c r="B5" s="862" t="s">
        <v>173</v>
      </c>
      <c r="C5" s="861" t="s">
        <v>354</v>
      </c>
      <c r="D5" s="860"/>
      <c r="E5" s="859"/>
      <c r="G5" s="859"/>
      <c r="H5" s="859"/>
      <c r="I5" s="859"/>
      <c r="J5" s="859"/>
      <c r="K5" s="859"/>
      <c r="L5" s="859"/>
      <c r="M5" s="859"/>
      <c r="N5" s="859"/>
      <c r="O5" s="859"/>
      <c r="P5" s="859"/>
    </row>
    <row r="6" spans="1:17" s="855" customFormat="1" ht="15" customHeight="1">
      <c r="B6" s="858" t="s">
        <v>174</v>
      </c>
      <c r="C6" s="856" t="s">
        <v>353</v>
      </c>
      <c r="D6" s="857"/>
      <c r="E6" s="856"/>
      <c r="G6" s="856"/>
      <c r="H6" s="856"/>
      <c r="I6" s="856"/>
      <c r="J6" s="856"/>
      <c r="K6" s="856"/>
      <c r="L6" s="856"/>
      <c r="M6" s="856"/>
      <c r="N6" s="856"/>
      <c r="O6" s="856"/>
      <c r="P6" s="856"/>
    </row>
    <row r="7" spans="1:17" ht="8.1" customHeight="1" thickBot="1">
      <c r="B7" s="841"/>
      <c r="C7" s="841"/>
      <c r="D7" s="840"/>
      <c r="E7" s="841"/>
      <c r="F7" s="854"/>
      <c r="G7" s="854"/>
      <c r="H7" s="854"/>
    </row>
    <row r="8" spans="1:17" ht="8.1" customHeight="1" thickTop="1">
      <c r="A8" s="849"/>
      <c r="B8" s="852"/>
      <c r="C8" s="852"/>
      <c r="D8" s="853"/>
      <c r="E8" s="852"/>
      <c r="F8" s="850"/>
      <c r="G8" s="850"/>
      <c r="H8" s="850"/>
      <c r="I8" s="851"/>
      <c r="J8" s="850"/>
      <c r="K8" s="850"/>
      <c r="L8" s="850"/>
      <c r="M8" s="851"/>
      <c r="N8" s="850"/>
      <c r="O8" s="850"/>
      <c r="P8" s="850"/>
      <c r="Q8" s="849"/>
    </row>
    <row r="9" spans="1:17" ht="15" customHeight="1">
      <c r="B9" s="843"/>
      <c r="C9" s="843"/>
      <c r="D9" s="846"/>
      <c r="E9" s="843"/>
      <c r="F9" s="847" t="s">
        <v>21</v>
      </c>
      <c r="G9" s="847"/>
      <c r="H9" s="847"/>
      <c r="I9" s="848"/>
      <c r="J9" s="847" t="s">
        <v>20</v>
      </c>
      <c r="K9" s="847"/>
      <c r="L9" s="847"/>
      <c r="M9" s="848"/>
      <c r="N9" s="847" t="s">
        <v>19</v>
      </c>
      <c r="O9" s="847"/>
      <c r="P9" s="847"/>
    </row>
    <row r="10" spans="1:17" ht="15" customHeight="1">
      <c r="B10" s="843" t="s">
        <v>25</v>
      </c>
      <c r="C10" s="843"/>
      <c r="D10" s="846" t="s">
        <v>190</v>
      </c>
      <c r="E10" s="843"/>
      <c r="F10" s="844" t="s">
        <v>18</v>
      </c>
      <c r="G10" s="844"/>
      <c r="H10" s="844"/>
      <c r="I10" s="845"/>
      <c r="J10" s="844" t="s">
        <v>17</v>
      </c>
      <c r="K10" s="844"/>
      <c r="L10" s="844"/>
      <c r="M10" s="845"/>
      <c r="N10" s="844" t="s">
        <v>16</v>
      </c>
      <c r="O10" s="844"/>
      <c r="P10" s="844"/>
    </row>
    <row r="11" spans="1:17" ht="15" customHeight="1">
      <c r="B11" s="839" t="s">
        <v>23</v>
      </c>
      <c r="C11" s="839"/>
      <c r="D11" s="840" t="s">
        <v>191</v>
      </c>
      <c r="E11" s="843"/>
      <c r="F11" s="837" t="s">
        <v>146</v>
      </c>
      <c r="G11" s="842"/>
      <c r="H11" s="842"/>
      <c r="I11" s="841"/>
      <c r="J11" s="837" t="s">
        <v>146</v>
      </c>
      <c r="K11" s="841"/>
      <c r="L11" s="841"/>
      <c r="M11" s="841"/>
      <c r="N11" s="837" t="s">
        <v>146</v>
      </c>
      <c r="O11" s="841"/>
      <c r="P11" s="841"/>
    </row>
    <row r="12" spans="1:17" ht="15" customHeight="1">
      <c r="B12" s="839"/>
      <c r="C12" s="839"/>
      <c r="D12" s="840"/>
      <c r="E12" s="839"/>
      <c r="F12" s="838" t="s">
        <v>158</v>
      </c>
      <c r="G12" s="837" t="s">
        <v>137</v>
      </c>
      <c r="H12" s="837" t="s">
        <v>157</v>
      </c>
      <c r="I12" s="836"/>
      <c r="J12" s="838" t="s">
        <v>158</v>
      </c>
      <c r="K12" s="837" t="s">
        <v>137</v>
      </c>
      <c r="L12" s="837" t="s">
        <v>157</v>
      </c>
      <c r="M12" s="836"/>
      <c r="N12" s="838" t="s">
        <v>158</v>
      </c>
      <c r="O12" s="837" t="s">
        <v>137</v>
      </c>
      <c r="P12" s="837" t="s">
        <v>157</v>
      </c>
    </row>
    <row r="13" spans="1:17" ht="15" customHeight="1">
      <c r="B13" s="835"/>
      <c r="C13" s="835"/>
      <c r="D13" s="824"/>
      <c r="E13" s="835"/>
      <c r="F13" s="833" t="s">
        <v>352</v>
      </c>
      <c r="G13" s="832" t="s">
        <v>139</v>
      </c>
      <c r="H13" s="832" t="s">
        <v>138</v>
      </c>
      <c r="I13" s="836"/>
      <c r="J13" s="833" t="s">
        <v>352</v>
      </c>
      <c r="K13" s="832" t="s">
        <v>139</v>
      </c>
      <c r="L13" s="832" t="s">
        <v>138</v>
      </c>
      <c r="M13" s="836"/>
      <c r="N13" s="833" t="s">
        <v>352</v>
      </c>
      <c r="O13" s="832" t="s">
        <v>139</v>
      </c>
      <c r="P13" s="832" t="s">
        <v>138</v>
      </c>
    </row>
    <row r="14" spans="1:17" ht="15" customHeight="1">
      <c r="B14" s="835"/>
      <c r="C14" s="835"/>
      <c r="D14" s="824"/>
      <c r="E14" s="835"/>
      <c r="F14" s="833" t="s">
        <v>351</v>
      </c>
      <c r="G14" s="832"/>
      <c r="H14" s="832"/>
      <c r="I14" s="834"/>
      <c r="J14" s="833" t="s">
        <v>351</v>
      </c>
      <c r="K14" s="832"/>
      <c r="L14" s="832"/>
      <c r="M14" s="834"/>
      <c r="N14" s="833" t="s">
        <v>351</v>
      </c>
      <c r="O14" s="832"/>
      <c r="P14" s="832"/>
    </row>
    <row r="15" spans="1:17" ht="15" customHeight="1">
      <c r="B15" s="825"/>
      <c r="C15" s="825"/>
      <c r="D15" s="826"/>
      <c r="E15" s="825"/>
      <c r="F15" s="823" t="s">
        <v>128</v>
      </c>
      <c r="G15" s="823" t="s">
        <v>140</v>
      </c>
      <c r="H15" s="823" t="s">
        <v>140</v>
      </c>
      <c r="I15" s="824"/>
      <c r="J15" s="823" t="s">
        <v>128</v>
      </c>
      <c r="K15" s="823" t="s">
        <v>140</v>
      </c>
      <c r="L15" s="823" t="s">
        <v>140</v>
      </c>
      <c r="M15" s="824"/>
      <c r="N15" s="823" t="s">
        <v>128</v>
      </c>
      <c r="O15" s="823" t="s">
        <v>140</v>
      </c>
      <c r="P15" s="823" t="s">
        <v>140</v>
      </c>
    </row>
    <row r="16" spans="1:17" ht="8.1" customHeight="1">
      <c r="A16" s="827"/>
      <c r="B16" s="830"/>
      <c r="C16" s="830"/>
      <c r="D16" s="831"/>
      <c r="E16" s="830"/>
      <c r="F16" s="828"/>
      <c r="G16" s="828"/>
      <c r="H16" s="828"/>
      <c r="I16" s="829"/>
      <c r="J16" s="828"/>
      <c r="K16" s="828"/>
      <c r="L16" s="828"/>
      <c r="M16" s="829"/>
      <c r="N16" s="828"/>
      <c r="O16" s="828"/>
      <c r="P16" s="828"/>
      <c r="Q16" s="827"/>
    </row>
    <row r="17" spans="2:17" ht="8.1" customHeight="1">
      <c r="C17" s="825"/>
      <c r="D17" s="826"/>
      <c r="E17" s="825"/>
      <c r="F17" s="823"/>
      <c r="G17" s="823"/>
      <c r="H17" s="823"/>
      <c r="I17" s="824"/>
      <c r="J17" s="823"/>
      <c r="K17" s="823"/>
      <c r="L17" s="823"/>
      <c r="M17" s="824"/>
      <c r="N17" s="823"/>
      <c r="O17" s="823"/>
      <c r="P17" s="823"/>
    </row>
    <row r="18" spans="2:17" s="803" customFormat="1" ht="15" customHeight="1">
      <c r="B18" s="817" t="s">
        <v>15</v>
      </c>
      <c r="C18" s="817"/>
      <c r="D18" s="308" t="s">
        <v>286</v>
      </c>
      <c r="E18" s="815"/>
      <c r="F18" s="820">
        <v>9996.5</v>
      </c>
      <c r="G18" s="819">
        <v>2429</v>
      </c>
      <c r="H18" s="819">
        <v>3219</v>
      </c>
      <c r="I18" s="822"/>
      <c r="J18" s="820">
        <v>5892.9</v>
      </c>
      <c r="K18" s="819">
        <v>2498</v>
      </c>
      <c r="L18" s="819">
        <v>3288</v>
      </c>
      <c r="M18" s="822"/>
      <c r="N18" s="820">
        <v>4103.6000000000004</v>
      </c>
      <c r="O18" s="819">
        <v>2305</v>
      </c>
      <c r="P18" s="819">
        <v>3119</v>
      </c>
      <c r="Q18" s="788"/>
    </row>
    <row r="19" spans="2:17" s="803" customFormat="1" ht="15" customHeight="1">
      <c r="B19" s="817"/>
      <c r="C19" s="817"/>
      <c r="D19" s="308">
        <v>2023</v>
      </c>
      <c r="E19" s="815"/>
      <c r="F19" s="820">
        <v>10105.4</v>
      </c>
      <c r="G19" s="819">
        <v>2602</v>
      </c>
      <c r="H19" s="819">
        <v>3441</v>
      </c>
      <c r="I19" s="821"/>
      <c r="J19" s="820">
        <v>5949</v>
      </c>
      <c r="K19" s="819">
        <v>2675</v>
      </c>
      <c r="L19" s="819">
        <v>3532</v>
      </c>
      <c r="M19" s="821"/>
      <c r="N19" s="820">
        <v>4156.3999999999996</v>
      </c>
      <c r="O19" s="819">
        <v>2464</v>
      </c>
      <c r="P19" s="819">
        <v>3311</v>
      </c>
      <c r="Q19" s="788"/>
    </row>
    <row r="20" spans="2:17" s="803" customFormat="1" ht="15" customHeight="1">
      <c r="B20" s="817"/>
      <c r="C20" s="817"/>
      <c r="D20" s="308">
        <v>2024</v>
      </c>
      <c r="E20" s="815"/>
      <c r="F20" s="820">
        <v>10238.4</v>
      </c>
      <c r="G20" s="819">
        <v>2793</v>
      </c>
      <c r="H20" s="819">
        <v>3652</v>
      </c>
      <c r="I20" s="821"/>
      <c r="J20" s="820">
        <v>6028.4</v>
      </c>
      <c r="K20" s="819">
        <v>2850</v>
      </c>
      <c r="L20" s="819">
        <v>3759</v>
      </c>
      <c r="M20" s="821"/>
      <c r="N20" s="820">
        <v>4210</v>
      </c>
      <c r="O20" s="819">
        <v>2642</v>
      </c>
      <c r="P20" s="819">
        <v>3499</v>
      </c>
      <c r="Q20" s="788"/>
    </row>
    <row r="21" spans="2:17" s="803" customFormat="1" ht="15" customHeight="1">
      <c r="B21" s="817"/>
      <c r="C21" s="817"/>
      <c r="D21" s="342"/>
      <c r="E21" s="815"/>
      <c r="F21" s="814"/>
      <c r="G21" s="813"/>
      <c r="H21" s="813"/>
      <c r="I21" s="818"/>
      <c r="J21" s="814"/>
      <c r="K21" s="813"/>
      <c r="L21" s="813"/>
      <c r="M21" s="818"/>
      <c r="N21" s="814"/>
      <c r="O21" s="813"/>
      <c r="P21" s="813"/>
      <c r="Q21" s="788"/>
    </row>
    <row r="22" spans="2:17" s="803" customFormat="1" ht="8.1" customHeight="1">
      <c r="B22" s="817"/>
      <c r="C22" s="817"/>
      <c r="D22" s="309"/>
      <c r="E22" s="815"/>
      <c r="F22" s="814"/>
      <c r="G22" s="813"/>
      <c r="H22" s="813"/>
      <c r="I22" s="814"/>
      <c r="J22" s="814"/>
      <c r="K22" s="813"/>
      <c r="L22" s="813"/>
      <c r="M22" s="814"/>
      <c r="N22" s="814"/>
      <c r="O22" s="813"/>
      <c r="P22" s="813"/>
      <c r="Q22" s="788"/>
    </row>
    <row r="23" spans="2:17" s="803" customFormat="1" ht="15" customHeight="1">
      <c r="B23" s="815" t="s">
        <v>14</v>
      </c>
      <c r="C23" s="815"/>
      <c r="D23" s="309" t="s">
        <v>291</v>
      </c>
      <c r="E23" s="815"/>
      <c r="F23" s="814">
        <v>1351.7</v>
      </c>
      <c r="G23" s="813">
        <v>2216</v>
      </c>
      <c r="H23" s="813">
        <v>2992</v>
      </c>
      <c r="I23" s="814"/>
      <c r="J23" s="814">
        <v>857.4</v>
      </c>
      <c r="K23" s="813">
        <v>2216</v>
      </c>
      <c r="L23" s="813">
        <v>3073</v>
      </c>
      <c r="M23" s="814"/>
      <c r="N23" s="814">
        <v>494.3</v>
      </c>
      <c r="O23" s="813">
        <v>1865</v>
      </c>
      <c r="P23" s="813">
        <v>2854</v>
      </c>
      <c r="Q23" s="788"/>
    </row>
    <row r="24" spans="2:17" s="803" customFormat="1" ht="15" customHeight="1">
      <c r="B24" s="815"/>
      <c r="C24" s="815"/>
      <c r="D24" s="309">
        <v>2023</v>
      </c>
      <c r="E24" s="815"/>
      <c r="F24" s="814">
        <v>1367.2</v>
      </c>
      <c r="G24" s="813">
        <v>2450</v>
      </c>
      <c r="H24" s="813">
        <v>3212</v>
      </c>
      <c r="I24" s="814"/>
      <c r="J24" s="814">
        <v>867.2</v>
      </c>
      <c r="K24" s="813">
        <v>2603</v>
      </c>
      <c r="L24" s="813">
        <v>3328</v>
      </c>
      <c r="M24" s="814"/>
      <c r="N24" s="814">
        <v>500</v>
      </c>
      <c r="O24" s="813">
        <v>2276</v>
      </c>
      <c r="P24" s="813">
        <v>3010</v>
      </c>
      <c r="Q24" s="788"/>
    </row>
    <row r="25" spans="2:17" s="803" customFormat="1" ht="15" customHeight="1">
      <c r="B25" s="815"/>
      <c r="C25" s="815"/>
      <c r="D25" s="309">
        <v>2024</v>
      </c>
      <c r="E25" s="815"/>
      <c r="F25" s="814">
        <v>1388</v>
      </c>
      <c r="G25" s="813">
        <v>2793</v>
      </c>
      <c r="H25" s="813">
        <v>3414</v>
      </c>
      <c r="I25" s="814"/>
      <c r="J25" s="814">
        <v>881.6</v>
      </c>
      <c r="K25" s="813">
        <v>2850</v>
      </c>
      <c r="L25" s="813">
        <v>3543</v>
      </c>
      <c r="M25" s="814"/>
      <c r="N25" s="814">
        <v>506.4</v>
      </c>
      <c r="O25" s="813">
        <v>2444</v>
      </c>
      <c r="P25" s="813">
        <v>3190</v>
      </c>
      <c r="Q25" s="788"/>
    </row>
    <row r="26" spans="2:17" s="803" customFormat="1" ht="15" customHeight="1">
      <c r="B26" s="815"/>
      <c r="C26" s="815"/>
      <c r="D26" s="342"/>
      <c r="E26" s="815"/>
      <c r="F26" s="814"/>
      <c r="G26" s="813"/>
      <c r="H26" s="813"/>
      <c r="I26" s="814"/>
      <c r="J26" s="814"/>
      <c r="K26" s="813"/>
      <c r="L26" s="813"/>
      <c r="M26" s="814"/>
      <c r="N26" s="814"/>
      <c r="O26" s="813"/>
      <c r="P26" s="813"/>
      <c r="Q26" s="788"/>
    </row>
    <row r="27" spans="2:17" s="803" customFormat="1" ht="8.1" customHeight="1">
      <c r="B27" s="815"/>
      <c r="C27" s="815"/>
      <c r="D27" s="309"/>
      <c r="E27" s="815"/>
      <c r="F27" s="814"/>
      <c r="G27" s="813"/>
      <c r="H27" s="813"/>
      <c r="I27" s="814"/>
      <c r="J27" s="814"/>
      <c r="K27" s="813"/>
      <c r="L27" s="813"/>
      <c r="M27" s="814"/>
      <c r="N27" s="814"/>
      <c r="O27" s="813"/>
      <c r="P27" s="813"/>
      <c r="Q27" s="788"/>
    </row>
    <row r="28" spans="2:17" s="803" customFormat="1" ht="15" customHeight="1">
      <c r="B28" s="815" t="s">
        <v>13</v>
      </c>
      <c r="C28" s="815"/>
      <c r="D28" s="309" t="s">
        <v>291</v>
      </c>
      <c r="E28" s="815"/>
      <c r="F28" s="814">
        <v>578.29999999999995</v>
      </c>
      <c r="G28" s="813">
        <v>1797</v>
      </c>
      <c r="H28" s="813">
        <v>2627</v>
      </c>
      <c r="I28" s="814"/>
      <c r="J28" s="814">
        <v>362.1</v>
      </c>
      <c r="K28" s="813">
        <v>1863</v>
      </c>
      <c r="L28" s="813">
        <v>2585</v>
      </c>
      <c r="M28" s="814"/>
      <c r="N28" s="814">
        <v>216.2</v>
      </c>
      <c r="O28" s="813">
        <v>1760</v>
      </c>
      <c r="P28" s="813">
        <v>2697</v>
      </c>
      <c r="Q28" s="788"/>
    </row>
    <row r="29" spans="2:17" s="803" customFormat="1" ht="15" customHeight="1">
      <c r="B29" s="815"/>
      <c r="C29" s="815"/>
      <c r="D29" s="309">
        <v>2023</v>
      </c>
      <c r="E29" s="815"/>
      <c r="F29" s="814">
        <v>567.6</v>
      </c>
      <c r="G29" s="813">
        <v>1885</v>
      </c>
      <c r="H29" s="813">
        <v>2859</v>
      </c>
      <c r="I29" s="814"/>
      <c r="J29" s="814">
        <v>357.8</v>
      </c>
      <c r="K29" s="813">
        <v>1882</v>
      </c>
      <c r="L29" s="813">
        <v>2806</v>
      </c>
      <c r="M29" s="814"/>
      <c r="N29" s="814">
        <v>209.8</v>
      </c>
      <c r="O29" s="813">
        <v>1916</v>
      </c>
      <c r="P29" s="813">
        <v>2948</v>
      </c>
      <c r="Q29" s="788"/>
    </row>
    <row r="30" spans="2:17" s="803" customFormat="1" ht="15" customHeight="1">
      <c r="B30" s="815"/>
      <c r="C30" s="815"/>
      <c r="D30" s="309">
        <v>2024</v>
      </c>
      <c r="E30" s="815"/>
      <c r="F30" s="814">
        <v>569.4</v>
      </c>
      <c r="G30" s="813">
        <v>2047</v>
      </c>
      <c r="H30" s="813">
        <v>3053</v>
      </c>
      <c r="I30" s="814"/>
      <c r="J30" s="814">
        <v>358.5</v>
      </c>
      <c r="K30" s="813">
        <v>2047</v>
      </c>
      <c r="L30" s="813">
        <v>2983</v>
      </c>
      <c r="M30" s="814"/>
      <c r="N30" s="814">
        <v>210.9</v>
      </c>
      <c r="O30" s="813">
        <v>2047</v>
      </c>
      <c r="P30" s="813">
        <v>3171</v>
      </c>
      <c r="Q30" s="788"/>
    </row>
    <row r="31" spans="2:17" s="803" customFormat="1" ht="15" customHeight="1">
      <c r="B31" s="815"/>
      <c r="C31" s="815"/>
      <c r="D31" s="342"/>
      <c r="E31" s="815"/>
      <c r="F31" s="814"/>
      <c r="G31" s="813"/>
      <c r="H31" s="813"/>
      <c r="I31" s="814"/>
      <c r="J31" s="814"/>
      <c r="K31" s="813"/>
      <c r="L31" s="813"/>
      <c r="M31" s="814"/>
      <c r="N31" s="814"/>
      <c r="O31" s="813"/>
      <c r="P31" s="813"/>
      <c r="Q31" s="788"/>
    </row>
    <row r="32" spans="2:17" s="803" customFormat="1" ht="8.1" customHeight="1">
      <c r="B32" s="815"/>
      <c r="C32" s="815"/>
      <c r="D32" s="309"/>
      <c r="E32" s="815"/>
      <c r="F32" s="814"/>
      <c r="G32" s="813"/>
      <c r="H32" s="813"/>
      <c r="I32" s="814"/>
      <c r="J32" s="814"/>
      <c r="K32" s="813"/>
      <c r="L32" s="813"/>
      <c r="M32" s="814"/>
      <c r="N32" s="814"/>
      <c r="O32" s="813"/>
      <c r="P32" s="813"/>
      <c r="Q32" s="788"/>
    </row>
    <row r="33" spans="2:17" s="803" customFormat="1" ht="15" customHeight="1">
      <c r="B33" s="815" t="s">
        <v>12</v>
      </c>
      <c r="C33" s="815"/>
      <c r="D33" s="309" t="s">
        <v>291</v>
      </c>
      <c r="E33" s="815"/>
      <c r="F33" s="814">
        <v>394.6</v>
      </c>
      <c r="G33" s="813">
        <v>1635</v>
      </c>
      <c r="H33" s="813">
        <v>2604</v>
      </c>
      <c r="I33" s="814"/>
      <c r="J33" s="814">
        <v>247.6</v>
      </c>
      <c r="K33" s="813">
        <v>1568</v>
      </c>
      <c r="L33" s="813">
        <v>2416</v>
      </c>
      <c r="M33" s="814"/>
      <c r="N33" s="814">
        <v>147</v>
      </c>
      <c r="O33" s="813">
        <v>1699</v>
      </c>
      <c r="P33" s="813">
        <v>2922</v>
      </c>
      <c r="Q33" s="788"/>
    </row>
    <row r="34" spans="2:17" s="803" customFormat="1" ht="15" customHeight="1">
      <c r="B34" s="815"/>
      <c r="C34" s="815"/>
      <c r="D34" s="309">
        <v>2023</v>
      </c>
      <c r="E34" s="815"/>
      <c r="F34" s="814">
        <v>389.5</v>
      </c>
      <c r="G34" s="813">
        <v>1750</v>
      </c>
      <c r="H34" s="813">
        <v>2882</v>
      </c>
      <c r="I34" s="814"/>
      <c r="J34" s="814">
        <v>239.5</v>
      </c>
      <c r="K34" s="813">
        <v>1731</v>
      </c>
      <c r="L34" s="813">
        <v>2695</v>
      </c>
      <c r="M34" s="814"/>
      <c r="N34" s="814">
        <v>150</v>
      </c>
      <c r="O34" s="813">
        <v>1878</v>
      </c>
      <c r="P34" s="813">
        <v>3180</v>
      </c>
      <c r="Q34" s="788"/>
    </row>
    <row r="35" spans="2:17" s="803" customFormat="1" ht="15" customHeight="1">
      <c r="B35" s="815"/>
      <c r="C35" s="815"/>
      <c r="D35" s="309">
        <v>2024</v>
      </c>
      <c r="E35" s="815"/>
      <c r="F35" s="814">
        <v>393.8</v>
      </c>
      <c r="G35" s="813">
        <v>1950</v>
      </c>
      <c r="H35" s="813">
        <v>3091</v>
      </c>
      <c r="I35" s="814"/>
      <c r="J35" s="814">
        <v>240.4</v>
      </c>
      <c r="K35" s="813">
        <v>1917</v>
      </c>
      <c r="L35" s="813">
        <v>2906</v>
      </c>
      <c r="M35" s="814"/>
      <c r="N35" s="814">
        <v>153.4</v>
      </c>
      <c r="O35" s="813">
        <v>2017</v>
      </c>
      <c r="P35" s="813">
        <v>3380</v>
      </c>
      <c r="Q35" s="788"/>
    </row>
    <row r="36" spans="2:17" s="803" customFormat="1" ht="15" customHeight="1">
      <c r="B36" s="815"/>
      <c r="C36" s="815"/>
      <c r="D36" s="342"/>
      <c r="E36" s="815"/>
      <c r="F36" s="814"/>
      <c r="G36" s="813"/>
      <c r="H36" s="813"/>
      <c r="I36" s="814"/>
      <c r="J36" s="814"/>
      <c r="K36" s="813"/>
      <c r="L36" s="813"/>
      <c r="M36" s="814"/>
      <c r="N36" s="814"/>
      <c r="O36" s="813"/>
      <c r="P36" s="813"/>
      <c r="Q36" s="788"/>
    </row>
    <row r="37" spans="2:17" s="803" customFormat="1" ht="8.1" customHeight="1">
      <c r="B37" s="815"/>
      <c r="C37" s="815"/>
      <c r="D37" s="309"/>
      <c r="E37" s="815"/>
      <c r="F37" s="814"/>
      <c r="G37" s="813"/>
      <c r="H37" s="813"/>
      <c r="I37" s="814"/>
      <c r="J37" s="814"/>
      <c r="K37" s="813"/>
      <c r="L37" s="813"/>
      <c r="M37" s="814"/>
      <c r="N37" s="814"/>
      <c r="O37" s="813"/>
      <c r="P37" s="813"/>
      <c r="Q37" s="788"/>
    </row>
    <row r="38" spans="2:17" s="803" customFormat="1" ht="15" customHeight="1">
      <c r="B38" s="815" t="s">
        <v>11</v>
      </c>
      <c r="C38" s="815"/>
      <c r="D38" s="309" t="s">
        <v>291</v>
      </c>
      <c r="E38" s="816"/>
      <c r="F38" s="814">
        <v>336.5</v>
      </c>
      <c r="G38" s="813">
        <v>2280</v>
      </c>
      <c r="H38" s="813">
        <v>3093</v>
      </c>
      <c r="I38" s="814"/>
      <c r="J38" s="814">
        <v>198.8</v>
      </c>
      <c r="K38" s="813">
        <v>2314</v>
      </c>
      <c r="L38" s="813">
        <v>3075</v>
      </c>
      <c r="M38" s="814"/>
      <c r="N38" s="814">
        <v>137.69999999999999</v>
      </c>
      <c r="O38" s="813">
        <v>2280</v>
      </c>
      <c r="P38" s="813">
        <v>3118</v>
      </c>
      <c r="Q38" s="788"/>
    </row>
    <row r="39" spans="2:17" s="803" customFormat="1" ht="15" customHeight="1">
      <c r="B39" s="815"/>
      <c r="C39" s="815"/>
      <c r="D39" s="309">
        <v>2023</v>
      </c>
      <c r="E39" s="816"/>
      <c r="F39" s="814">
        <v>347</v>
      </c>
      <c r="G39" s="813">
        <v>2360</v>
      </c>
      <c r="H39" s="813">
        <v>3311</v>
      </c>
      <c r="I39" s="814"/>
      <c r="J39" s="814">
        <v>204.7</v>
      </c>
      <c r="K39" s="813">
        <v>2360</v>
      </c>
      <c r="L39" s="813">
        <v>3292</v>
      </c>
      <c r="M39" s="814"/>
      <c r="N39" s="814">
        <v>142.30000000000001</v>
      </c>
      <c r="O39" s="813">
        <v>2465</v>
      </c>
      <c r="P39" s="813">
        <v>3338</v>
      </c>
      <c r="Q39" s="788"/>
    </row>
    <row r="40" spans="2:17" s="803" customFormat="1" ht="15" customHeight="1">
      <c r="B40" s="815"/>
      <c r="C40" s="815"/>
      <c r="D40" s="309">
        <v>2024</v>
      </c>
      <c r="E40" s="816"/>
      <c r="F40" s="814">
        <v>350.9</v>
      </c>
      <c r="G40" s="813">
        <v>2851</v>
      </c>
      <c r="H40" s="813">
        <v>3469</v>
      </c>
      <c r="I40" s="814"/>
      <c r="J40" s="814">
        <v>207</v>
      </c>
      <c r="K40" s="813">
        <v>2911</v>
      </c>
      <c r="L40" s="813">
        <v>3448</v>
      </c>
      <c r="M40" s="814"/>
      <c r="N40" s="814">
        <v>143.9</v>
      </c>
      <c r="O40" s="813">
        <v>2717</v>
      </c>
      <c r="P40" s="813">
        <v>3498</v>
      </c>
      <c r="Q40" s="788"/>
    </row>
    <row r="41" spans="2:17" s="803" customFormat="1" ht="15" customHeight="1">
      <c r="B41" s="815"/>
      <c r="C41" s="815"/>
      <c r="D41" s="342"/>
      <c r="E41" s="816"/>
      <c r="F41" s="814"/>
      <c r="G41" s="813"/>
      <c r="H41" s="813"/>
      <c r="I41" s="814"/>
      <c r="J41" s="814"/>
      <c r="K41" s="813"/>
      <c r="L41" s="813"/>
      <c r="M41" s="814"/>
      <c r="N41" s="814"/>
      <c r="O41" s="813"/>
      <c r="P41" s="813"/>
      <c r="Q41" s="788"/>
    </row>
    <row r="42" spans="2:17" s="803" customFormat="1" ht="8.1" customHeight="1">
      <c r="B42" s="815"/>
      <c r="C42" s="815"/>
      <c r="D42" s="309"/>
      <c r="E42" s="816"/>
      <c r="F42" s="814"/>
      <c r="G42" s="813"/>
      <c r="H42" s="813"/>
      <c r="I42" s="814"/>
      <c r="J42" s="814"/>
      <c r="K42" s="813"/>
      <c r="L42" s="813"/>
      <c r="M42" s="814"/>
      <c r="N42" s="814"/>
      <c r="O42" s="813"/>
      <c r="P42" s="813"/>
      <c r="Q42" s="788"/>
    </row>
    <row r="43" spans="2:17" s="803" customFormat="1" ht="15" customHeight="1">
      <c r="B43" s="816" t="s">
        <v>10</v>
      </c>
      <c r="C43" s="816"/>
      <c r="D43" s="309" t="s">
        <v>291</v>
      </c>
      <c r="E43" s="815"/>
      <c r="F43" s="814">
        <v>342.5</v>
      </c>
      <c r="G43" s="813">
        <v>2334</v>
      </c>
      <c r="H43" s="813">
        <v>3177</v>
      </c>
      <c r="I43" s="814"/>
      <c r="J43" s="814">
        <v>214.5</v>
      </c>
      <c r="K43" s="813">
        <v>2359</v>
      </c>
      <c r="L43" s="813">
        <v>3201</v>
      </c>
      <c r="M43" s="814"/>
      <c r="N43" s="814">
        <v>128</v>
      </c>
      <c r="O43" s="813">
        <v>2218</v>
      </c>
      <c r="P43" s="813">
        <v>3135</v>
      </c>
      <c r="Q43" s="788"/>
    </row>
    <row r="44" spans="2:17" s="803" customFormat="1" ht="15" customHeight="1">
      <c r="B44" s="816"/>
      <c r="C44" s="816"/>
      <c r="D44" s="309">
        <v>2023</v>
      </c>
      <c r="E44" s="815"/>
      <c r="F44" s="814">
        <v>350.79999999999995</v>
      </c>
      <c r="G44" s="813">
        <v>2361</v>
      </c>
      <c r="H44" s="813">
        <v>3375</v>
      </c>
      <c r="I44" s="814"/>
      <c r="J44" s="814">
        <v>218.6</v>
      </c>
      <c r="K44" s="813">
        <v>2402</v>
      </c>
      <c r="L44" s="813">
        <v>3368</v>
      </c>
      <c r="M44" s="814"/>
      <c r="N44" s="814">
        <v>132.19999999999999</v>
      </c>
      <c r="O44" s="813">
        <v>2343</v>
      </c>
      <c r="P44" s="813">
        <v>3386</v>
      </c>
      <c r="Q44" s="788"/>
    </row>
    <row r="45" spans="2:17" s="803" customFormat="1" ht="15" customHeight="1">
      <c r="B45" s="816"/>
      <c r="C45" s="816"/>
      <c r="D45" s="309">
        <v>2024</v>
      </c>
      <c r="E45" s="815"/>
      <c r="F45" s="814">
        <v>356.6</v>
      </c>
      <c r="G45" s="813">
        <v>2490</v>
      </c>
      <c r="H45" s="813">
        <v>3626</v>
      </c>
      <c r="I45" s="814"/>
      <c r="J45" s="814">
        <v>219.7</v>
      </c>
      <c r="K45" s="813">
        <v>2911</v>
      </c>
      <c r="L45" s="813">
        <v>3682</v>
      </c>
      <c r="M45" s="814"/>
      <c r="N45" s="814">
        <v>136.9</v>
      </c>
      <c r="O45" s="813">
        <v>2444</v>
      </c>
      <c r="P45" s="813">
        <v>3538</v>
      </c>
      <c r="Q45" s="788"/>
    </row>
    <row r="46" spans="2:17" s="803" customFormat="1" ht="15" customHeight="1">
      <c r="B46" s="816"/>
      <c r="C46" s="816"/>
      <c r="D46" s="342"/>
      <c r="E46" s="815"/>
      <c r="F46" s="814"/>
      <c r="G46" s="813"/>
      <c r="H46" s="813"/>
      <c r="I46" s="814"/>
      <c r="J46" s="814"/>
      <c r="K46" s="813"/>
      <c r="L46" s="813"/>
      <c r="M46" s="814"/>
      <c r="N46" s="814"/>
      <c r="O46" s="813"/>
      <c r="P46" s="813"/>
      <c r="Q46" s="788"/>
    </row>
    <row r="47" spans="2:17" s="803" customFormat="1" ht="8.1" customHeight="1">
      <c r="B47" s="816"/>
      <c r="C47" s="816"/>
      <c r="D47" s="309"/>
      <c r="E47" s="815"/>
      <c r="F47" s="814"/>
      <c r="G47" s="813"/>
      <c r="H47" s="813"/>
      <c r="I47" s="814"/>
      <c r="J47" s="814"/>
      <c r="K47" s="813"/>
      <c r="L47" s="813"/>
      <c r="M47" s="814"/>
      <c r="N47" s="814"/>
      <c r="O47" s="813"/>
      <c r="P47" s="813"/>
      <c r="Q47" s="788"/>
    </row>
    <row r="48" spans="2:17" s="803" customFormat="1" ht="15" customHeight="1">
      <c r="B48" s="815" t="s">
        <v>9</v>
      </c>
      <c r="C48" s="815"/>
      <c r="D48" s="309" t="s">
        <v>291</v>
      </c>
      <c r="E48" s="815"/>
      <c r="F48" s="814">
        <v>444</v>
      </c>
      <c r="G48" s="813">
        <v>2013</v>
      </c>
      <c r="H48" s="813">
        <v>2844</v>
      </c>
      <c r="I48" s="814"/>
      <c r="J48" s="814">
        <v>278.5</v>
      </c>
      <c r="K48" s="813">
        <v>2013</v>
      </c>
      <c r="L48" s="813">
        <v>2769</v>
      </c>
      <c r="M48" s="814"/>
      <c r="N48" s="814">
        <v>165.5</v>
      </c>
      <c r="O48" s="813">
        <v>2087</v>
      </c>
      <c r="P48" s="813">
        <v>2970</v>
      </c>
      <c r="Q48" s="788"/>
    </row>
    <row r="49" spans="2:17" s="803" customFormat="1" ht="15" customHeight="1">
      <c r="B49" s="815"/>
      <c r="C49" s="815"/>
      <c r="D49" s="309">
        <v>2023</v>
      </c>
      <c r="E49" s="815"/>
      <c r="F49" s="814">
        <v>454.3</v>
      </c>
      <c r="G49" s="813">
        <v>2276</v>
      </c>
      <c r="H49" s="813">
        <v>3124</v>
      </c>
      <c r="I49" s="814"/>
      <c r="J49" s="814">
        <v>282.8</v>
      </c>
      <c r="K49" s="813">
        <v>2045</v>
      </c>
      <c r="L49" s="813">
        <v>3057</v>
      </c>
      <c r="M49" s="814"/>
      <c r="N49" s="814">
        <v>171.5</v>
      </c>
      <c r="O49" s="813">
        <v>2439</v>
      </c>
      <c r="P49" s="813">
        <v>3236</v>
      </c>
      <c r="Q49" s="788"/>
    </row>
    <row r="50" spans="2:17" s="803" customFormat="1" ht="15" customHeight="1">
      <c r="B50" s="815"/>
      <c r="C50" s="815"/>
      <c r="D50" s="309">
        <v>2024</v>
      </c>
      <c r="E50" s="815"/>
      <c r="F50" s="814">
        <v>465.6</v>
      </c>
      <c r="G50" s="813">
        <v>2564</v>
      </c>
      <c r="H50" s="813">
        <v>3337</v>
      </c>
      <c r="I50" s="814"/>
      <c r="J50" s="814">
        <v>287.7</v>
      </c>
      <c r="K50" s="813">
        <v>2284</v>
      </c>
      <c r="L50" s="813">
        <v>3314</v>
      </c>
      <c r="M50" s="814"/>
      <c r="N50" s="814">
        <v>177.9</v>
      </c>
      <c r="O50" s="813">
        <v>2641</v>
      </c>
      <c r="P50" s="813">
        <v>3375</v>
      </c>
      <c r="Q50" s="788"/>
    </row>
    <row r="51" spans="2:17" s="803" customFormat="1" ht="15" customHeight="1">
      <c r="B51" s="815"/>
      <c r="C51" s="815"/>
      <c r="D51" s="342"/>
      <c r="E51" s="815"/>
      <c r="F51" s="814"/>
      <c r="G51" s="813"/>
      <c r="H51" s="813"/>
      <c r="I51" s="814"/>
      <c r="J51" s="814"/>
      <c r="K51" s="813"/>
      <c r="L51" s="813"/>
      <c r="M51" s="814"/>
      <c r="N51" s="814"/>
      <c r="O51" s="813"/>
      <c r="P51" s="813"/>
      <c r="Q51" s="788"/>
    </row>
    <row r="52" spans="2:17" s="803" customFormat="1" ht="8.1" customHeight="1">
      <c r="B52" s="815"/>
      <c r="C52" s="815"/>
      <c r="D52" s="309"/>
      <c r="E52" s="815"/>
      <c r="F52" s="814"/>
      <c r="G52" s="813"/>
      <c r="H52" s="813"/>
      <c r="I52" s="814"/>
      <c r="J52" s="814"/>
      <c r="K52" s="813"/>
      <c r="L52" s="813"/>
      <c r="M52" s="814"/>
      <c r="N52" s="814"/>
      <c r="O52" s="813"/>
      <c r="P52" s="813"/>
      <c r="Q52" s="788"/>
    </row>
    <row r="53" spans="2:17" s="803" customFormat="1" ht="15" customHeight="1">
      <c r="B53" s="816" t="s">
        <v>28</v>
      </c>
      <c r="C53" s="815"/>
      <c r="D53" s="309" t="s">
        <v>291</v>
      </c>
      <c r="E53" s="815"/>
      <c r="F53" s="814">
        <v>641.6</v>
      </c>
      <c r="G53" s="813">
        <v>2477</v>
      </c>
      <c r="H53" s="813">
        <v>3315</v>
      </c>
      <c r="I53" s="814"/>
      <c r="J53" s="814">
        <v>361.3</v>
      </c>
      <c r="K53" s="813">
        <v>2558</v>
      </c>
      <c r="L53" s="813">
        <v>3423</v>
      </c>
      <c r="M53" s="814"/>
      <c r="N53" s="814">
        <v>280.3</v>
      </c>
      <c r="O53" s="813">
        <v>2297</v>
      </c>
      <c r="P53" s="813">
        <v>3176</v>
      </c>
      <c r="Q53" s="788"/>
    </row>
    <row r="54" spans="2:17" s="803" customFormat="1" ht="15" customHeight="1">
      <c r="B54" s="816"/>
      <c r="C54" s="815"/>
      <c r="D54" s="309">
        <v>2023</v>
      </c>
      <c r="E54" s="815"/>
      <c r="F54" s="814">
        <v>635.79999999999995</v>
      </c>
      <c r="G54" s="813">
        <v>2715</v>
      </c>
      <c r="H54" s="813">
        <v>3557</v>
      </c>
      <c r="I54" s="814"/>
      <c r="J54" s="814">
        <v>354.4</v>
      </c>
      <c r="K54" s="813">
        <v>2836</v>
      </c>
      <c r="L54" s="813">
        <v>3680</v>
      </c>
      <c r="M54" s="814"/>
      <c r="N54" s="814">
        <v>281.39999999999998</v>
      </c>
      <c r="O54" s="813">
        <v>2715</v>
      </c>
      <c r="P54" s="813">
        <v>3402</v>
      </c>
      <c r="Q54" s="788"/>
    </row>
    <row r="55" spans="2:17" s="803" customFormat="1" ht="15" customHeight="1">
      <c r="B55" s="816"/>
      <c r="C55" s="815"/>
      <c r="D55" s="309">
        <v>2024</v>
      </c>
      <c r="E55" s="815"/>
      <c r="F55" s="814">
        <v>642.29999999999995</v>
      </c>
      <c r="G55" s="813">
        <v>2934</v>
      </c>
      <c r="H55" s="813">
        <v>3787</v>
      </c>
      <c r="I55" s="814"/>
      <c r="J55" s="814">
        <v>360</v>
      </c>
      <c r="K55" s="813">
        <v>3233</v>
      </c>
      <c r="L55" s="813">
        <v>3938</v>
      </c>
      <c r="M55" s="814"/>
      <c r="N55" s="814">
        <v>282.3</v>
      </c>
      <c r="O55" s="813">
        <v>2851</v>
      </c>
      <c r="P55" s="813">
        <v>3594</v>
      </c>
      <c r="Q55" s="788"/>
    </row>
    <row r="56" spans="2:17" s="803" customFormat="1" ht="15" customHeight="1">
      <c r="B56" s="816"/>
      <c r="C56" s="815"/>
      <c r="D56" s="342"/>
      <c r="E56" s="815"/>
      <c r="F56" s="814"/>
      <c r="G56" s="813"/>
      <c r="H56" s="813"/>
      <c r="I56" s="814"/>
      <c r="J56" s="814"/>
      <c r="K56" s="813"/>
      <c r="L56" s="813"/>
      <c r="M56" s="814"/>
      <c r="N56" s="814"/>
      <c r="O56" s="813"/>
      <c r="P56" s="813"/>
      <c r="Q56" s="788"/>
    </row>
    <row r="57" spans="2:17" s="803" customFormat="1" ht="8.1" customHeight="1">
      <c r="B57" s="816"/>
      <c r="C57" s="815"/>
      <c r="D57" s="309"/>
      <c r="E57" s="815"/>
      <c r="F57" s="814"/>
      <c r="G57" s="813"/>
      <c r="H57" s="813"/>
      <c r="I57" s="814"/>
      <c r="J57" s="814"/>
      <c r="K57" s="813"/>
      <c r="L57" s="813"/>
      <c r="M57" s="814"/>
      <c r="N57" s="814"/>
      <c r="O57" s="813"/>
      <c r="P57" s="813"/>
      <c r="Q57" s="788"/>
    </row>
    <row r="58" spans="2:17" s="803" customFormat="1" ht="15" customHeight="1">
      <c r="B58" s="815" t="s">
        <v>8</v>
      </c>
      <c r="C58" s="815"/>
      <c r="D58" s="309" t="s">
        <v>291</v>
      </c>
      <c r="E58" s="815"/>
      <c r="F58" s="814">
        <v>731.40000000000009</v>
      </c>
      <c r="G58" s="813">
        <v>1901</v>
      </c>
      <c r="H58" s="813">
        <v>2742</v>
      </c>
      <c r="I58" s="814"/>
      <c r="J58" s="814">
        <v>424.3</v>
      </c>
      <c r="K58" s="813">
        <v>1953</v>
      </c>
      <c r="L58" s="813">
        <v>2778</v>
      </c>
      <c r="M58" s="814"/>
      <c r="N58" s="814">
        <v>307.10000000000002</v>
      </c>
      <c r="O58" s="813">
        <v>1677</v>
      </c>
      <c r="P58" s="813">
        <v>2692</v>
      </c>
      <c r="Q58" s="788"/>
    </row>
    <row r="59" spans="2:17" s="803" customFormat="1" ht="15" customHeight="1">
      <c r="B59" s="815"/>
      <c r="C59" s="815"/>
      <c r="D59" s="309">
        <v>2023</v>
      </c>
      <c r="E59" s="815"/>
      <c r="F59" s="814">
        <v>729.7</v>
      </c>
      <c r="G59" s="813">
        <v>2045</v>
      </c>
      <c r="H59" s="813">
        <v>2973</v>
      </c>
      <c r="I59" s="814"/>
      <c r="J59" s="814">
        <v>418.6</v>
      </c>
      <c r="K59" s="813">
        <v>2045</v>
      </c>
      <c r="L59" s="813">
        <v>2993</v>
      </c>
      <c r="M59" s="814"/>
      <c r="N59" s="814">
        <v>311.10000000000002</v>
      </c>
      <c r="O59" s="813">
        <v>1916</v>
      </c>
      <c r="P59" s="813">
        <v>2945</v>
      </c>
      <c r="Q59" s="788"/>
    </row>
    <row r="60" spans="2:17" s="803" customFormat="1" ht="15" customHeight="1">
      <c r="B60" s="815"/>
      <c r="C60" s="815"/>
      <c r="D60" s="309">
        <v>2024</v>
      </c>
      <c r="E60" s="815"/>
      <c r="F60" s="814">
        <v>735.8</v>
      </c>
      <c r="G60" s="813">
        <v>2046</v>
      </c>
      <c r="H60" s="813">
        <v>3172</v>
      </c>
      <c r="I60" s="814"/>
      <c r="J60" s="814">
        <v>423.8</v>
      </c>
      <c r="K60" s="813">
        <v>2427</v>
      </c>
      <c r="L60" s="813">
        <v>3186</v>
      </c>
      <c r="M60" s="814"/>
      <c r="N60" s="814">
        <v>312</v>
      </c>
      <c r="O60" s="813">
        <v>2046</v>
      </c>
      <c r="P60" s="813">
        <v>3153</v>
      </c>
      <c r="Q60" s="788"/>
    </row>
    <row r="61" spans="2:17" s="803" customFormat="1" ht="15" customHeight="1">
      <c r="B61" s="815"/>
      <c r="C61" s="815"/>
      <c r="D61" s="342"/>
      <c r="E61" s="815"/>
      <c r="F61" s="814"/>
      <c r="G61" s="813"/>
      <c r="H61" s="813"/>
      <c r="I61" s="814"/>
      <c r="J61" s="814"/>
      <c r="K61" s="813"/>
      <c r="L61" s="813"/>
      <c r="M61" s="814"/>
      <c r="N61" s="814"/>
      <c r="O61" s="813"/>
      <c r="P61" s="813"/>
      <c r="Q61" s="788"/>
    </row>
    <row r="62" spans="2:17" s="803" customFormat="1" ht="8.1" customHeight="1">
      <c r="B62" s="815"/>
      <c r="C62" s="815"/>
      <c r="D62" s="309"/>
      <c r="E62" s="815"/>
      <c r="F62" s="814"/>
      <c r="G62" s="813"/>
      <c r="H62" s="813"/>
      <c r="I62" s="814"/>
      <c r="J62" s="814"/>
      <c r="K62" s="813"/>
      <c r="L62" s="813"/>
      <c r="M62" s="814"/>
      <c r="N62" s="814"/>
      <c r="O62" s="813"/>
      <c r="P62" s="813"/>
      <c r="Q62" s="788"/>
    </row>
    <row r="63" spans="2:17" s="803" customFormat="1" ht="15" customHeight="1">
      <c r="B63" s="815" t="s">
        <v>7</v>
      </c>
      <c r="C63" s="815"/>
      <c r="D63" s="309" t="s">
        <v>291</v>
      </c>
      <c r="E63" s="815"/>
      <c r="F63" s="814">
        <v>76.8</v>
      </c>
      <c r="G63" s="813">
        <v>1781</v>
      </c>
      <c r="H63" s="813">
        <v>2746</v>
      </c>
      <c r="I63" s="814"/>
      <c r="J63" s="814">
        <v>44.4</v>
      </c>
      <c r="K63" s="813">
        <v>1781</v>
      </c>
      <c r="L63" s="813">
        <v>2674</v>
      </c>
      <c r="M63" s="814"/>
      <c r="N63" s="814">
        <v>32.4</v>
      </c>
      <c r="O63" s="813">
        <v>1908</v>
      </c>
      <c r="P63" s="813">
        <v>2845</v>
      </c>
      <c r="Q63" s="788"/>
    </row>
    <row r="64" spans="2:17" s="803" customFormat="1" ht="15" customHeight="1">
      <c r="B64" s="815"/>
      <c r="C64" s="815"/>
      <c r="D64" s="309">
        <v>2023</v>
      </c>
      <c r="E64" s="815"/>
      <c r="F64" s="814">
        <v>76.8</v>
      </c>
      <c r="G64" s="813">
        <v>1820</v>
      </c>
      <c r="H64" s="813">
        <v>2968</v>
      </c>
      <c r="I64" s="814"/>
      <c r="J64" s="814">
        <v>43.8</v>
      </c>
      <c r="K64" s="813">
        <v>1818</v>
      </c>
      <c r="L64" s="813">
        <v>2891</v>
      </c>
      <c r="M64" s="814"/>
      <c r="N64" s="814">
        <v>33</v>
      </c>
      <c r="O64" s="813">
        <v>1978</v>
      </c>
      <c r="P64" s="813">
        <v>3069</v>
      </c>
      <c r="Q64" s="788"/>
    </row>
    <row r="65" spans="2:17" s="803" customFormat="1" ht="15" customHeight="1">
      <c r="B65" s="815"/>
      <c r="C65" s="815"/>
      <c r="D65" s="309">
        <v>2024</v>
      </c>
      <c r="E65" s="815"/>
      <c r="F65" s="814">
        <v>80</v>
      </c>
      <c r="G65" s="813">
        <v>2047</v>
      </c>
      <c r="H65" s="813">
        <v>3257</v>
      </c>
      <c r="I65" s="814"/>
      <c r="J65" s="814">
        <v>46.3</v>
      </c>
      <c r="K65" s="813">
        <v>2047</v>
      </c>
      <c r="L65" s="813">
        <v>3170</v>
      </c>
      <c r="M65" s="814"/>
      <c r="N65" s="814">
        <v>33.700000000000003</v>
      </c>
      <c r="O65" s="813">
        <v>2039</v>
      </c>
      <c r="P65" s="813">
        <v>3375</v>
      </c>
      <c r="Q65" s="788"/>
    </row>
    <row r="66" spans="2:17" s="803" customFormat="1" ht="15" customHeight="1">
      <c r="B66" s="815"/>
      <c r="C66" s="815"/>
      <c r="D66" s="342"/>
      <c r="E66" s="815"/>
      <c r="F66" s="814"/>
      <c r="G66" s="813"/>
      <c r="H66" s="813"/>
      <c r="I66" s="814"/>
      <c r="J66" s="814"/>
      <c r="K66" s="813"/>
      <c r="L66" s="813"/>
      <c r="M66" s="814"/>
      <c r="N66" s="814"/>
      <c r="O66" s="813"/>
      <c r="P66" s="813"/>
      <c r="Q66" s="788"/>
    </row>
    <row r="67" spans="2:17" s="803" customFormat="1" ht="8.1" customHeight="1">
      <c r="B67" s="815"/>
      <c r="C67" s="815"/>
      <c r="D67" s="309"/>
      <c r="E67" s="815"/>
      <c r="F67" s="814"/>
      <c r="G67" s="813"/>
      <c r="H67" s="813"/>
      <c r="I67" s="814"/>
      <c r="J67" s="814"/>
      <c r="K67" s="813"/>
      <c r="L67" s="813"/>
      <c r="M67" s="814"/>
      <c r="N67" s="814"/>
      <c r="O67" s="813"/>
      <c r="P67" s="813"/>
      <c r="Q67" s="788"/>
    </row>
    <row r="68" spans="2:17" s="803" customFormat="1" ht="15" customHeight="1">
      <c r="B68" s="815" t="s">
        <v>6</v>
      </c>
      <c r="C68" s="815"/>
      <c r="D68" s="309" t="s">
        <v>291</v>
      </c>
      <c r="E68" s="815"/>
      <c r="F68" s="814">
        <v>721.40000000000009</v>
      </c>
      <c r="G68" s="813">
        <v>2011</v>
      </c>
      <c r="H68" s="813">
        <v>2871</v>
      </c>
      <c r="I68" s="814"/>
      <c r="J68" s="814">
        <v>447.3</v>
      </c>
      <c r="K68" s="813">
        <v>2011</v>
      </c>
      <c r="L68" s="813">
        <v>2851</v>
      </c>
      <c r="M68" s="814"/>
      <c r="N68" s="814">
        <v>274.10000000000002</v>
      </c>
      <c r="O68" s="813">
        <v>2115</v>
      </c>
      <c r="P68" s="813">
        <v>2902</v>
      </c>
      <c r="Q68" s="788"/>
    </row>
    <row r="69" spans="2:17" s="803" customFormat="1" ht="15" customHeight="1">
      <c r="B69" s="815"/>
      <c r="C69" s="815"/>
      <c r="D69" s="309">
        <v>2023</v>
      </c>
      <c r="E69" s="815"/>
      <c r="F69" s="814">
        <v>726.40000000000009</v>
      </c>
      <c r="G69" s="813">
        <v>2059</v>
      </c>
      <c r="H69" s="813">
        <v>3127</v>
      </c>
      <c r="I69" s="814"/>
      <c r="J69" s="814">
        <v>449.3</v>
      </c>
      <c r="K69" s="813">
        <v>1916</v>
      </c>
      <c r="L69" s="813">
        <v>3133</v>
      </c>
      <c r="M69" s="814"/>
      <c r="N69" s="814">
        <v>277.10000000000002</v>
      </c>
      <c r="O69" s="813">
        <v>2276</v>
      </c>
      <c r="P69" s="813">
        <v>3118</v>
      </c>
      <c r="Q69" s="788"/>
    </row>
    <row r="70" spans="2:17" s="803" customFormat="1" ht="15" customHeight="1">
      <c r="B70" s="815"/>
      <c r="C70" s="815"/>
      <c r="D70" s="309">
        <v>2024</v>
      </c>
      <c r="E70" s="815"/>
      <c r="F70" s="814">
        <v>730</v>
      </c>
      <c r="G70" s="813">
        <v>2449</v>
      </c>
      <c r="H70" s="813">
        <v>3389</v>
      </c>
      <c r="I70" s="814"/>
      <c r="J70" s="814">
        <v>450.2</v>
      </c>
      <c r="K70" s="813">
        <v>2239</v>
      </c>
      <c r="L70" s="813">
        <v>3455</v>
      </c>
      <c r="M70" s="814"/>
      <c r="N70" s="814">
        <v>279.8</v>
      </c>
      <c r="O70" s="813">
        <v>2763</v>
      </c>
      <c r="P70" s="813">
        <v>3285</v>
      </c>
      <c r="Q70" s="788"/>
    </row>
    <row r="71" spans="2:17" s="803" customFormat="1" ht="15" customHeight="1">
      <c r="B71" s="815"/>
      <c r="C71" s="815"/>
      <c r="D71" s="342"/>
      <c r="E71" s="815"/>
      <c r="F71" s="814"/>
      <c r="G71" s="813"/>
      <c r="H71" s="813"/>
      <c r="I71" s="814"/>
      <c r="J71" s="814"/>
      <c r="K71" s="813"/>
      <c r="L71" s="813"/>
      <c r="M71" s="814"/>
      <c r="N71" s="814"/>
      <c r="O71" s="813"/>
      <c r="P71" s="813"/>
      <c r="Q71" s="788"/>
    </row>
    <row r="72" spans="2:17" s="803" customFormat="1" ht="8.1" customHeight="1">
      <c r="B72" s="815"/>
      <c r="C72" s="815"/>
      <c r="D72" s="309"/>
      <c r="E72" s="815"/>
      <c r="F72" s="814"/>
      <c r="G72" s="813"/>
      <c r="H72" s="813"/>
      <c r="I72" s="814"/>
      <c r="J72" s="814"/>
      <c r="K72" s="813"/>
      <c r="L72" s="813"/>
      <c r="M72" s="814"/>
      <c r="N72" s="814"/>
      <c r="O72" s="813"/>
      <c r="P72" s="813"/>
      <c r="Q72" s="788"/>
    </row>
    <row r="73" spans="2:17" s="803" customFormat="1" ht="15" customHeight="1">
      <c r="B73" s="815" t="s">
        <v>5</v>
      </c>
      <c r="C73" s="815"/>
      <c r="D73" s="309" t="s">
        <v>291</v>
      </c>
      <c r="E73" s="815"/>
      <c r="F73" s="814">
        <v>741.2</v>
      </c>
      <c r="G73" s="813">
        <v>2069</v>
      </c>
      <c r="H73" s="813">
        <v>2937</v>
      </c>
      <c r="I73" s="814"/>
      <c r="J73" s="814">
        <v>464.9</v>
      </c>
      <c r="K73" s="813">
        <v>2069</v>
      </c>
      <c r="L73" s="813">
        <v>2840</v>
      </c>
      <c r="M73" s="814"/>
      <c r="N73" s="814">
        <v>276.3</v>
      </c>
      <c r="O73" s="813">
        <v>2397</v>
      </c>
      <c r="P73" s="813">
        <v>3101</v>
      </c>
      <c r="Q73" s="788"/>
    </row>
    <row r="74" spans="2:17" s="803" customFormat="1" ht="15" customHeight="1">
      <c r="B74" s="815"/>
      <c r="C74" s="815"/>
      <c r="D74" s="309">
        <v>2023</v>
      </c>
      <c r="E74" s="815"/>
      <c r="F74" s="814">
        <v>758.6</v>
      </c>
      <c r="G74" s="813">
        <v>2276</v>
      </c>
      <c r="H74" s="813">
        <v>3158</v>
      </c>
      <c r="I74" s="814"/>
      <c r="J74" s="814">
        <v>476</v>
      </c>
      <c r="K74" s="813">
        <v>1974</v>
      </c>
      <c r="L74" s="813">
        <v>3110</v>
      </c>
      <c r="M74" s="814"/>
      <c r="N74" s="814">
        <v>282.60000000000002</v>
      </c>
      <c r="O74" s="813">
        <v>2551</v>
      </c>
      <c r="P74" s="813">
        <v>3238</v>
      </c>
      <c r="Q74" s="788"/>
    </row>
    <row r="75" spans="2:17" s="803" customFormat="1" ht="15" customHeight="1">
      <c r="B75" s="815"/>
      <c r="C75" s="815"/>
      <c r="D75" s="309">
        <v>2024</v>
      </c>
      <c r="E75" s="815"/>
      <c r="F75" s="814">
        <v>771.59999999999991</v>
      </c>
      <c r="G75" s="813">
        <v>2476</v>
      </c>
      <c r="H75" s="813">
        <v>3424</v>
      </c>
      <c r="I75" s="814"/>
      <c r="J75" s="814">
        <v>488.4</v>
      </c>
      <c r="K75" s="813">
        <v>2284</v>
      </c>
      <c r="L75" s="813">
        <v>3402</v>
      </c>
      <c r="M75" s="814"/>
      <c r="N75" s="814">
        <v>283.2</v>
      </c>
      <c r="O75" s="813">
        <v>2851</v>
      </c>
      <c r="P75" s="813">
        <v>3460</v>
      </c>
      <c r="Q75" s="788"/>
    </row>
    <row r="76" spans="2:17" s="803" customFormat="1" ht="15" customHeight="1">
      <c r="B76" s="815"/>
      <c r="C76" s="815"/>
      <c r="D76" s="342"/>
      <c r="E76" s="815"/>
      <c r="F76" s="814"/>
      <c r="G76" s="813"/>
      <c r="H76" s="813"/>
      <c r="I76" s="814"/>
      <c r="J76" s="814"/>
      <c r="K76" s="813"/>
      <c r="L76" s="813"/>
      <c r="M76" s="814"/>
      <c r="N76" s="814"/>
      <c r="O76" s="813"/>
      <c r="P76" s="813"/>
      <c r="Q76" s="788"/>
    </row>
    <row r="77" spans="2:17" s="803" customFormat="1" ht="8.1" customHeight="1">
      <c r="B77" s="815"/>
      <c r="C77" s="815"/>
      <c r="D77" s="309"/>
      <c r="E77" s="815"/>
      <c r="F77" s="814"/>
      <c r="G77" s="813"/>
      <c r="H77" s="813"/>
      <c r="I77" s="814"/>
      <c r="J77" s="814"/>
      <c r="K77" s="813"/>
      <c r="L77" s="813"/>
      <c r="M77" s="814"/>
      <c r="N77" s="814"/>
      <c r="O77" s="813"/>
      <c r="P77" s="813"/>
      <c r="Q77" s="788"/>
    </row>
    <row r="78" spans="2:17" s="803" customFormat="1" ht="15" customHeight="1">
      <c r="B78" s="815" t="s">
        <v>4</v>
      </c>
      <c r="C78" s="815"/>
      <c r="D78" s="309" t="s">
        <v>291</v>
      </c>
      <c r="E78" s="815"/>
      <c r="F78" s="814">
        <v>2560.6000000000004</v>
      </c>
      <c r="G78" s="813">
        <v>3109</v>
      </c>
      <c r="H78" s="813">
        <v>3719</v>
      </c>
      <c r="I78" s="814"/>
      <c r="J78" s="814">
        <v>1388.2</v>
      </c>
      <c r="K78" s="813">
        <v>3400</v>
      </c>
      <c r="L78" s="813">
        <v>4063</v>
      </c>
      <c r="M78" s="814"/>
      <c r="N78" s="814">
        <v>1172.4000000000001</v>
      </c>
      <c r="O78" s="813">
        <v>2647</v>
      </c>
      <c r="P78" s="813">
        <v>3313</v>
      </c>
      <c r="Q78" s="788"/>
    </row>
    <row r="79" spans="2:17" s="803" customFormat="1" ht="15" customHeight="1">
      <c r="B79" s="815"/>
      <c r="C79" s="815"/>
      <c r="D79" s="309">
        <v>2023</v>
      </c>
      <c r="E79" s="815"/>
      <c r="F79" s="814">
        <v>2596.1999999999998</v>
      </c>
      <c r="G79" s="813">
        <v>3235</v>
      </c>
      <c r="H79" s="813">
        <v>3885</v>
      </c>
      <c r="I79" s="814"/>
      <c r="J79" s="814">
        <v>1415.2</v>
      </c>
      <c r="K79" s="813">
        <v>3667</v>
      </c>
      <c r="L79" s="813">
        <v>4267</v>
      </c>
      <c r="M79" s="814"/>
      <c r="N79" s="814">
        <v>1181</v>
      </c>
      <c r="O79" s="813">
        <v>2465</v>
      </c>
      <c r="P79" s="813">
        <v>3426</v>
      </c>
      <c r="Q79" s="788"/>
    </row>
    <row r="80" spans="2:17" s="803" customFormat="1" ht="15" customHeight="1">
      <c r="B80" s="815"/>
      <c r="C80" s="815"/>
      <c r="D80" s="309">
        <v>2024</v>
      </c>
      <c r="E80" s="815"/>
      <c r="F80" s="814">
        <v>2610.5</v>
      </c>
      <c r="G80" s="813">
        <v>3169</v>
      </c>
      <c r="H80" s="813">
        <v>4052</v>
      </c>
      <c r="I80" s="814"/>
      <c r="J80" s="814">
        <v>1419.4</v>
      </c>
      <c r="K80" s="813">
        <v>3591</v>
      </c>
      <c r="L80" s="813">
        <v>4452</v>
      </c>
      <c r="M80" s="814"/>
      <c r="N80" s="814">
        <v>1191.0999999999999</v>
      </c>
      <c r="O80" s="813">
        <v>2793</v>
      </c>
      <c r="P80" s="813">
        <v>3576</v>
      </c>
      <c r="Q80" s="788"/>
    </row>
    <row r="81" spans="2:17" s="803" customFormat="1" ht="15" customHeight="1">
      <c r="B81" s="815"/>
      <c r="C81" s="815"/>
      <c r="D81" s="342"/>
      <c r="E81" s="815"/>
      <c r="F81" s="814"/>
      <c r="G81" s="813"/>
      <c r="H81" s="813"/>
      <c r="I81" s="814"/>
      <c r="J81" s="814"/>
      <c r="K81" s="813"/>
      <c r="L81" s="813"/>
      <c r="M81" s="814"/>
      <c r="N81" s="814"/>
      <c r="O81" s="813"/>
      <c r="P81" s="813"/>
      <c r="Q81" s="788"/>
    </row>
    <row r="82" spans="2:17" s="803" customFormat="1" ht="8.1" customHeight="1">
      <c r="B82" s="815"/>
      <c r="C82" s="815"/>
      <c r="D82" s="309"/>
      <c r="E82" s="815"/>
      <c r="F82" s="814"/>
      <c r="G82" s="813"/>
      <c r="H82" s="813"/>
      <c r="I82" s="814"/>
      <c r="J82" s="814"/>
      <c r="K82" s="813"/>
      <c r="L82" s="813"/>
      <c r="M82" s="814"/>
      <c r="N82" s="814"/>
      <c r="O82" s="813"/>
      <c r="P82" s="813"/>
      <c r="Q82" s="788"/>
    </row>
    <row r="83" spans="2:17" s="803" customFormat="1" ht="15" customHeight="1">
      <c r="B83" s="816" t="s">
        <v>3</v>
      </c>
      <c r="C83" s="815"/>
      <c r="D83" s="309" t="s">
        <v>291</v>
      </c>
      <c r="E83" s="816"/>
      <c r="F83" s="814">
        <v>307</v>
      </c>
      <c r="G83" s="813">
        <v>1703</v>
      </c>
      <c r="H83" s="813">
        <v>2615</v>
      </c>
      <c r="I83" s="814"/>
      <c r="J83" s="814">
        <v>204.8</v>
      </c>
      <c r="K83" s="813">
        <v>1760</v>
      </c>
      <c r="L83" s="813">
        <v>2620</v>
      </c>
      <c r="M83" s="814"/>
      <c r="N83" s="814">
        <v>102.2</v>
      </c>
      <c r="O83" s="813">
        <v>1553</v>
      </c>
      <c r="P83" s="813">
        <v>2603</v>
      </c>
      <c r="Q83" s="788"/>
    </row>
    <row r="84" spans="2:17" s="803" customFormat="1" ht="15" customHeight="1">
      <c r="B84" s="816"/>
      <c r="C84" s="815"/>
      <c r="D84" s="309">
        <v>2023</v>
      </c>
      <c r="E84" s="816"/>
      <c r="F84" s="814">
        <v>312</v>
      </c>
      <c r="G84" s="813">
        <v>1845</v>
      </c>
      <c r="H84" s="813">
        <v>2898</v>
      </c>
      <c r="I84" s="814"/>
      <c r="J84" s="814">
        <v>207.5</v>
      </c>
      <c r="K84" s="813">
        <v>1851</v>
      </c>
      <c r="L84" s="813">
        <v>2857</v>
      </c>
      <c r="M84" s="814"/>
      <c r="N84" s="814">
        <v>104.5</v>
      </c>
      <c r="O84" s="813">
        <v>1807</v>
      </c>
      <c r="P84" s="813">
        <v>2980</v>
      </c>
      <c r="Q84" s="788"/>
    </row>
    <row r="85" spans="2:17" s="803" customFormat="1" ht="15" customHeight="1">
      <c r="B85" s="816"/>
      <c r="C85" s="815"/>
      <c r="D85" s="309">
        <v>2024</v>
      </c>
      <c r="E85" s="816"/>
      <c r="F85" s="814">
        <v>320.3</v>
      </c>
      <c r="G85" s="813">
        <v>2030</v>
      </c>
      <c r="H85" s="813">
        <v>3107</v>
      </c>
      <c r="I85" s="814"/>
      <c r="J85" s="814">
        <v>213.1</v>
      </c>
      <c r="K85" s="813">
        <v>2046</v>
      </c>
      <c r="L85" s="813">
        <v>3036</v>
      </c>
      <c r="M85" s="814"/>
      <c r="N85" s="814">
        <v>107.2</v>
      </c>
      <c r="O85" s="813">
        <v>1950</v>
      </c>
      <c r="P85" s="813">
        <v>3248</v>
      </c>
      <c r="Q85" s="788"/>
    </row>
    <row r="86" spans="2:17" s="803" customFormat="1" ht="15" customHeight="1">
      <c r="B86" s="816"/>
      <c r="C86" s="815"/>
      <c r="D86" s="342"/>
      <c r="E86" s="816"/>
      <c r="F86" s="814"/>
      <c r="G86" s="813"/>
      <c r="H86" s="813"/>
      <c r="I86" s="814"/>
      <c r="J86" s="814"/>
      <c r="K86" s="813"/>
      <c r="L86" s="813"/>
      <c r="M86" s="814"/>
      <c r="N86" s="814"/>
      <c r="O86" s="813"/>
      <c r="P86" s="813"/>
      <c r="Q86" s="788"/>
    </row>
    <row r="87" spans="2:17" s="803" customFormat="1" ht="8.1" customHeight="1">
      <c r="B87" s="816"/>
      <c r="C87" s="815"/>
      <c r="D87" s="309"/>
      <c r="E87" s="816"/>
      <c r="F87" s="814"/>
      <c r="G87" s="813"/>
      <c r="H87" s="813"/>
      <c r="I87" s="814"/>
      <c r="J87" s="814"/>
      <c r="K87" s="813"/>
      <c r="L87" s="813"/>
      <c r="M87" s="814"/>
      <c r="N87" s="814"/>
      <c r="O87" s="813"/>
      <c r="P87" s="813"/>
      <c r="Q87" s="788"/>
    </row>
    <row r="88" spans="2:17" s="803" customFormat="1" ht="15" customHeight="1">
      <c r="B88" s="816" t="s">
        <v>2</v>
      </c>
      <c r="C88" s="816"/>
      <c r="D88" s="309" t="s">
        <v>291</v>
      </c>
      <c r="E88" s="815"/>
      <c r="F88" s="814">
        <v>701.7</v>
      </c>
      <c r="G88" s="813">
        <v>3301</v>
      </c>
      <c r="H88" s="813">
        <v>4276</v>
      </c>
      <c r="I88" s="814"/>
      <c r="J88" s="814">
        <v>363.2</v>
      </c>
      <c r="K88" s="813">
        <v>3636</v>
      </c>
      <c r="L88" s="813">
        <v>4649</v>
      </c>
      <c r="M88" s="814"/>
      <c r="N88" s="814">
        <v>338.5</v>
      </c>
      <c r="O88" s="813">
        <v>2957</v>
      </c>
      <c r="P88" s="813">
        <v>3877</v>
      </c>
      <c r="Q88" s="788"/>
    </row>
    <row r="89" spans="2:17" s="803" customFormat="1" ht="15" customHeight="1">
      <c r="B89" s="816"/>
      <c r="C89" s="816"/>
      <c r="D89" s="309">
        <v>2023</v>
      </c>
      <c r="E89" s="815"/>
      <c r="F89" s="814">
        <v>725.90000000000009</v>
      </c>
      <c r="G89" s="813">
        <v>3469</v>
      </c>
      <c r="H89" s="813">
        <v>4521</v>
      </c>
      <c r="I89" s="814"/>
      <c r="J89" s="814">
        <v>378.6</v>
      </c>
      <c r="K89" s="813">
        <v>4023</v>
      </c>
      <c r="L89" s="813">
        <v>4883</v>
      </c>
      <c r="M89" s="814"/>
      <c r="N89" s="814">
        <v>347.3</v>
      </c>
      <c r="O89" s="813">
        <v>3077</v>
      </c>
      <c r="P89" s="813">
        <v>4126</v>
      </c>
      <c r="Q89" s="788"/>
    </row>
    <row r="90" spans="2:17" s="803" customFormat="1" ht="15" customHeight="1">
      <c r="B90" s="816"/>
      <c r="C90" s="816"/>
      <c r="D90" s="309">
        <v>2024</v>
      </c>
      <c r="E90" s="815"/>
      <c r="F90" s="814">
        <v>752.9</v>
      </c>
      <c r="G90" s="813">
        <v>4017</v>
      </c>
      <c r="H90" s="813">
        <v>4782</v>
      </c>
      <c r="I90" s="814"/>
      <c r="J90" s="814">
        <v>396</v>
      </c>
      <c r="K90" s="813">
        <v>4298</v>
      </c>
      <c r="L90" s="813">
        <v>5132</v>
      </c>
      <c r="M90" s="814"/>
      <c r="N90" s="814">
        <v>356.9</v>
      </c>
      <c r="O90" s="813">
        <v>3541</v>
      </c>
      <c r="P90" s="813">
        <v>4395</v>
      </c>
      <c r="Q90" s="788"/>
    </row>
    <row r="91" spans="2:17" s="803" customFormat="1" ht="15" customHeight="1">
      <c r="B91" s="816"/>
      <c r="C91" s="816"/>
      <c r="D91" s="342"/>
      <c r="E91" s="815"/>
      <c r="F91" s="814"/>
      <c r="G91" s="813"/>
      <c r="H91" s="813"/>
      <c r="I91" s="814"/>
      <c r="J91" s="814"/>
      <c r="K91" s="813"/>
      <c r="L91" s="813"/>
      <c r="M91" s="814"/>
      <c r="N91" s="814"/>
      <c r="O91" s="813"/>
      <c r="P91" s="813"/>
      <c r="Q91" s="788"/>
    </row>
    <row r="92" spans="2:17" s="803" customFormat="1" ht="8.1" customHeight="1">
      <c r="B92" s="816"/>
      <c r="C92" s="816"/>
      <c r="D92" s="309"/>
      <c r="E92" s="815"/>
      <c r="F92" s="814"/>
      <c r="G92" s="813"/>
      <c r="H92" s="813"/>
      <c r="I92" s="814"/>
      <c r="J92" s="814"/>
      <c r="K92" s="813"/>
      <c r="L92" s="813"/>
      <c r="M92" s="814"/>
      <c r="N92" s="814"/>
      <c r="O92" s="813"/>
      <c r="P92" s="813"/>
      <c r="Q92" s="788"/>
    </row>
    <row r="93" spans="2:17" s="803" customFormat="1" ht="15" customHeight="1">
      <c r="B93" s="816" t="s">
        <v>1</v>
      </c>
      <c r="C93" s="815"/>
      <c r="D93" s="309" t="s">
        <v>291</v>
      </c>
      <c r="F93" s="814">
        <v>31.299999999999997</v>
      </c>
      <c r="G93" s="813">
        <v>2657</v>
      </c>
      <c r="H93" s="813">
        <v>3365</v>
      </c>
      <c r="I93" s="814"/>
      <c r="J93" s="814">
        <v>20.7</v>
      </c>
      <c r="K93" s="813">
        <v>2657</v>
      </c>
      <c r="L93" s="813">
        <v>3453</v>
      </c>
      <c r="M93" s="814"/>
      <c r="N93" s="814">
        <v>10.6</v>
      </c>
      <c r="O93" s="813">
        <v>2305</v>
      </c>
      <c r="P93" s="813">
        <v>3192</v>
      </c>
      <c r="Q93" s="788"/>
    </row>
    <row r="94" spans="2:17" s="803" customFormat="1" ht="15" customHeight="1">
      <c r="B94" s="816"/>
      <c r="C94" s="815"/>
      <c r="D94" s="309">
        <v>2023</v>
      </c>
      <c r="E94" s="815"/>
      <c r="F94" s="814">
        <v>31.6</v>
      </c>
      <c r="G94" s="813">
        <v>2735</v>
      </c>
      <c r="H94" s="813">
        <v>3636</v>
      </c>
      <c r="I94" s="814"/>
      <c r="J94" s="814">
        <v>20.7</v>
      </c>
      <c r="K94" s="813">
        <v>2852</v>
      </c>
      <c r="L94" s="813">
        <v>3738</v>
      </c>
      <c r="M94" s="814"/>
      <c r="N94" s="814">
        <v>10.9</v>
      </c>
      <c r="O94" s="813">
        <v>2464</v>
      </c>
      <c r="P94" s="813">
        <v>3442</v>
      </c>
      <c r="Q94" s="788"/>
    </row>
    <row r="95" spans="2:17" s="803" customFormat="1" ht="15" customHeight="1">
      <c r="B95" s="816"/>
      <c r="C95" s="815"/>
      <c r="D95" s="309">
        <v>2024</v>
      </c>
      <c r="E95" s="815"/>
      <c r="F95" s="814">
        <v>32.299999999999997</v>
      </c>
      <c r="G95" s="813">
        <v>2931</v>
      </c>
      <c r="H95" s="813">
        <v>3812</v>
      </c>
      <c r="I95" s="814"/>
      <c r="J95" s="814">
        <v>21</v>
      </c>
      <c r="K95" s="813">
        <v>3057</v>
      </c>
      <c r="L95" s="813">
        <v>3955</v>
      </c>
      <c r="M95" s="814"/>
      <c r="N95" s="814">
        <v>11.3</v>
      </c>
      <c r="O95" s="813">
        <v>2639</v>
      </c>
      <c r="P95" s="813">
        <v>3547</v>
      </c>
      <c r="Q95" s="788"/>
    </row>
    <row r="96" spans="2:17" s="803" customFormat="1" ht="15" customHeight="1">
      <c r="B96" s="816"/>
      <c r="C96" s="815"/>
      <c r="D96" s="342"/>
      <c r="E96" s="815"/>
      <c r="F96" s="814"/>
      <c r="G96" s="813"/>
      <c r="H96" s="813"/>
      <c r="I96" s="814"/>
      <c r="J96" s="814"/>
      <c r="K96" s="813"/>
      <c r="L96" s="813"/>
      <c r="M96" s="814"/>
      <c r="N96" s="814"/>
      <c r="O96" s="813"/>
      <c r="P96" s="813"/>
      <c r="Q96" s="788"/>
    </row>
    <row r="97" spans="1:17" s="803" customFormat="1" ht="8.1" customHeight="1">
      <c r="B97" s="816"/>
      <c r="C97" s="815"/>
      <c r="D97" s="309"/>
      <c r="F97" s="814"/>
      <c r="G97" s="813"/>
      <c r="H97" s="813"/>
      <c r="I97" s="814"/>
      <c r="J97" s="814"/>
      <c r="K97" s="813"/>
      <c r="L97" s="813"/>
      <c r="M97" s="814"/>
      <c r="N97" s="814"/>
      <c r="O97" s="813"/>
      <c r="P97" s="813"/>
      <c r="Q97" s="788"/>
    </row>
    <row r="98" spans="1:17" s="803" customFormat="1" ht="15" customHeight="1">
      <c r="B98" s="816" t="s">
        <v>0</v>
      </c>
      <c r="C98" s="815"/>
      <c r="D98" s="309" t="s">
        <v>291</v>
      </c>
      <c r="F98" s="814">
        <v>35.799999999999997</v>
      </c>
      <c r="G98" s="813">
        <v>3995</v>
      </c>
      <c r="H98" s="813">
        <v>4716</v>
      </c>
      <c r="I98" s="814"/>
      <c r="J98" s="814">
        <v>14.8</v>
      </c>
      <c r="K98" s="813">
        <v>3907</v>
      </c>
      <c r="L98" s="813">
        <v>4892</v>
      </c>
      <c r="M98" s="814"/>
      <c r="N98" s="814">
        <v>21</v>
      </c>
      <c r="O98" s="813">
        <v>3995</v>
      </c>
      <c r="P98" s="813">
        <v>4592</v>
      </c>
      <c r="Q98" s="788"/>
    </row>
    <row r="99" spans="1:17" s="803" customFormat="1" ht="15" customHeight="1">
      <c r="B99" s="816"/>
      <c r="C99" s="815"/>
      <c r="D99" s="309">
        <v>2023</v>
      </c>
      <c r="F99" s="814">
        <v>36</v>
      </c>
      <c r="G99" s="813">
        <v>4443</v>
      </c>
      <c r="H99" s="813">
        <v>4858</v>
      </c>
      <c r="I99" s="814"/>
      <c r="J99" s="814">
        <v>14.3</v>
      </c>
      <c r="K99" s="813">
        <v>4095</v>
      </c>
      <c r="L99" s="813">
        <v>5041</v>
      </c>
      <c r="M99" s="814"/>
      <c r="N99" s="814">
        <v>21.7</v>
      </c>
      <c r="O99" s="813">
        <v>4443</v>
      </c>
      <c r="P99" s="813">
        <v>4738</v>
      </c>
      <c r="Q99" s="788"/>
    </row>
    <row r="100" spans="1:17" s="803" customFormat="1" ht="15" customHeight="1">
      <c r="B100" s="816"/>
      <c r="C100" s="815"/>
      <c r="D100" s="309">
        <v>2024</v>
      </c>
      <c r="F100" s="814">
        <v>38.5</v>
      </c>
      <c r="G100" s="813">
        <v>4598</v>
      </c>
      <c r="H100" s="813">
        <v>5091</v>
      </c>
      <c r="I100" s="814"/>
      <c r="J100" s="814">
        <v>15.5</v>
      </c>
      <c r="K100" s="813">
        <v>4531</v>
      </c>
      <c r="L100" s="813">
        <v>5291</v>
      </c>
      <c r="M100" s="814"/>
      <c r="N100" s="814">
        <v>23</v>
      </c>
      <c r="O100" s="813">
        <v>4709</v>
      </c>
      <c r="P100" s="813">
        <v>4956</v>
      </c>
      <c r="Q100" s="788"/>
    </row>
    <row r="101" spans="1:17" s="803" customFormat="1" ht="8.1" customHeight="1" thickBot="1">
      <c r="A101" s="807"/>
      <c r="B101" s="812"/>
      <c r="C101" s="812"/>
      <c r="D101" s="811"/>
      <c r="E101" s="810"/>
      <c r="F101" s="809"/>
      <c r="G101" s="809"/>
      <c r="H101" s="809"/>
      <c r="I101" s="809"/>
      <c r="J101" s="809"/>
      <c r="K101" s="809"/>
      <c r="L101" s="809"/>
      <c r="M101" s="809"/>
      <c r="N101" s="809"/>
      <c r="O101" s="809"/>
      <c r="P101" s="808"/>
      <c r="Q101" s="807"/>
    </row>
    <row r="102" spans="1:17" s="803" customFormat="1" ht="15" customHeight="1">
      <c r="B102" s="806"/>
      <c r="C102" s="806"/>
      <c r="D102" s="799"/>
      <c r="E102" s="800"/>
      <c r="F102" s="789"/>
      <c r="G102" s="789"/>
      <c r="H102" s="789"/>
      <c r="I102" s="789"/>
      <c r="J102" s="789"/>
      <c r="K102" s="789"/>
      <c r="L102" s="789"/>
      <c r="M102" s="789"/>
      <c r="N102" s="789"/>
      <c r="O102" s="789"/>
      <c r="P102" s="805"/>
      <c r="Q102" s="804" t="s">
        <v>314</v>
      </c>
    </row>
    <row r="103" spans="1:17" s="789" customFormat="1" ht="15" customHeight="1">
      <c r="B103" s="800"/>
      <c r="C103" s="800"/>
      <c r="D103" s="799"/>
      <c r="E103" s="800"/>
      <c r="Q103" s="802" t="s">
        <v>350</v>
      </c>
    </row>
    <row r="104" spans="1:17" s="789" customFormat="1" ht="8.1" customHeight="1">
      <c r="B104" s="800"/>
      <c r="C104" s="800"/>
      <c r="D104" s="799"/>
      <c r="E104" s="800"/>
    </row>
    <row r="105" spans="1:17" s="789" customFormat="1" ht="15" customHeight="1">
      <c r="B105" s="801" t="s">
        <v>349</v>
      </c>
      <c r="C105" s="800"/>
      <c r="D105" s="799"/>
      <c r="E105" s="797"/>
    </row>
    <row r="106" spans="1:17" s="789" customFormat="1" ht="15" customHeight="1">
      <c r="B106" s="798" t="s">
        <v>348</v>
      </c>
      <c r="C106" s="797"/>
      <c r="D106" s="795"/>
      <c r="E106" s="794"/>
    </row>
    <row r="107" spans="1:17" s="789" customFormat="1" ht="15" customHeight="1">
      <c r="B107" s="796" t="s">
        <v>347</v>
      </c>
      <c r="C107" s="794"/>
      <c r="D107" s="795"/>
      <c r="E107" s="794"/>
    </row>
    <row r="108" spans="1:17" s="789" customFormat="1" ht="15" customHeight="1">
      <c r="B108" s="793" t="s">
        <v>346</v>
      </c>
      <c r="C108" s="790"/>
      <c r="D108" s="790"/>
      <c r="E108" s="790"/>
      <c r="F108" s="790"/>
      <c r="G108" s="790"/>
      <c r="H108" s="790"/>
      <c r="I108" s="790"/>
      <c r="J108" s="790"/>
      <c r="K108" s="790"/>
      <c r="L108" s="790"/>
      <c r="M108" s="792"/>
      <c r="N108" s="792"/>
      <c r="O108" s="792"/>
    </row>
    <row r="109" spans="1:17" s="789" customFormat="1" ht="15" customHeight="1">
      <c r="B109" s="791" t="s">
        <v>345</v>
      </c>
      <c r="C109" s="790"/>
      <c r="D109" s="788"/>
      <c r="E109" s="788"/>
      <c r="F109" s="788"/>
      <c r="G109" s="788"/>
      <c r="H109" s="788"/>
      <c r="I109" s="788"/>
      <c r="J109" s="788"/>
      <c r="K109" s="788"/>
      <c r="L109" s="788"/>
      <c r="M109" s="788"/>
      <c r="N109" s="788"/>
      <c r="O109" s="788"/>
      <c r="P109" s="788"/>
    </row>
  </sheetData>
  <mergeCells count="11">
    <mergeCell ref="N9:P9"/>
    <mergeCell ref="F10:H10"/>
    <mergeCell ref="J10:L10"/>
    <mergeCell ref="N10:P10"/>
    <mergeCell ref="I12:I13"/>
    <mergeCell ref="M12:M13"/>
    <mergeCell ref="F8:H8"/>
    <mergeCell ref="J8:L8"/>
    <mergeCell ref="N8:P8"/>
    <mergeCell ref="F9:H9"/>
    <mergeCell ref="J9:L9"/>
  </mergeCells>
  <printOptions horizontalCentered="1"/>
  <pageMargins left="0.55118110236220474" right="0.55118110236220474" top="0.39370078740157483" bottom="0.39370078740157483" header="0.39370078740157483" footer="0.39370078740157483"/>
  <pageSetup paperSize="9" scale="5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5787EC-F91C-4529-BECD-8DABC691C6E3}">
  <sheetPr>
    <tabColor theme="8"/>
  </sheetPr>
  <dimension ref="A1:M93"/>
  <sheetViews>
    <sheetView showGridLines="0" view="pageBreakPreview" zoomScale="90" zoomScaleNormal="100" zoomScaleSheetLayoutView="90" workbookViewId="0">
      <pane xSplit="3" ySplit="14" topLeftCell="D72" activePane="bottomRight" state="frozen"/>
      <selection activeCell="C4" sqref="C4"/>
      <selection pane="topRight" activeCell="C4" sqref="C4"/>
      <selection pane="bottomLeft" activeCell="C4" sqref="C4"/>
      <selection pane="bottomRight" activeCell="T46" sqref="T46"/>
    </sheetView>
  </sheetViews>
  <sheetFormatPr defaultColWidth="7.140625" defaultRowHeight="15" customHeight="1"/>
  <cols>
    <col min="1" max="1" width="1.7109375" style="863" customWidth="1"/>
    <col min="2" max="2" width="12.7109375" style="863" customWidth="1"/>
    <col min="3" max="3" width="9.5703125" style="863" customWidth="1"/>
    <col min="4" max="4" width="10.7109375" style="863" customWidth="1"/>
    <col min="5" max="5" width="15.5703125" style="863" customWidth="1"/>
    <col min="6" max="6" width="1.7109375" style="863" customWidth="1"/>
    <col min="7" max="9" width="14.5703125" style="863" customWidth="1"/>
    <col min="10" max="10" width="1.7109375" style="863" customWidth="1"/>
    <col min="11" max="11" width="15.5703125" style="863" customWidth="1"/>
    <col min="12" max="12" width="1.5703125" style="863" customWidth="1"/>
    <col min="13" max="13" width="1.7109375" style="863" customWidth="1"/>
    <col min="14" max="16384" width="7.140625" style="863"/>
  </cols>
  <sheetData>
    <row r="1" spans="1:13" ht="16.5">
      <c r="A1" s="880"/>
      <c r="B1" s="880"/>
      <c r="C1" s="880"/>
      <c r="D1" s="927"/>
      <c r="E1" s="875"/>
      <c r="F1" s="875"/>
      <c r="G1" s="875"/>
      <c r="H1" s="875"/>
      <c r="I1" s="875"/>
      <c r="J1" s="937"/>
      <c r="K1" s="936"/>
      <c r="L1" s="936"/>
      <c r="M1" s="682" t="s">
        <v>27</v>
      </c>
    </row>
    <row r="2" spans="1:13" ht="16.5">
      <c r="A2" s="880"/>
      <c r="B2" s="880"/>
      <c r="C2" s="880"/>
      <c r="D2" s="927"/>
      <c r="E2" s="875"/>
      <c r="F2" s="875"/>
      <c r="G2" s="875"/>
      <c r="H2" s="875"/>
      <c r="I2" s="875"/>
      <c r="J2" s="937"/>
      <c r="K2" s="936"/>
      <c r="L2" s="936"/>
      <c r="M2" s="681" t="s">
        <v>26</v>
      </c>
    </row>
    <row r="3" spans="1:13" ht="16.5">
      <c r="A3" s="880"/>
      <c r="B3" s="880"/>
      <c r="C3" s="880"/>
      <c r="D3" s="927"/>
      <c r="E3" s="875"/>
      <c r="F3" s="875"/>
      <c r="G3" s="875"/>
      <c r="H3" s="875"/>
      <c r="I3" s="875"/>
      <c r="J3" s="937"/>
      <c r="K3" s="936"/>
      <c r="L3" s="936"/>
      <c r="M3" s="875"/>
    </row>
    <row r="4" spans="1:13" ht="16.5">
      <c r="A4" s="880"/>
      <c r="B4" s="880"/>
      <c r="C4" s="880"/>
      <c r="D4" s="927"/>
      <c r="E4" s="875"/>
      <c r="F4" s="875"/>
      <c r="G4" s="875"/>
      <c r="H4" s="875"/>
      <c r="I4" s="875"/>
      <c r="J4" s="937"/>
      <c r="K4" s="936"/>
      <c r="L4" s="936"/>
      <c r="M4" s="875"/>
    </row>
    <row r="5" spans="1:13" ht="15" customHeight="1">
      <c r="B5" s="935" t="s">
        <v>175</v>
      </c>
      <c r="C5" s="933" t="s">
        <v>359</v>
      </c>
      <c r="D5" s="932"/>
      <c r="E5" s="875"/>
      <c r="F5" s="875"/>
      <c r="G5" s="875"/>
      <c r="H5" s="875"/>
      <c r="I5" s="875"/>
      <c r="J5" s="875"/>
      <c r="K5" s="875"/>
      <c r="L5" s="875"/>
      <c r="M5" s="875"/>
    </row>
    <row r="6" spans="1:13" ht="15" customHeight="1">
      <c r="B6" s="934"/>
      <c r="C6" s="933" t="s">
        <v>358</v>
      </c>
      <c r="D6" s="932"/>
      <c r="E6" s="875"/>
      <c r="F6" s="875"/>
      <c r="G6" s="875"/>
      <c r="H6" s="875"/>
      <c r="I6" s="875"/>
      <c r="J6" s="875"/>
      <c r="K6" s="875"/>
      <c r="L6" s="875"/>
      <c r="M6" s="875"/>
    </row>
    <row r="7" spans="1:13" ht="15" customHeight="1">
      <c r="B7" s="931" t="s">
        <v>176</v>
      </c>
      <c r="C7" s="930" t="s">
        <v>357</v>
      </c>
      <c r="D7" s="929"/>
      <c r="E7" s="875"/>
      <c r="F7" s="875"/>
      <c r="G7" s="875"/>
      <c r="H7" s="875"/>
      <c r="I7" s="875"/>
      <c r="J7" s="875"/>
      <c r="K7" s="875"/>
      <c r="L7" s="875"/>
      <c r="M7" s="875"/>
    </row>
    <row r="8" spans="1:13" ht="8.1" customHeight="1" thickBot="1">
      <c r="A8" s="928"/>
      <c r="B8" s="880"/>
      <c r="C8" s="880"/>
      <c r="D8" s="927"/>
      <c r="E8" s="875"/>
      <c r="F8" s="875"/>
      <c r="G8" s="875"/>
      <c r="H8" s="875"/>
      <c r="I8" s="875"/>
      <c r="J8" s="875"/>
      <c r="K8" s="875"/>
      <c r="L8" s="875"/>
      <c r="M8" s="875"/>
    </row>
    <row r="9" spans="1:13" ht="6.95" customHeight="1" thickTop="1">
      <c r="A9" s="926"/>
      <c r="B9" s="926"/>
      <c r="C9" s="926"/>
      <c r="D9" s="925"/>
      <c r="E9" s="924"/>
      <c r="F9" s="924"/>
      <c r="G9" s="924"/>
      <c r="H9" s="924"/>
      <c r="I9" s="924"/>
      <c r="J9" s="924"/>
      <c r="K9" s="924"/>
      <c r="L9" s="924"/>
      <c r="M9" s="924"/>
    </row>
    <row r="10" spans="1:13" ht="15" customHeight="1">
      <c r="A10" s="880"/>
      <c r="B10" s="923" t="s">
        <v>25</v>
      </c>
      <c r="C10" s="305"/>
      <c r="D10" s="922" t="s">
        <v>190</v>
      </c>
      <c r="E10" s="921" t="s">
        <v>148</v>
      </c>
      <c r="F10" s="920"/>
      <c r="G10" s="919" t="s">
        <v>356</v>
      </c>
      <c r="H10" s="919"/>
      <c r="I10" s="919"/>
      <c r="J10" s="901"/>
      <c r="K10" s="907" t="s">
        <v>24</v>
      </c>
      <c r="L10" s="907"/>
      <c r="M10" s="875"/>
    </row>
    <row r="11" spans="1:13" ht="15" customHeight="1">
      <c r="A11" s="918"/>
      <c r="B11" s="917" t="s">
        <v>23</v>
      </c>
      <c r="C11" s="916"/>
      <c r="D11" s="904" t="s">
        <v>191</v>
      </c>
      <c r="E11" s="915" t="s">
        <v>355</v>
      </c>
      <c r="F11" s="914"/>
      <c r="G11" s="913" t="s">
        <v>150</v>
      </c>
      <c r="H11" s="913"/>
      <c r="I11" s="913"/>
      <c r="J11" s="912"/>
      <c r="K11" s="911" t="s">
        <v>153</v>
      </c>
      <c r="L11" s="911"/>
      <c r="M11" s="910"/>
    </row>
    <row r="12" spans="1:13" ht="15" customHeight="1">
      <c r="A12" s="880"/>
      <c r="B12" s="878"/>
      <c r="C12" s="905"/>
      <c r="D12" s="904"/>
      <c r="E12" s="909" t="s">
        <v>22</v>
      </c>
      <c r="F12" s="902"/>
      <c r="G12" s="908" t="s">
        <v>21</v>
      </c>
      <c r="H12" s="907" t="s">
        <v>20</v>
      </c>
      <c r="I12" s="907" t="s">
        <v>19</v>
      </c>
      <c r="J12" s="901"/>
      <c r="K12" s="906"/>
      <c r="L12" s="906"/>
      <c r="M12" s="875"/>
    </row>
    <row r="13" spans="1:13" ht="15" customHeight="1">
      <c r="A13" s="880"/>
      <c r="B13" s="878"/>
      <c r="C13" s="905"/>
      <c r="D13" s="904"/>
      <c r="E13" s="902"/>
      <c r="F13" s="902"/>
      <c r="G13" s="903" t="s">
        <v>18</v>
      </c>
      <c r="H13" s="902" t="s">
        <v>17</v>
      </c>
      <c r="I13" s="902" t="s">
        <v>16</v>
      </c>
      <c r="J13" s="901"/>
      <c r="K13" s="878"/>
      <c r="L13" s="878"/>
      <c r="M13" s="875"/>
    </row>
    <row r="14" spans="1:13" ht="6.95" customHeight="1">
      <c r="A14" s="900"/>
      <c r="B14" s="899"/>
      <c r="C14" s="898"/>
      <c r="D14" s="897"/>
      <c r="E14" s="895"/>
      <c r="F14" s="895"/>
      <c r="G14" s="896"/>
      <c r="H14" s="895"/>
      <c r="I14" s="895"/>
      <c r="J14" s="895"/>
      <c r="K14" s="895"/>
      <c r="L14" s="895"/>
      <c r="M14" s="894"/>
    </row>
    <row r="15" spans="1:13" ht="6.95" customHeight="1">
      <c r="A15" s="893"/>
      <c r="B15" s="892"/>
      <c r="C15" s="892"/>
      <c r="D15" s="891"/>
      <c r="E15" s="890"/>
      <c r="F15" s="890"/>
      <c r="G15" s="889"/>
      <c r="H15" s="888"/>
      <c r="I15" s="888"/>
      <c r="J15" s="888"/>
      <c r="K15" s="888"/>
      <c r="L15" s="888"/>
      <c r="M15" s="887"/>
    </row>
    <row r="16" spans="1:13" ht="13.5" customHeight="1">
      <c r="A16" s="880"/>
      <c r="B16" s="305" t="s">
        <v>15</v>
      </c>
      <c r="C16" s="878"/>
      <c r="D16" s="885">
        <v>2022</v>
      </c>
      <c r="E16" s="884">
        <f>SUM(E20,E24,E28,E32,E36,E40,E44,E48,E52,E56,E60,E64,E68,E72,E76,E80,)</f>
        <v>4753418</v>
      </c>
      <c r="F16" s="884"/>
      <c r="G16" s="884">
        <f>SUM(G20,G24,G28,G32,G36,G40,G44,G48,G52,G56,G60,G64,G68,G72,G76,G80,G84)</f>
        <v>546358</v>
      </c>
      <c r="H16" s="884">
        <f>SUM(H20,H24,H28,H32,H36,H40,H44,H48,H52,H56,H60,H64,H68,H72,H76,H80,H84)</f>
        <v>264978</v>
      </c>
      <c r="I16" s="884">
        <f>SUM(I20,I24,I28,I32,I36,I40,I44,I48,I52,I56,I60,I64,I68,I72,I76,I80,)</f>
        <v>281189</v>
      </c>
      <c r="J16" s="884"/>
      <c r="K16" s="884">
        <f>SUM(K20,K24,K28,K32,K36,K40,K44,K48,K52,K56,K60,K64,K68,K72,K76,K80,)</f>
        <v>294044</v>
      </c>
      <c r="L16" s="886"/>
      <c r="M16" s="875"/>
    </row>
    <row r="17" spans="1:13" ht="13.5" customHeight="1">
      <c r="A17" s="880"/>
      <c r="B17" s="305"/>
      <c r="C17" s="878"/>
      <c r="D17" s="308">
        <v>2023</v>
      </c>
      <c r="E17" s="884">
        <f>SUM(E21,E25,E29,E33,E37,E41,E45,E49,E53,E57,E61,E65,E69,E73,E77,E81,)</f>
        <v>2002920</v>
      </c>
      <c r="F17" s="884"/>
      <c r="G17" s="884">
        <f>SUM(G21,G25,G29,G33,G37,G41,G45,G49,G53,G57,G61,G65,G69,G73,G77,G81,G85)</f>
        <v>526395</v>
      </c>
      <c r="H17" s="884">
        <f>SUM(H21,H25,H29,H33,H37,H41,H45,H49,H53,H57,H61,H65,H69,H73,H77,H81,)</f>
        <v>250427</v>
      </c>
      <c r="I17" s="884">
        <f>SUM(I21,I25,I29,I33,I37,I41,I45,I49,I53,I57,I61,I65,I69,I73,I77,I81,)</f>
        <v>275615</v>
      </c>
      <c r="J17" s="884"/>
      <c r="K17" s="884">
        <f>SUM(K21,K25,K29,K33,K37,K41,K45,K49,K53,K57,K61,K65,K69,K73,K77,K81,)</f>
        <v>201275</v>
      </c>
      <c r="L17" s="883"/>
      <c r="M17" s="875"/>
    </row>
    <row r="18" spans="1:13" ht="13.5" customHeight="1">
      <c r="A18" s="880"/>
      <c r="B18" s="305"/>
      <c r="C18" s="878"/>
      <c r="D18" s="885">
        <v>2024</v>
      </c>
      <c r="E18" s="884">
        <f>SUM(E22,E26,E30,E34,E38,E42,E46,E50,E54,E58,E62,E66,E70,E74,E78,E82,)</f>
        <v>1526128</v>
      </c>
      <c r="F18" s="884"/>
      <c r="G18" s="884">
        <f>SUM(G22,G26,G30,G34,G38,G42,G46,G50,G54,G58,G62,G66,G70,G74,G78,G82,G86)</f>
        <v>410967</v>
      </c>
      <c r="H18" s="884">
        <f>SUM(H22,H26,H30,H34,H38,H42,H46,H50,H54,H58,H62,H66,H70,H74,H78,H82,)</f>
        <v>204707</v>
      </c>
      <c r="I18" s="884">
        <f>SUM(I22,I26,I30,I34,I38,I42,I46,I50,I54,I58,I62,I66,I70,I74,I78,I82,)</f>
        <v>205861</v>
      </c>
      <c r="J18" s="884"/>
      <c r="K18" s="884">
        <f>SUM(K22,K26,K30,K34,K38,K42,K46,K50,K54,K58,K62,K66,K70,K74,K78,K82,)</f>
        <v>189767</v>
      </c>
      <c r="L18" s="883"/>
      <c r="M18" s="875"/>
    </row>
    <row r="19" spans="1:13" ht="8.1" customHeight="1">
      <c r="A19" s="880"/>
      <c r="B19" s="305"/>
      <c r="C19" s="878"/>
      <c r="D19" s="342"/>
      <c r="E19" s="307"/>
      <c r="F19" s="307"/>
      <c r="G19" s="106"/>
      <c r="H19" s="307"/>
      <c r="I19" s="307"/>
      <c r="J19" s="307"/>
      <c r="K19" s="307"/>
      <c r="L19" s="881"/>
      <c r="M19" s="875"/>
    </row>
    <row r="20" spans="1:13" ht="13.5" customHeight="1">
      <c r="A20" s="880"/>
      <c r="B20" s="878" t="s">
        <v>14</v>
      </c>
      <c r="C20" s="878"/>
      <c r="D20" s="342">
        <v>2022</v>
      </c>
      <c r="E20" s="307">
        <v>820368</v>
      </c>
      <c r="F20" s="307"/>
      <c r="G20" s="106">
        <f>SUM(H20:I20)</f>
        <v>60832</v>
      </c>
      <c r="H20" s="307">
        <v>29280</v>
      </c>
      <c r="I20" s="307">
        <v>31552</v>
      </c>
      <c r="J20" s="877"/>
      <c r="K20" s="306">
        <v>33037</v>
      </c>
      <c r="L20" s="881"/>
      <c r="M20" s="875"/>
    </row>
    <row r="21" spans="1:13" ht="13.5" customHeight="1">
      <c r="A21" s="880"/>
      <c r="B21" s="878"/>
      <c r="C21" s="878"/>
      <c r="D21" s="342">
        <v>2023</v>
      </c>
      <c r="E21" s="307">
        <v>191623</v>
      </c>
      <c r="F21" s="307"/>
      <c r="G21" s="106">
        <f>SUM(H21:I21)</f>
        <v>52959</v>
      </c>
      <c r="H21" s="307">
        <v>25188</v>
      </c>
      <c r="I21" s="307">
        <v>27771</v>
      </c>
      <c r="J21" s="877"/>
      <c r="K21" s="306">
        <v>19853</v>
      </c>
      <c r="L21" s="876"/>
      <c r="M21" s="875"/>
    </row>
    <row r="22" spans="1:13" ht="13.5" customHeight="1">
      <c r="A22" s="880"/>
      <c r="B22" s="878"/>
      <c r="C22" s="878"/>
      <c r="D22" s="342">
        <v>2024</v>
      </c>
      <c r="E22" s="307">
        <v>147972</v>
      </c>
      <c r="F22" s="307"/>
      <c r="G22" s="106">
        <f>SUM(H22:I22)</f>
        <v>42036</v>
      </c>
      <c r="H22" s="307">
        <v>21715</v>
      </c>
      <c r="I22" s="307">
        <v>20321</v>
      </c>
      <c r="J22" s="877"/>
      <c r="K22" s="306">
        <v>22368</v>
      </c>
      <c r="L22" s="876"/>
      <c r="M22" s="875"/>
    </row>
    <row r="23" spans="1:13" ht="8.1" customHeight="1">
      <c r="A23" s="880"/>
      <c r="B23" s="878"/>
      <c r="C23" s="878"/>
      <c r="D23" s="342"/>
      <c r="E23" s="307"/>
      <c r="F23" s="307"/>
      <c r="G23" s="106"/>
      <c r="H23" s="307"/>
      <c r="I23" s="307"/>
      <c r="J23" s="877"/>
      <c r="K23" s="306"/>
      <c r="L23" s="881"/>
      <c r="M23" s="875"/>
    </row>
    <row r="24" spans="1:13" ht="13.5" customHeight="1">
      <c r="A24" s="880"/>
      <c r="B24" s="882" t="s">
        <v>13</v>
      </c>
      <c r="C24" s="878"/>
      <c r="D24" s="342">
        <v>2022</v>
      </c>
      <c r="E24" s="307">
        <v>134183</v>
      </c>
      <c r="F24" s="307"/>
      <c r="G24" s="106">
        <f>SUM(H24:I24)</f>
        <v>35935</v>
      </c>
      <c r="H24" s="307">
        <v>17402</v>
      </c>
      <c r="I24" s="307">
        <v>18533</v>
      </c>
      <c r="J24" s="877"/>
      <c r="K24" s="306">
        <v>11416</v>
      </c>
      <c r="L24" s="881"/>
      <c r="M24" s="875"/>
    </row>
    <row r="25" spans="1:13" ht="13.5" customHeight="1">
      <c r="A25" s="880"/>
      <c r="B25" s="882"/>
      <c r="C25" s="878"/>
      <c r="D25" s="342">
        <v>2023</v>
      </c>
      <c r="E25" s="307">
        <v>47744</v>
      </c>
      <c r="F25" s="307"/>
      <c r="G25" s="106">
        <f>SUM(H25:I25)</f>
        <v>40614</v>
      </c>
      <c r="H25" s="307">
        <v>19517</v>
      </c>
      <c r="I25" s="307">
        <v>21097</v>
      </c>
      <c r="J25" s="877"/>
      <c r="K25" s="306">
        <v>8896</v>
      </c>
      <c r="L25" s="876"/>
      <c r="M25" s="875"/>
    </row>
    <row r="26" spans="1:13" ht="13.5" customHeight="1">
      <c r="A26" s="880"/>
      <c r="B26" s="882"/>
      <c r="C26" s="878"/>
      <c r="D26" s="342">
        <v>2024</v>
      </c>
      <c r="E26" s="307">
        <v>35216</v>
      </c>
      <c r="F26" s="307"/>
      <c r="G26" s="106">
        <f>SUM(H26:I26)</f>
        <v>35370</v>
      </c>
      <c r="H26" s="307">
        <v>18248</v>
      </c>
      <c r="I26" s="307">
        <v>17122</v>
      </c>
      <c r="J26" s="877"/>
      <c r="K26" s="306">
        <v>9648</v>
      </c>
      <c r="L26" s="876"/>
      <c r="M26" s="875"/>
    </row>
    <row r="27" spans="1:13" ht="8.1" customHeight="1">
      <c r="A27" s="880"/>
      <c r="B27" s="882"/>
      <c r="C27" s="878"/>
      <c r="D27" s="342"/>
      <c r="E27" s="307"/>
      <c r="F27" s="307"/>
      <c r="G27" s="106"/>
      <c r="H27" s="307"/>
      <c r="I27" s="307"/>
      <c r="J27" s="877"/>
      <c r="K27" s="306"/>
      <c r="L27" s="881"/>
      <c r="M27" s="875"/>
    </row>
    <row r="28" spans="1:13" ht="13.5" customHeight="1">
      <c r="A28" s="880"/>
      <c r="B28" s="878" t="s">
        <v>12</v>
      </c>
      <c r="C28" s="878"/>
      <c r="D28" s="342">
        <v>2022</v>
      </c>
      <c r="E28" s="307">
        <v>48311</v>
      </c>
      <c r="F28" s="307"/>
      <c r="G28" s="106">
        <f>SUM(H28:I28)</f>
        <v>27388</v>
      </c>
      <c r="H28" s="307">
        <v>13061</v>
      </c>
      <c r="I28" s="307">
        <v>14327</v>
      </c>
      <c r="J28" s="877"/>
      <c r="K28" s="306">
        <v>17834</v>
      </c>
      <c r="L28" s="881"/>
      <c r="M28" s="875"/>
    </row>
    <row r="29" spans="1:13" ht="13.5" customHeight="1">
      <c r="A29" s="880"/>
      <c r="B29" s="878"/>
      <c r="C29" s="878"/>
      <c r="D29" s="342">
        <v>2023</v>
      </c>
      <c r="E29" s="307">
        <v>22108</v>
      </c>
      <c r="F29" s="307"/>
      <c r="G29" s="106">
        <f>SUM(H29:I29)</f>
        <v>29762</v>
      </c>
      <c r="H29" s="307">
        <v>13304</v>
      </c>
      <c r="I29" s="307">
        <v>16458</v>
      </c>
      <c r="J29" s="877"/>
      <c r="K29" s="306">
        <v>3439</v>
      </c>
      <c r="L29" s="876"/>
      <c r="M29" s="875"/>
    </row>
    <row r="30" spans="1:13" ht="13.5" customHeight="1">
      <c r="A30" s="880"/>
      <c r="B30" s="878"/>
      <c r="C30" s="878"/>
      <c r="D30" s="342">
        <v>2024</v>
      </c>
      <c r="E30" s="307">
        <v>16475</v>
      </c>
      <c r="F30" s="307"/>
      <c r="G30" s="106">
        <f>SUM(H30:I30)</f>
        <v>25180</v>
      </c>
      <c r="H30" s="307">
        <v>11658</v>
      </c>
      <c r="I30" s="307">
        <v>13522</v>
      </c>
      <c r="J30" s="877"/>
      <c r="K30" s="306">
        <v>4126</v>
      </c>
      <c r="L30" s="876"/>
      <c r="M30" s="875"/>
    </row>
    <row r="31" spans="1:13" ht="8.1" customHeight="1">
      <c r="A31" s="880"/>
      <c r="B31" s="878"/>
      <c r="C31" s="878"/>
      <c r="D31" s="342"/>
      <c r="E31" s="307"/>
      <c r="F31" s="307"/>
      <c r="G31" s="106"/>
      <c r="H31" s="307"/>
      <c r="I31" s="307"/>
      <c r="J31" s="877"/>
      <c r="K31" s="306"/>
      <c r="L31" s="881"/>
      <c r="M31" s="875"/>
    </row>
    <row r="32" spans="1:13" ht="13.5" customHeight="1">
      <c r="A32" s="880"/>
      <c r="B32" s="882" t="s">
        <v>11</v>
      </c>
      <c r="C32" s="878"/>
      <c r="D32" s="342">
        <v>2022</v>
      </c>
      <c r="E32" s="307">
        <v>156513</v>
      </c>
      <c r="F32" s="307"/>
      <c r="G32" s="106">
        <f>SUM(H32:I32)</f>
        <v>21191</v>
      </c>
      <c r="H32" s="307">
        <v>10473</v>
      </c>
      <c r="I32" s="307">
        <v>10718</v>
      </c>
      <c r="J32" s="877"/>
      <c r="K32" s="306">
        <v>8104</v>
      </c>
      <c r="L32" s="881"/>
      <c r="M32" s="875"/>
    </row>
    <row r="33" spans="1:13" ht="13.5" customHeight="1">
      <c r="A33" s="880"/>
      <c r="B33" s="882"/>
      <c r="C33" s="878"/>
      <c r="D33" s="342">
        <v>2023</v>
      </c>
      <c r="E33" s="307">
        <v>45209</v>
      </c>
      <c r="F33" s="307"/>
      <c r="G33" s="106">
        <f>SUM(H33:I33)</f>
        <v>18429</v>
      </c>
      <c r="H33" s="307">
        <v>8837</v>
      </c>
      <c r="I33" s="307">
        <v>9592</v>
      </c>
      <c r="J33" s="877"/>
      <c r="K33" s="306">
        <v>6314</v>
      </c>
      <c r="L33" s="876"/>
      <c r="M33" s="875"/>
    </row>
    <row r="34" spans="1:13" ht="13.5" customHeight="1">
      <c r="A34" s="880"/>
      <c r="B34" s="882"/>
      <c r="C34" s="878"/>
      <c r="D34" s="342">
        <v>2024</v>
      </c>
      <c r="E34" s="307">
        <v>41558</v>
      </c>
      <c r="F34" s="307"/>
      <c r="G34" s="106">
        <f>SUM(H34:I34)</f>
        <v>14534</v>
      </c>
      <c r="H34" s="307">
        <v>7651</v>
      </c>
      <c r="I34" s="307">
        <v>6883</v>
      </c>
      <c r="J34" s="877"/>
      <c r="K34" s="306">
        <v>6225</v>
      </c>
      <c r="L34" s="876"/>
      <c r="M34" s="875"/>
    </row>
    <row r="35" spans="1:13" ht="8.1" customHeight="1">
      <c r="A35" s="880"/>
      <c r="B35" s="882"/>
      <c r="C35" s="878"/>
      <c r="D35" s="342"/>
      <c r="E35" s="307"/>
      <c r="F35" s="307"/>
      <c r="G35" s="106"/>
      <c r="H35" s="307"/>
      <c r="I35" s="307"/>
      <c r="J35" s="877"/>
      <c r="K35" s="306"/>
      <c r="L35" s="881"/>
      <c r="M35" s="875"/>
    </row>
    <row r="36" spans="1:13" ht="13.5" customHeight="1">
      <c r="A36" s="880"/>
      <c r="B36" s="878" t="s">
        <v>10</v>
      </c>
      <c r="C36" s="878"/>
      <c r="D36" s="342">
        <v>2022</v>
      </c>
      <c r="E36" s="307">
        <v>181371</v>
      </c>
      <c r="F36" s="307"/>
      <c r="G36" s="106">
        <f>SUM(H36:I36)</f>
        <v>23494</v>
      </c>
      <c r="H36" s="307">
        <v>11526</v>
      </c>
      <c r="I36" s="307">
        <v>11968</v>
      </c>
      <c r="J36" s="877"/>
      <c r="K36" s="306">
        <v>7226</v>
      </c>
      <c r="L36" s="881"/>
      <c r="M36" s="875"/>
    </row>
    <row r="37" spans="1:13" ht="13.5" customHeight="1">
      <c r="A37" s="880"/>
      <c r="B37" s="878"/>
      <c r="C37" s="878"/>
      <c r="D37" s="342">
        <v>2023</v>
      </c>
      <c r="E37" s="307">
        <v>62360</v>
      </c>
      <c r="F37" s="307"/>
      <c r="G37" s="106">
        <f>SUM(H37:I37)</f>
        <v>23864</v>
      </c>
      <c r="H37" s="307">
        <v>11259</v>
      </c>
      <c r="I37" s="307">
        <v>12605</v>
      </c>
      <c r="J37" s="877"/>
      <c r="K37" s="306">
        <v>6834</v>
      </c>
      <c r="L37" s="876"/>
      <c r="M37" s="875"/>
    </row>
    <row r="38" spans="1:13" ht="13.5" customHeight="1">
      <c r="A38" s="880"/>
      <c r="B38" s="878"/>
      <c r="C38" s="878"/>
      <c r="D38" s="342">
        <v>2024</v>
      </c>
      <c r="E38" s="307">
        <v>37927</v>
      </c>
      <c r="F38" s="307"/>
      <c r="G38" s="106">
        <f>SUM(H38:I38)</f>
        <v>17360</v>
      </c>
      <c r="H38" s="307">
        <v>8717</v>
      </c>
      <c r="I38" s="307">
        <v>8643</v>
      </c>
      <c r="J38" s="877"/>
      <c r="K38" s="306">
        <v>6425</v>
      </c>
      <c r="L38" s="876"/>
      <c r="M38" s="875"/>
    </row>
    <row r="39" spans="1:13" ht="8.1" customHeight="1">
      <c r="A39" s="880"/>
      <c r="B39" s="878"/>
      <c r="C39" s="878"/>
      <c r="D39" s="342"/>
      <c r="E39" s="307"/>
      <c r="F39" s="307"/>
      <c r="G39" s="106"/>
      <c r="H39" s="307"/>
      <c r="I39" s="307"/>
      <c r="J39" s="877"/>
      <c r="K39" s="306"/>
      <c r="L39" s="881"/>
      <c r="M39" s="875"/>
    </row>
    <row r="40" spans="1:13" ht="13.5" customHeight="1">
      <c r="A40" s="880"/>
      <c r="B40" s="882" t="s">
        <v>9</v>
      </c>
      <c r="C40" s="878"/>
      <c r="D40" s="342">
        <v>2022</v>
      </c>
      <c r="E40" s="307">
        <v>148733</v>
      </c>
      <c r="F40" s="307"/>
      <c r="G40" s="106">
        <f>SUM(H40:I40)</f>
        <v>22108</v>
      </c>
      <c r="H40" s="307">
        <v>10904</v>
      </c>
      <c r="I40" s="307">
        <v>11204</v>
      </c>
      <c r="J40" s="877"/>
      <c r="K40" s="306">
        <v>6524</v>
      </c>
      <c r="L40" s="881"/>
      <c r="M40" s="875"/>
    </row>
    <row r="41" spans="1:13" ht="13.5" customHeight="1">
      <c r="A41" s="880"/>
      <c r="B41" s="882"/>
      <c r="C41" s="878"/>
      <c r="D41" s="342">
        <v>2023</v>
      </c>
      <c r="E41" s="307">
        <v>65222</v>
      </c>
      <c r="F41" s="307"/>
      <c r="G41" s="106">
        <f>SUM(H41:I41)</f>
        <v>23387</v>
      </c>
      <c r="H41" s="307">
        <v>11125</v>
      </c>
      <c r="I41" s="307">
        <v>12262</v>
      </c>
      <c r="J41" s="877"/>
      <c r="K41" s="306">
        <v>5739</v>
      </c>
      <c r="L41" s="876"/>
      <c r="M41" s="875"/>
    </row>
    <row r="42" spans="1:13" ht="13.5" customHeight="1">
      <c r="A42" s="880"/>
      <c r="B42" s="882"/>
      <c r="C42" s="878"/>
      <c r="D42" s="342">
        <v>2024</v>
      </c>
      <c r="E42" s="307">
        <v>32309</v>
      </c>
      <c r="F42" s="307"/>
      <c r="G42" s="106">
        <f>SUM(H42:I42)</f>
        <v>20959</v>
      </c>
      <c r="H42" s="307">
        <v>10689</v>
      </c>
      <c r="I42" s="307">
        <v>10270</v>
      </c>
      <c r="J42" s="877"/>
      <c r="K42" s="306">
        <v>7891</v>
      </c>
      <c r="L42" s="876"/>
      <c r="M42" s="875"/>
    </row>
    <row r="43" spans="1:13" ht="8.1" customHeight="1">
      <c r="A43" s="880"/>
      <c r="B43" s="882"/>
      <c r="C43" s="878"/>
      <c r="D43" s="342"/>
      <c r="E43" s="307"/>
      <c r="F43" s="307"/>
      <c r="G43" s="106"/>
      <c r="H43" s="307"/>
      <c r="I43" s="307"/>
      <c r="J43" s="877"/>
      <c r="K43" s="306"/>
      <c r="L43" s="881"/>
      <c r="M43" s="875"/>
    </row>
    <row r="44" spans="1:13" ht="13.5" customHeight="1">
      <c r="A44" s="880"/>
      <c r="B44" s="878" t="s">
        <v>8</v>
      </c>
      <c r="C44" s="878"/>
      <c r="D44" s="342">
        <v>2022</v>
      </c>
      <c r="E44" s="307">
        <v>193404</v>
      </c>
      <c r="F44" s="307"/>
      <c r="G44" s="106">
        <f>SUM(H44:I44)</f>
        <v>39974</v>
      </c>
      <c r="H44" s="307">
        <v>19205</v>
      </c>
      <c r="I44" s="307">
        <v>20769</v>
      </c>
      <c r="J44" s="877"/>
      <c r="K44" s="306">
        <v>15917</v>
      </c>
      <c r="L44" s="881"/>
      <c r="M44" s="875"/>
    </row>
    <row r="45" spans="1:13" ht="13.5" customHeight="1">
      <c r="A45" s="880"/>
      <c r="B45" s="878"/>
      <c r="C45" s="878"/>
      <c r="D45" s="342">
        <v>2023</v>
      </c>
      <c r="E45" s="307">
        <v>68196</v>
      </c>
      <c r="F45" s="307"/>
      <c r="G45" s="106">
        <f>SUM(H45:I45)</f>
        <v>38861</v>
      </c>
      <c r="H45" s="307">
        <v>18511</v>
      </c>
      <c r="I45" s="307">
        <v>20350</v>
      </c>
      <c r="J45" s="877"/>
      <c r="K45" s="306">
        <v>9108</v>
      </c>
      <c r="L45" s="876"/>
      <c r="M45" s="875"/>
    </row>
    <row r="46" spans="1:13" ht="13.5" customHeight="1">
      <c r="A46" s="880"/>
      <c r="B46" s="878"/>
      <c r="C46" s="878"/>
      <c r="D46" s="342">
        <v>2024</v>
      </c>
      <c r="E46" s="307">
        <v>51024</v>
      </c>
      <c r="F46" s="307"/>
      <c r="G46" s="106">
        <f>SUM(H46:I46)</f>
        <v>33951</v>
      </c>
      <c r="H46" s="307">
        <v>17323</v>
      </c>
      <c r="I46" s="307">
        <v>16628</v>
      </c>
      <c r="J46" s="877"/>
      <c r="K46" s="306">
        <v>11827</v>
      </c>
      <c r="L46" s="876"/>
      <c r="M46" s="875"/>
    </row>
    <row r="47" spans="1:13" ht="8.1" customHeight="1">
      <c r="A47" s="880"/>
      <c r="B47" s="878"/>
      <c r="C47" s="878"/>
      <c r="D47" s="342"/>
      <c r="E47" s="307"/>
      <c r="F47" s="307"/>
      <c r="G47" s="106"/>
      <c r="H47" s="307"/>
      <c r="I47" s="307"/>
      <c r="J47" s="877"/>
      <c r="K47" s="306"/>
      <c r="L47" s="881"/>
      <c r="M47" s="875"/>
    </row>
    <row r="48" spans="1:13" ht="13.5" customHeight="1">
      <c r="A48" s="880"/>
      <c r="B48" s="882" t="s">
        <v>7</v>
      </c>
      <c r="C48" s="878"/>
      <c r="D48" s="342">
        <v>2022</v>
      </c>
      <c r="E48" s="307">
        <v>5867</v>
      </c>
      <c r="F48" s="307"/>
      <c r="G48" s="106">
        <f>SUM(H48:I48)</f>
        <v>4297</v>
      </c>
      <c r="H48" s="307">
        <v>1910</v>
      </c>
      <c r="I48" s="307">
        <v>2387</v>
      </c>
      <c r="J48" s="877"/>
      <c r="K48" s="306">
        <v>1047</v>
      </c>
      <c r="L48" s="881"/>
      <c r="M48" s="875"/>
    </row>
    <row r="49" spans="1:13" ht="13.5" customHeight="1">
      <c r="A49" s="880"/>
      <c r="B49" s="882"/>
      <c r="C49" s="878"/>
      <c r="D49" s="342">
        <v>2023</v>
      </c>
      <c r="E49" s="307">
        <v>4889</v>
      </c>
      <c r="F49" s="307"/>
      <c r="G49" s="106">
        <f>SUM(H49:I49)</f>
        <v>4545</v>
      </c>
      <c r="H49" s="307">
        <v>2005</v>
      </c>
      <c r="I49" s="307">
        <v>2540</v>
      </c>
      <c r="J49" s="877"/>
      <c r="K49" s="306">
        <v>910</v>
      </c>
      <c r="L49" s="876"/>
      <c r="M49" s="875"/>
    </row>
    <row r="50" spans="1:13" ht="13.5" customHeight="1">
      <c r="A50" s="880"/>
      <c r="B50" s="882"/>
      <c r="C50" s="878"/>
      <c r="D50" s="342">
        <v>2024</v>
      </c>
      <c r="E50" s="307">
        <v>5634</v>
      </c>
      <c r="F50" s="307"/>
      <c r="G50" s="106">
        <f>SUM(H50:I50)</f>
        <v>4010</v>
      </c>
      <c r="H50" s="307">
        <v>1959</v>
      </c>
      <c r="I50" s="307">
        <v>2051</v>
      </c>
      <c r="J50" s="877"/>
      <c r="K50" s="306">
        <v>1157</v>
      </c>
      <c r="L50" s="876"/>
      <c r="M50" s="875"/>
    </row>
    <row r="51" spans="1:13" ht="8.1" customHeight="1">
      <c r="A51" s="880"/>
      <c r="B51" s="882"/>
      <c r="C51" s="878"/>
      <c r="D51" s="342"/>
      <c r="E51" s="307"/>
      <c r="F51" s="307"/>
      <c r="G51" s="106"/>
      <c r="H51" s="307"/>
      <c r="I51" s="307"/>
      <c r="J51" s="877"/>
      <c r="K51" s="306"/>
      <c r="L51" s="881"/>
      <c r="M51" s="875"/>
    </row>
    <row r="52" spans="1:13" ht="13.5" customHeight="1">
      <c r="A52" s="880"/>
      <c r="B52" s="878" t="s">
        <v>28</v>
      </c>
      <c r="C52" s="878"/>
      <c r="D52" s="342">
        <v>2022</v>
      </c>
      <c r="E52" s="307">
        <v>421388</v>
      </c>
      <c r="F52" s="307"/>
      <c r="G52" s="106">
        <f>SUM(H52:I52)</f>
        <v>29004</v>
      </c>
      <c r="H52" s="307">
        <v>14162</v>
      </c>
      <c r="I52" s="307">
        <v>14842</v>
      </c>
      <c r="J52" s="877"/>
      <c r="K52" s="306">
        <v>21588</v>
      </c>
      <c r="L52" s="881"/>
      <c r="M52" s="875"/>
    </row>
    <row r="53" spans="1:13" ht="13.5" customHeight="1">
      <c r="A53" s="880"/>
      <c r="B53" s="878"/>
      <c r="C53" s="878"/>
      <c r="D53" s="342">
        <v>2023</v>
      </c>
      <c r="E53" s="307">
        <v>148163</v>
      </c>
      <c r="F53" s="307"/>
      <c r="G53" s="106">
        <f>SUM(H53:I53)</f>
        <v>30836</v>
      </c>
      <c r="H53" s="307">
        <v>15294</v>
      </c>
      <c r="I53" s="307">
        <v>15542</v>
      </c>
      <c r="J53" s="877"/>
      <c r="K53" s="306">
        <v>18028</v>
      </c>
      <c r="L53" s="876"/>
      <c r="M53" s="875"/>
    </row>
    <row r="54" spans="1:13" ht="13.5" customHeight="1">
      <c r="A54" s="880"/>
      <c r="B54" s="878"/>
      <c r="C54" s="878"/>
      <c r="D54" s="342">
        <v>2024</v>
      </c>
      <c r="E54" s="307">
        <v>102360</v>
      </c>
      <c r="F54" s="307"/>
      <c r="G54" s="106">
        <f>SUM(H54:I54)</f>
        <v>23570</v>
      </c>
      <c r="H54" s="307">
        <v>12527</v>
      </c>
      <c r="I54" s="307">
        <v>11043</v>
      </c>
      <c r="J54" s="877"/>
      <c r="K54" s="306">
        <v>16427</v>
      </c>
      <c r="L54" s="876"/>
      <c r="M54" s="875"/>
    </row>
    <row r="55" spans="1:13" ht="8.1" customHeight="1">
      <c r="A55" s="880"/>
      <c r="B55" s="878"/>
      <c r="C55" s="878"/>
      <c r="D55" s="342"/>
      <c r="E55" s="307"/>
      <c r="F55" s="307"/>
      <c r="G55" s="106"/>
      <c r="H55" s="307"/>
      <c r="I55" s="307"/>
      <c r="J55" s="877"/>
      <c r="K55" s="306"/>
      <c r="L55" s="881"/>
      <c r="M55" s="875"/>
    </row>
    <row r="56" spans="1:13" ht="13.5" customHeight="1">
      <c r="A56" s="880"/>
      <c r="B56" s="882" t="s">
        <v>6</v>
      </c>
      <c r="C56" s="878"/>
      <c r="D56" s="342">
        <v>2022</v>
      </c>
      <c r="E56" s="307">
        <v>98434</v>
      </c>
      <c r="F56" s="307"/>
      <c r="G56" s="106">
        <f>SUM(H56:I56)</f>
        <v>48510</v>
      </c>
      <c r="H56" s="307">
        <v>23771</v>
      </c>
      <c r="I56" s="307">
        <v>24739</v>
      </c>
      <c r="J56" s="877"/>
      <c r="K56" s="306">
        <v>19297</v>
      </c>
      <c r="L56" s="881"/>
      <c r="M56" s="875"/>
    </row>
    <row r="57" spans="1:13" ht="13.5" customHeight="1">
      <c r="A57" s="880"/>
      <c r="B57" s="882"/>
      <c r="C57" s="878"/>
      <c r="D57" s="342">
        <v>2023</v>
      </c>
      <c r="E57" s="307">
        <v>104003</v>
      </c>
      <c r="F57" s="307"/>
      <c r="G57" s="106">
        <f>SUM(H57:I57)</f>
        <v>47961</v>
      </c>
      <c r="H57" s="307">
        <v>22286</v>
      </c>
      <c r="I57" s="307">
        <v>25675</v>
      </c>
      <c r="J57" s="877"/>
      <c r="K57" s="306">
        <v>11957</v>
      </c>
      <c r="L57" s="876"/>
      <c r="M57" s="875"/>
    </row>
    <row r="58" spans="1:13" ht="13.5" customHeight="1">
      <c r="A58" s="880"/>
      <c r="B58" s="882"/>
      <c r="C58" s="878"/>
      <c r="D58" s="342">
        <v>2024</v>
      </c>
      <c r="E58" s="307">
        <v>114794</v>
      </c>
      <c r="F58" s="307"/>
      <c r="G58" s="106">
        <f>SUM(H58:I58)</f>
        <v>42239</v>
      </c>
      <c r="H58" s="307">
        <v>18130</v>
      </c>
      <c r="I58" s="307">
        <v>24109</v>
      </c>
      <c r="J58" s="877"/>
      <c r="K58" s="306">
        <v>11327</v>
      </c>
      <c r="L58" s="876"/>
      <c r="M58" s="875"/>
    </row>
    <row r="59" spans="1:13" ht="8.1" customHeight="1">
      <c r="A59" s="880"/>
      <c r="B59" s="882"/>
      <c r="C59" s="878"/>
      <c r="D59" s="342"/>
      <c r="E59" s="307"/>
      <c r="F59" s="307"/>
      <c r="G59" s="106"/>
      <c r="H59" s="307"/>
      <c r="I59" s="307"/>
      <c r="J59" s="877"/>
      <c r="K59" s="306"/>
      <c r="L59" s="881"/>
      <c r="M59" s="875"/>
    </row>
    <row r="60" spans="1:13" ht="13.5" customHeight="1">
      <c r="A60" s="880"/>
      <c r="B60" s="878" t="s">
        <v>5</v>
      </c>
      <c r="C60" s="878"/>
      <c r="D60" s="342">
        <v>2022</v>
      </c>
      <c r="E60" s="307">
        <v>242245</v>
      </c>
      <c r="F60" s="307"/>
      <c r="G60" s="106">
        <f>SUM(H60:I60)</f>
        <v>41956</v>
      </c>
      <c r="H60" s="307">
        <v>21356</v>
      </c>
      <c r="I60" s="307">
        <v>20600</v>
      </c>
      <c r="J60" s="877"/>
      <c r="K60" s="306">
        <v>15443</v>
      </c>
      <c r="L60" s="881"/>
      <c r="M60" s="875"/>
    </row>
    <row r="61" spans="1:13" ht="13.5" customHeight="1">
      <c r="A61" s="880"/>
      <c r="B61" s="878"/>
      <c r="C61" s="878"/>
      <c r="D61" s="342">
        <v>2023</v>
      </c>
      <c r="E61" s="307">
        <v>240529</v>
      </c>
      <c r="F61" s="307"/>
      <c r="G61" s="106">
        <f>SUM(H61:I61)</f>
        <v>42530</v>
      </c>
      <c r="H61" s="307">
        <v>20401</v>
      </c>
      <c r="I61" s="307">
        <v>22129</v>
      </c>
      <c r="J61" s="877"/>
      <c r="K61" s="306">
        <v>11568</v>
      </c>
      <c r="L61" s="876"/>
      <c r="M61" s="875"/>
    </row>
    <row r="62" spans="1:13" ht="13.5" customHeight="1">
      <c r="A62" s="880"/>
      <c r="B62" s="878"/>
      <c r="C62" s="878"/>
      <c r="D62" s="342">
        <v>2024</v>
      </c>
      <c r="E62" s="307">
        <v>307533</v>
      </c>
      <c r="F62" s="307"/>
      <c r="G62" s="106">
        <f>SUM(H62:I62)</f>
        <v>33216</v>
      </c>
      <c r="H62" s="307">
        <v>16674</v>
      </c>
      <c r="I62" s="307">
        <v>16542</v>
      </c>
      <c r="J62" s="877"/>
      <c r="K62" s="306">
        <v>13637</v>
      </c>
      <c r="L62" s="876"/>
      <c r="M62" s="875"/>
    </row>
    <row r="63" spans="1:13" ht="8.1" customHeight="1">
      <c r="A63" s="880"/>
      <c r="B63" s="878"/>
      <c r="C63" s="878"/>
      <c r="D63" s="342"/>
      <c r="E63" s="307"/>
      <c r="F63" s="307"/>
      <c r="G63" s="106"/>
      <c r="H63" s="307"/>
      <c r="I63" s="307"/>
      <c r="J63" s="877"/>
      <c r="K63" s="306"/>
      <c r="L63" s="881"/>
      <c r="M63" s="875"/>
    </row>
    <row r="64" spans="1:13" ht="13.5" customHeight="1">
      <c r="A64" s="880"/>
      <c r="B64" s="882" t="s">
        <v>4</v>
      </c>
      <c r="C64" s="878"/>
      <c r="D64" s="342">
        <v>2022</v>
      </c>
      <c r="E64" s="307">
        <v>1462665</v>
      </c>
      <c r="F64" s="307"/>
      <c r="G64" s="106">
        <f>SUM(H64:I64)</f>
        <v>122107</v>
      </c>
      <c r="H64" s="307">
        <v>58669</v>
      </c>
      <c r="I64" s="307">
        <v>63438</v>
      </c>
      <c r="J64" s="877"/>
      <c r="K64" s="306">
        <v>57128</v>
      </c>
      <c r="L64" s="881"/>
      <c r="M64" s="875"/>
    </row>
    <row r="65" spans="1:13" ht="13.5" customHeight="1">
      <c r="A65" s="880"/>
      <c r="B65" s="882"/>
      <c r="C65" s="878"/>
      <c r="D65" s="342">
        <v>2023</v>
      </c>
      <c r="E65" s="307">
        <v>577246</v>
      </c>
      <c r="F65" s="307"/>
      <c r="G65" s="106">
        <f>SUM(H65:I65)</f>
        <v>108404</v>
      </c>
      <c r="H65" s="307">
        <v>52177</v>
      </c>
      <c r="I65" s="307">
        <v>56227</v>
      </c>
      <c r="J65" s="877"/>
      <c r="K65" s="306">
        <v>54846</v>
      </c>
      <c r="L65" s="876"/>
      <c r="M65" s="875"/>
    </row>
    <row r="66" spans="1:13" ht="13.5" customHeight="1">
      <c r="A66" s="880"/>
      <c r="B66" s="882"/>
      <c r="C66" s="878"/>
      <c r="D66" s="342">
        <v>2024</v>
      </c>
      <c r="E66" s="307">
        <v>346165</v>
      </c>
      <c r="F66" s="307"/>
      <c r="G66" s="106">
        <f>SUM(H66:I66)</f>
        <v>70511</v>
      </c>
      <c r="H66" s="307">
        <v>35476</v>
      </c>
      <c r="I66" s="307">
        <v>35035</v>
      </c>
      <c r="J66" s="877"/>
      <c r="K66" s="306">
        <v>43432</v>
      </c>
      <c r="L66" s="876"/>
      <c r="M66" s="875"/>
    </row>
    <row r="67" spans="1:13" ht="8.1" customHeight="1">
      <c r="A67" s="880"/>
      <c r="B67" s="882"/>
      <c r="C67" s="878"/>
      <c r="D67" s="342"/>
      <c r="E67" s="307"/>
      <c r="F67" s="307"/>
      <c r="G67" s="106"/>
      <c r="H67" s="307"/>
      <c r="I67" s="307"/>
      <c r="J67" s="877"/>
      <c r="K67" s="306"/>
      <c r="L67" s="881"/>
      <c r="M67" s="875"/>
    </row>
    <row r="68" spans="1:13" ht="13.5" customHeight="1">
      <c r="A68" s="880"/>
      <c r="B68" s="878" t="s">
        <v>3</v>
      </c>
      <c r="C68" s="878"/>
      <c r="D68" s="342">
        <v>2022</v>
      </c>
      <c r="E68" s="307">
        <v>41250</v>
      </c>
      <c r="F68" s="307"/>
      <c r="G68" s="106">
        <f>SUM(H68:I68)</f>
        <v>20067</v>
      </c>
      <c r="H68" s="307">
        <v>9870</v>
      </c>
      <c r="I68" s="307">
        <v>10197</v>
      </c>
      <c r="J68" s="877"/>
      <c r="K68" s="306">
        <v>5427</v>
      </c>
      <c r="L68" s="881"/>
      <c r="M68" s="875"/>
    </row>
    <row r="69" spans="1:13" ht="13.5" customHeight="1">
      <c r="A69" s="880"/>
      <c r="B69" s="878"/>
      <c r="C69" s="878"/>
      <c r="D69" s="342">
        <v>2023</v>
      </c>
      <c r="E69" s="307">
        <v>19778</v>
      </c>
      <c r="F69" s="307"/>
      <c r="G69" s="106">
        <f>SUM(H69:I69)</f>
        <v>20181</v>
      </c>
      <c r="H69" s="307">
        <v>9735</v>
      </c>
      <c r="I69" s="307">
        <v>10446</v>
      </c>
      <c r="J69" s="877"/>
      <c r="K69" s="306">
        <v>4366</v>
      </c>
      <c r="L69" s="876"/>
      <c r="M69" s="875"/>
    </row>
    <row r="70" spans="1:13" ht="13.5" customHeight="1">
      <c r="A70" s="880"/>
      <c r="B70" s="878"/>
      <c r="C70" s="878"/>
      <c r="D70" s="342">
        <v>2024</v>
      </c>
      <c r="E70" s="307">
        <v>18854</v>
      </c>
      <c r="F70" s="307"/>
      <c r="G70" s="106">
        <f>SUM(H70:I70)</f>
        <v>18837</v>
      </c>
      <c r="H70" s="307">
        <v>9282</v>
      </c>
      <c r="I70" s="307">
        <v>9555</v>
      </c>
      <c r="J70" s="877"/>
      <c r="K70" s="306">
        <v>4770</v>
      </c>
      <c r="L70" s="876"/>
      <c r="M70" s="875"/>
    </row>
    <row r="71" spans="1:13" ht="8.1" customHeight="1">
      <c r="A71" s="880"/>
      <c r="B71" s="878"/>
      <c r="C71" s="878"/>
      <c r="D71" s="342"/>
      <c r="E71" s="307"/>
      <c r="F71" s="307"/>
      <c r="G71" s="106"/>
      <c r="H71" s="307"/>
      <c r="I71" s="307"/>
      <c r="J71" s="877"/>
      <c r="K71" s="306"/>
      <c r="L71" s="881"/>
      <c r="M71" s="875"/>
    </row>
    <row r="72" spans="1:13" ht="13.5" customHeight="1">
      <c r="A72" s="880"/>
      <c r="B72" s="882" t="s">
        <v>2</v>
      </c>
      <c r="C72" s="878"/>
      <c r="D72" s="342">
        <v>2022</v>
      </c>
      <c r="E72" s="307">
        <v>782680</v>
      </c>
      <c r="F72" s="307"/>
      <c r="G72" s="106">
        <f>SUM(H72:I72)</f>
        <v>45279</v>
      </c>
      <c r="H72" s="307">
        <v>21290</v>
      </c>
      <c r="I72" s="307">
        <v>23989</v>
      </c>
      <c r="J72" s="877"/>
      <c r="K72" s="306">
        <v>67439</v>
      </c>
      <c r="L72" s="881"/>
      <c r="M72" s="875"/>
    </row>
    <row r="73" spans="1:13" ht="13.5" customHeight="1">
      <c r="A73" s="880"/>
      <c r="B73" s="882"/>
      <c r="C73" s="878"/>
      <c r="D73" s="342">
        <v>2023</v>
      </c>
      <c r="E73" s="307">
        <v>397306</v>
      </c>
      <c r="F73" s="307"/>
      <c r="G73" s="106">
        <f>SUM(H73:I73)</f>
        <v>38977</v>
      </c>
      <c r="H73" s="307">
        <v>18685</v>
      </c>
      <c r="I73" s="307">
        <v>20292</v>
      </c>
      <c r="J73" s="877"/>
      <c r="K73" s="306">
        <v>37832</v>
      </c>
      <c r="L73" s="876"/>
      <c r="M73" s="875"/>
    </row>
    <row r="74" spans="1:13" ht="13.5" customHeight="1">
      <c r="A74" s="880"/>
      <c r="B74" s="882"/>
      <c r="C74" s="878"/>
      <c r="D74" s="342">
        <v>2024</v>
      </c>
      <c r="E74" s="307">
        <v>254815</v>
      </c>
      <c r="F74" s="307"/>
      <c r="G74" s="106">
        <f>SUM(H74:I74)</f>
        <v>25475</v>
      </c>
      <c r="H74" s="307">
        <v>13089</v>
      </c>
      <c r="I74" s="307">
        <v>12386</v>
      </c>
      <c r="J74" s="877"/>
      <c r="K74" s="306">
        <v>27169</v>
      </c>
      <c r="L74" s="876"/>
      <c r="M74" s="875"/>
    </row>
    <row r="75" spans="1:13" ht="8.1" customHeight="1">
      <c r="A75" s="880"/>
      <c r="B75" s="882"/>
      <c r="C75" s="878"/>
      <c r="D75" s="342"/>
      <c r="E75" s="307"/>
      <c r="F75" s="307"/>
      <c r="G75" s="106"/>
      <c r="H75" s="307"/>
      <c r="I75" s="307"/>
      <c r="J75" s="877"/>
      <c r="K75" s="306"/>
      <c r="L75" s="881"/>
      <c r="M75" s="875"/>
    </row>
    <row r="76" spans="1:13" ht="13.5" customHeight="1">
      <c r="A76" s="880"/>
      <c r="B76" s="878" t="s">
        <v>1</v>
      </c>
      <c r="C76" s="878"/>
      <c r="D76" s="342">
        <v>2022</v>
      </c>
      <c r="E76" s="307">
        <v>856</v>
      </c>
      <c r="F76" s="307"/>
      <c r="G76" s="106">
        <f>SUM(H76:I76)</f>
        <v>1779</v>
      </c>
      <c r="H76" s="307">
        <v>955</v>
      </c>
      <c r="I76" s="307">
        <v>824</v>
      </c>
      <c r="J76" s="877"/>
      <c r="K76" s="306">
        <v>687</v>
      </c>
      <c r="L76" s="881"/>
      <c r="M76" s="875"/>
    </row>
    <row r="77" spans="1:13" ht="13.5" customHeight="1">
      <c r="A77" s="880"/>
      <c r="B77" s="878"/>
      <c r="C77" s="878"/>
      <c r="D77" s="342">
        <v>2023</v>
      </c>
      <c r="E77" s="307">
        <v>832</v>
      </c>
      <c r="F77" s="307"/>
      <c r="G77" s="106">
        <f>SUM(H77:I77)</f>
        <v>1738</v>
      </c>
      <c r="H77" s="307">
        <v>828</v>
      </c>
      <c r="I77" s="307">
        <v>910</v>
      </c>
      <c r="J77" s="877"/>
      <c r="K77" s="306">
        <v>598</v>
      </c>
      <c r="L77" s="876"/>
      <c r="M77" s="875"/>
    </row>
    <row r="78" spans="1:13" ht="13.5" customHeight="1">
      <c r="A78" s="880"/>
      <c r="B78" s="878"/>
      <c r="C78" s="878"/>
      <c r="D78" s="342">
        <v>2024</v>
      </c>
      <c r="E78" s="307">
        <v>1824</v>
      </c>
      <c r="F78" s="307"/>
      <c r="G78" s="106">
        <f>SUM(H78:I78)</f>
        <v>1454</v>
      </c>
      <c r="H78" s="307">
        <v>697</v>
      </c>
      <c r="I78" s="307">
        <v>757</v>
      </c>
      <c r="J78" s="877"/>
      <c r="K78" s="306">
        <v>572</v>
      </c>
      <c r="L78" s="876"/>
      <c r="M78" s="875"/>
    </row>
    <row r="79" spans="1:13" ht="8.1" customHeight="1">
      <c r="A79" s="880"/>
      <c r="B79" s="878"/>
      <c r="C79" s="878"/>
      <c r="D79" s="342"/>
      <c r="E79" s="307"/>
      <c r="F79" s="307"/>
      <c r="G79" s="106"/>
      <c r="H79" s="307"/>
      <c r="I79" s="307"/>
      <c r="J79" s="877"/>
      <c r="K79" s="306"/>
      <c r="L79" s="881"/>
      <c r="M79" s="875"/>
    </row>
    <row r="80" spans="1:13" ht="13.5" customHeight="1">
      <c r="A80" s="880"/>
      <c r="B80" s="882" t="s">
        <v>0</v>
      </c>
      <c r="C80" s="878"/>
      <c r="D80" s="342">
        <v>2022</v>
      </c>
      <c r="E80" s="307">
        <v>15150</v>
      </c>
      <c r="F80" s="307"/>
      <c r="G80" s="106">
        <f>SUM(H80:I80)</f>
        <v>2051</v>
      </c>
      <c r="H80" s="307">
        <v>949</v>
      </c>
      <c r="I80" s="307">
        <v>1102</v>
      </c>
      <c r="J80" s="877"/>
      <c r="K80" s="306">
        <v>5930</v>
      </c>
      <c r="L80" s="881"/>
      <c r="M80" s="875"/>
    </row>
    <row r="81" spans="1:13" ht="13.5" customHeight="1">
      <c r="A81" s="880"/>
      <c r="B81" s="882"/>
      <c r="C81" s="878"/>
      <c r="D81" s="342">
        <v>2023</v>
      </c>
      <c r="E81" s="307">
        <v>7712</v>
      </c>
      <c r="F81" s="307"/>
      <c r="G81" s="106">
        <f>SUM(H81:I81)</f>
        <v>2994</v>
      </c>
      <c r="H81" s="307">
        <v>1275</v>
      </c>
      <c r="I81" s="307">
        <v>1719</v>
      </c>
      <c r="J81" s="877"/>
      <c r="K81" s="306">
        <v>987</v>
      </c>
      <c r="L81" s="876"/>
      <c r="M81" s="875"/>
    </row>
    <row r="82" spans="1:13" ht="13.5" customHeight="1">
      <c r="A82" s="880"/>
      <c r="B82" s="882"/>
      <c r="C82" s="878"/>
      <c r="D82" s="342">
        <v>2024</v>
      </c>
      <c r="E82" s="307">
        <v>11668</v>
      </c>
      <c r="F82" s="307"/>
      <c r="G82" s="106">
        <f>SUM(H82:I82)</f>
        <v>1866</v>
      </c>
      <c r="H82" s="307">
        <v>872</v>
      </c>
      <c r="I82" s="307">
        <v>994</v>
      </c>
      <c r="J82" s="877"/>
      <c r="K82" s="306">
        <v>2766</v>
      </c>
      <c r="L82" s="876"/>
      <c r="M82" s="875"/>
    </row>
    <row r="83" spans="1:13" ht="8.1" customHeight="1">
      <c r="A83" s="880"/>
      <c r="B83" s="878"/>
      <c r="C83" s="878"/>
      <c r="D83" s="183"/>
      <c r="E83" s="307"/>
      <c r="F83" s="307"/>
      <c r="G83" s="106"/>
      <c r="H83" s="307"/>
      <c r="I83" s="307"/>
      <c r="J83" s="877"/>
      <c r="K83" s="306"/>
      <c r="L83" s="881"/>
      <c r="M83" s="875"/>
    </row>
    <row r="84" spans="1:13" ht="13.5" customHeight="1">
      <c r="A84" s="880"/>
      <c r="B84" s="305" t="s">
        <v>282</v>
      </c>
      <c r="C84" s="878"/>
      <c r="D84" s="342">
        <v>2022</v>
      </c>
      <c r="E84" s="307" t="s">
        <v>134</v>
      </c>
      <c r="F84" s="307"/>
      <c r="G84" s="106">
        <f>SUM(H84:I84)</f>
        <v>386</v>
      </c>
      <c r="H84" s="307">
        <v>195</v>
      </c>
      <c r="I84" s="307">
        <v>191</v>
      </c>
      <c r="J84" s="877"/>
      <c r="K84" s="306" t="s">
        <v>134</v>
      </c>
      <c r="L84" s="881"/>
      <c r="M84" s="875"/>
    </row>
    <row r="85" spans="1:13" ht="13.5" customHeight="1">
      <c r="A85" s="880"/>
      <c r="B85" s="879" t="s">
        <v>283</v>
      </c>
      <c r="C85" s="878"/>
      <c r="D85" s="342">
        <v>2023</v>
      </c>
      <c r="E85" s="307" t="s">
        <v>134</v>
      </c>
      <c r="F85" s="307"/>
      <c r="G85" s="106">
        <f>SUM(H85:I85)</f>
        <v>353</v>
      </c>
      <c r="H85" s="307">
        <v>191</v>
      </c>
      <c r="I85" s="307">
        <v>162</v>
      </c>
      <c r="J85" s="877"/>
      <c r="K85" s="306">
        <v>13639</v>
      </c>
      <c r="L85" s="876"/>
      <c r="M85" s="875"/>
    </row>
    <row r="86" spans="1:13" ht="13.5" customHeight="1">
      <c r="A86" s="880"/>
      <c r="B86" s="879"/>
      <c r="C86" s="878"/>
      <c r="D86" s="342">
        <v>2024</v>
      </c>
      <c r="E86" s="307" t="s">
        <v>134</v>
      </c>
      <c r="F86" s="307"/>
      <c r="G86" s="106">
        <f>SUM(H86:I86)</f>
        <v>399</v>
      </c>
      <c r="H86" s="307">
        <v>203</v>
      </c>
      <c r="I86" s="307">
        <v>196</v>
      </c>
      <c r="J86" s="877"/>
      <c r="K86" s="306">
        <v>15052</v>
      </c>
      <c r="L86" s="876"/>
      <c r="M86" s="875"/>
    </row>
    <row r="87" spans="1:13" ht="6.95" customHeight="1" thickBot="1">
      <c r="A87" s="874"/>
      <c r="B87" s="874"/>
      <c r="C87" s="874"/>
      <c r="D87" s="873"/>
      <c r="E87" s="872"/>
      <c r="F87" s="872"/>
      <c r="G87" s="872"/>
      <c r="H87" s="872"/>
      <c r="I87" s="872"/>
      <c r="J87" s="872"/>
      <c r="K87" s="872"/>
      <c r="L87" s="872"/>
      <c r="M87" s="872"/>
    </row>
    <row r="88" spans="1:13" ht="15" customHeight="1">
      <c r="A88" s="871"/>
      <c r="B88" s="871"/>
      <c r="C88" s="871"/>
      <c r="D88" s="870"/>
      <c r="E88" s="867"/>
      <c r="F88" s="867"/>
      <c r="G88" s="867"/>
      <c r="H88" s="868"/>
      <c r="I88" s="867"/>
      <c r="J88" s="867"/>
      <c r="K88" s="867"/>
      <c r="L88" s="867"/>
      <c r="M88" s="201" t="s">
        <v>213</v>
      </c>
    </row>
    <row r="89" spans="1:13" ht="15" customHeight="1">
      <c r="A89" s="871"/>
      <c r="B89" s="871"/>
      <c r="C89" s="871"/>
      <c r="D89" s="870"/>
      <c r="F89" s="867"/>
      <c r="G89" s="867"/>
      <c r="H89" s="869"/>
      <c r="J89" s="868"/>
      <c r="K89" s="867"/>
      <c r="L89" s="867"/>
      <c r="M89" s="205" t="s">
        <v>214</v>
      </c>
    </row>
    <row r="91" spans="1:13" ht="15" customHeight="1">
      <c r="B91" s="866"/>
    </row>
    <row r="92" spans="1:13" ht="15" customHeight="1">
      <c r="B92" s="865"/>
    </row>
    <row r="93" spans="1:13" ht="15" customHeight="1">
      <c r="B93" s="864"/>
    </row>
  </sheetData>
  <mergeCells count="2">
    <mergeCell ref="G10:I10"/>
    <mergeCell ref="G11:I11"/>
  </mergeCells>
  <printOptions horizontalCentered="1"/>
  <pageMargins left="0.39370078740157483" right="0.39370078740157483" top="0.51181102362204722" bottom="0.43307086614173229" header="0.23622047244094491" footer="0.39370078740157483"/>
  <pageSetup paperSize="9" scale="72" orientation="portrait" r:id="rId1"/>
  <headerFooter scaleWithDoc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03636C-FE0F-47D8-9B18-1824D31B914B}">
  <sheetPr>
    <tabColor theme="8"/>
    <pageSetUpPr fitToPage="1"/>
  </sheetPr>
  <dimension ref="A1:M112"/>
  <sheetViews>
    <sheetView showGridLines="0" view="pageBreakPreview" topLeftCell="A49" zoomScale="90" zoomScaleNormal="100" zoomScaleSheetLayoutView="90" workbookViewId="0">
      <selection activeCell="I21" sqref="I21"/>
    </sheetView>
  </sheetViews>
  <sheetFormatPr defaultColWidth="7.140625" defaultRowHeight="15" customHeight="1"/>
  <cols>
    <col min="1" max="1" width="1.7109375" style="863" customWidth="1"/>
    <col min="2" max="2" width="12.7109375" style="863" customWidth="1"/>
    <col min="3" max="3" width="9.42578125" style="863" customWidth="1"/>
    <col min="4" max="4" width="9.28515625" style="863" customWidth="1"/>
    <col min="5" max="9" width="20.7109375" style="863" customWidth="1"/>
    <col min="10" max="10" width="1.7109375" style="863" customWidth="1"/>
    <col min="11" max="11" width="7.140625" style="863"/>
    <col min="12" max="12" width="8.5703125" style="863" customWidth="1"/>
    <col min="13" max="13" width="16.42578125" style="863" customWidth="1"/>
    <col min="14" max="14" width="7.5703125" style="863" customWidth="1"/>
    <col min="15" max="16384" width="7.140625" style="863"/>
  </cols>
  <sheetData>
    <row r="1" spans="1:10" s="863" customFormat="1">
      <c r="I1" s="962" t="s">
        <v>43</v>
      </c>
    </row>
    <row r="2" spans="1:10" s="863" customFormat="1">
      <c r="I2" s="960" t="s">
        <v>42</v>
      </c>
    </row>
    <row r="3" spans="1:10" s="863" customFormat="1"/>
    <row r="4" spans="1:10" s="863" customFormat="1" ht="18" customHeight="1">
      <c r="A4" s="1030"/>
      <c r="B4" s="105" t="s">
        <v>177</v>
      </c>
      <c r="C4" s="1009" t="s">
        <v>378</v>
      </c>
      <c r="D4" s="1008"/>
      <c r="E4" s="1032"/>
      <c r="J4" s="1030"/>
    </row>
    <row r="5" spans="1:10" s="1000" customFormat="1" ht="18" customHeight="1">
      <c r="A5" s="1005"/>
      <c r="B5" s="1059" t="s">
        <v>270</v>
      </c>
      <c r="C5" s="1003" t="s">
        <v>377</v>
      </c>
      <c r="D5" s="1002"/>
      <c r="E5" s="1001"/>
      <c r="J5" s="1005"/>
    </row>
    <row r="6" spans="1:10" s="863" customFormat="1" ht="8.1" customHeight="1" thickBot="1">
      <c r="A6" s="1069"/>
      <c r="B6" s="1069"/>
      <c r="C6" s="1069"/>
      <c r="D6" s="998"/>
      <c r="E6" s="997"/>
      <c r="J6" s="1069"/>
    </row>
    <row r="7" spans="1:10" s="863" customFormat="1" ht="8.1" customHeight="1" thickTop="1">
      <c r="A7" s="318"/>
      <c r="B7" s="318"/>
      <c r="C7" s="318"/>
      <c r="D7" s="401"/>
      <c r="E7" s="402"/>
      <c r="F7" s="318"/>
      <c r="G7" s="318"/>
      <c r="H7" s="318"/>
      <c r="I7" s="318"/>
      <c r="J7" s="318"/>
    </row>
    <row r="8" spans="1:10" s="863" customFormat="1" ht="15" customHeight="1">
      <c r="A8" s="321"/>
      <c r="B8" s="321" t="s">
        <v>25</v>
      </c>
      <c r="C8" s="321"/>
      <c r="D8" s="1065" t="s">
        <v>190</v>
      </c>
      <c r="E8" s="1064" t="s">
        <v>21</v>
      </c>
      <c r="F8" s="492" t="s">
        <v>41</v>
      </c>
      <c r="G8" s="492" t="s">
        <v>40</v>
      </c>
      <c r="H8" s="1066" t="s">
        <v>39</v>
      </c>
      <c r="I8" s="492" t="s">
        <v>38</v>
      </c>
      <c r="J8" s="321"/>
    </row>
    <row r="9" spans="1:10" s="863" customFormat="1" ht="15" customHeight="1">
      <c r="A9" s="321"/>
      <c r="B9" s="434" t="s">
        <v>23</v>
      </c>
      <c r="C9" s="434"/>
      <c r="D9" s="1068" t="s">
        <v>191</v>
      </c>
      <c r="E9" s="1067" t="s">
        <v>18</v>
      </c>
      <c r="F9" s="1062" t="s">
        <v>250</v>
      </c>
      <c r="G9" s="1062" t="s">
        <v>251</v>
      </c>
      <c r="H9" s="1066" t="s">
        <v>37</v>
      </c>
      <c r="I9" s="492" t="s">
        <v>36</v>
      </c>
      <c r="J9" s="321"/>
    </row>
    <row r="10" spans="1:10" s="863" customFormat="1" ht="15" customHeight="1">
      <c r="A10" s="321"/>
      <c r="B10" s="321"/>
      <c r="C10" s="321"/>
      <c r="D10" s="1065"/>
      <c r="E10" s="1064"/>
      <c r="F10" s="492"/>
      <c r="G10" s="492"/>
      <c r="H10" s="1066" t="s">
        <v>35</v>
      </c>
      <c r="I10" s="492" t="s">
        <v>34</v>
      </c>
      <c r="J10" s="321"/>
    </row>
    <row r="11" spans="1:10" s="863" customFormat="1" ht="15" customHeight="1">
      <c r="A11" s="321"/>
      <c r="B11" s="321"/>
      <c r="C11" s="321"/>
      <c r="D11" s="1065"/>
      <c r="E11" s="1064"/>
      <c r="F11" s="492"/>
      <c r="G11" s="492"/>
      <c r="H11" s="1063" t="s">
        <v>151</v>
      </c>
      <c r="I11" s="1062" t="s">
        <v>252</v>
      </c>
      <c r="J11" s="321"/>
    </row>
    <row r="12" spans="1:10" s="863" customFormat="1" ht="15" customHeight="1">
      <c r="A12" s="321"/>
      <c r="B12" s="321"/>
      <c r="C12" s="321"/>
      <c r="D12" s="1065"/>
      <c r="E12" s="1064"/>
      <c r="F12" s="492"/>
      <c r="G12" s="492"/>
      <c r="H12" s="1063" t="s">
        <v>32</v>
      </c>
      <c r="I12" s="1062" t="s">
        <v>29</v>
      </c>
      <c r="J12" s="321"/>
    </row>
    <row r="13" spans="1:10" s="863" customFormat="1" ht="15" customHeight="1">
      <c r="A13" s="321"/>
      <c r="B13" s="321"/>
      <c r="C13" s="321"/>
      <c r="D13" s="1065"/>
      <c r="E13" s="1064"/>
      <c r="F13" s="492"/>
      <c r="G13" s="492"/>
      <c r="H13" s="1063" t="s">
        <v>30</v>
      </c>
      <c r="I13" s="1062"/>
      <c r="J13" s="321"/>
    </row>
    <row r="14" spans="1:10" s="863" customFormat="1" ht="8.1" customHeight="1">
      <c r="A14" s="332"/>
      <c r="B14" s="332"/>
      <c r="C14" s="332"/>
      <c r="D14" s="413"/>
      <c r="E14" s="414"/>
      <c r="F14" s="332"/>
      <c r="G14" s="332"/>
      <c r="H14" s="335"/>
      <c r="I14" s="336"/>
      <c r="J14" s="332"/>
    </row>
    <row r="15" spans="1:10" s="863" customFormat="1" ht="8.1" customHeight="1">
      <c r="A15" s="213"/>
      <c r="B15" s="213"/>
      <c r="C15" s="213"/>
      <c r="D15" s="417"/>
      <c r="E15" s="397"/>
      <c r="F15" s="213"/>
      <c r="G15" s="213"/>
      <c r="H15" s="338"/>
      <c r="I15" s="338"/>
      <c r="J15" s="213"/>
    </row>
    <row r="16" spans="1:10" s="863" customFormat="1" ht="15" customHeight="1">
      <c r="A16" s="976"/>
      <c r="B16" s="976" t="s">
        <v>253</v>
      </c>
      <c r="C16" s="976"/>
      <c r="D16" s="885">
        <v>2022</v>
      </c>
      <c r="E16" s="180">
        <f>SUM(F16,G16,H16,I16,'5.10 (2)'!E17,'5.10 (2)'!F17,'5.10 (2)'!G17,'5.10 (2)'!H17,'5.10 (2)'!I17,)</f>
        <v>4753418</v>
      </c>
      <c r="F16" s="181">
        <f>SUM(F20,F24,F28,F32,F36,F40,F44,F48,F52,F56,F60,F64,F68,F72,F76,F80)</f>
        <v>228840</v>
      </c>
      <c r="G16" s="181">
        <f>SUM(G20,G24,G28,G32,G36,G40,G44,G48,G52,G56,G60,G64,G68,G72,G76,G80)</f>
        <v>373444</v>
      </c>
      <c r="H16" s="181">
        <f>SUM(H20,H24,H28,H32,H36,H40,H44,H48,H52,H56,H60,H64,H68,H72,H76,H80)</f>
        <v>326714</v>
      </c>
      <c r="I16" s="181">
        <f>SUM(I20,I24,I28,I32,I36,I40,I44,I48,I52,I56,I60,I64,I68,I72,I76,I80)</f>
        <v>211790</v>
      </c>
      <c r="J16" s="976"/>
    </row>
    <row r="17" spans="1:10" s="863" customFormat="1" ht="15" customHeight="1">
      <c r="A17" s="975"/>
      <c r="B17" s="975"/>
      <c r="C17" s="975"/>
      <c r="D17" s="308">
        <v>2023</v>
      </c>
      <c r="E17" s="180">
        <f>SUM(F17,G17,H17,I17,'5.10 (2)'!E18,'5.10 (2)'!F18,'5.10 (2)'!G18,'5.10 (2)'!H18,'5.10 (2)'!I18,)</f>
        <v>2002920</v>
      </c>
      <c r="F17" s="181">
        <f>SUM(F21,F25,F29,F33,F37,F41,F45,F49,F53,F57,F61,F65,F69,F73,F77,F81)</f>
        <v>128315</v>
      </c>
      <c r="G17" s="181">
        <f>SUM(G21,G25,G29,G33,G37,G41,G45,G49,G53,G57,G61,G65,G69,G73,G77,G81)</f>
        <v>315462</v>
      </c>
      <c r="H17" s="181">
        <f>SUM(H21,H25,H29,H33,H37,H41,H45,H49,H53,H57,H61,H65,H69,H73,H77,H81)</f>
        <v>282214</v>
      </c>
      <c r="I17" s="181">
        <f>SUM(I21,I25,I29,I33,I37,I41,I45,I49,I53,I57,I61,I65,I69,I73,I77,I81)</f>
        <v>156284</v>
      </c>
      <c r="J17" s="975"/>
    </row>
    <row r="18" spans="1:10" s="863" customFormat="1" ht="15" customHeight="1">
      <c r="A18" s="975"/>
      <c r="B18" s="975"/>
      <c r="C18" s="975"/>
      <c r="D18" s="885">
        <v>2024</v>
      </c>
      <c r="E18" s="180">
        <f>SUM(F18,G18,H18,I18,'5.10 (2)'!E19,'5.10 (2)'!F19,'5.10 (2)'!G19,'5.10 (2)'!H19,'5.10 (2)'!I19,)</f>
        <v>1526128</v>
      </c>
      <c r="F18" s="181">
        <f>SUM(F22,F26,F30,F34,F38,F42,F46,F50,F54,F58,F62,F66,F70,F74,F78,F82)</f>
        <v>103512</v>
      </c>
      <c r="G18" s="181">
        <f>SUM(G22,G26,G30,G34,G38,G42,G46,G50,G54,G58,G62,G66,G70,G74,G78,G82)</f>
        <v>270817</v>
      </c>
      <c r="H18" s="181">
        <f>SUM(H22,H26,H30,H34,H38,H42,H46,H50,H54,H58,H62,H66,H70,H74,H78,H82)</f>
        <v>255062</v>
      </c>
      <c r="I18" s="181">
        <f>SUM(I22,I26,I30,I34,I38,I42,I46,I50,I54,I58,I62,I66,I70,I74,I78,I82)</f>
        <v>167909</v>
      </c>
      <c r="J18" s="975"/>
    </row>
    <row r="19" spans="1:10" s="863" customFormat="1" ht="8.1" customHeight="1">
      <c r="A19" s="975"/>
      <c r="B19" s="975"/>
      <c r="C19" s="975"/>
      <c r="D19" s="342"/>
      <c r="E19" s="184"/>
      <c r="F19" s="184"/>
      <c r="G19" s="184"/>
      <c r="H19" s="185"/>
      <c r="I19" s="186"/>
      <c r="J19" s="975"/>
    </row>
    <row r="20" spans="1:10" s="863" customFormat="1" ht="15" customHeight="1">
      <c r="A20" s="187"/>
      <c r="B20" s="188" t="s">
        <v>14</v>
      </c>
      <c r="C20" s="187"/>
      <c r="D20" s="342">
        <v>2022</v>
      </c>
      <c r="E20" s="189">
        <f>SUM(F20,G20,H20,I20,'5.10 (2)'!E21,'5.10 (2)'!F21,'5.10 (2)'!G21,'5.10 (2)'!H21,'5.10 (2)'!I21)</f>
        <v>820368</v>
      </c>
      <c r="F20" s="184">
        <v>17615</v>
      </c>
      <c r="G20" s="184">
        <v>35730</v>
      </c>
      <c r="H20" s="185">
        <v>39700</v>
      </c>
      <c r="I20" s="186">
        <v>23183</v>
      </c>
      <c r="J20" s="187"/>
    </row>
    <row r="21" spans="1:10" s="863" customFormat="1" ht="15" customHeight="1">
      <c r="A21" s="190"/>
      <c r="B21" s="191"/>
      <c r="C21" s="190"/>
      <c r="D21" s="342">
        <v>2023</v>
      </c>
      <c r="E21" s="189">
        <f>SUM(F21,G21,H21,I21,'5.10 (2)'!E22,'5.10 (2)'!F22,'5.10 (2)'!G22,'5.10 (2)'!H22,'5.10 (2)'!I22)</f>
        <v>191623</v>
      </c>
      <c r="F21" s="184">
        <v>13453</v>
      </c>
      <c r="G21" s="184">
        <v>29024</v>
      </c>
      <c r="H21" s="185">
        <v>24975</v>
      </c>
      <c r="I21" s="186">
        <v>16034</v>
      </c>
      <c r="J21" s="190"/>
    </row>
    <row r="22" spans="1:10" s="863" customFormat="1" ht="15" customHeight="1">
      <c r="A22" s="190"/>
      <c r="B22" s="191"/>
      <c r="C22" s="190"/>
      <c r="D22" s="342">
        <v>2024</v>
      </c>
      <c r="E22" s="189">
        <f>SUM(F22,G22,H22,I22,'5.10 (2)'!E23,'5.10 (2)'!F23,'5.10 (2)'!G23,'5.10 (2)'!H23,'5.10 (2)'!I23)</f>
        <v>147972</v>
      </c>
      <c r="F22" s="184">
        <v>13728</v>
      </c>
      <c r="G22" s="184">
        <v>23445</v>
      </c>
      <c r="H22" s="185">
        <v>35846</v>
      </c>
      <c r="I22" s="186">
        <v>15009</v>
      </c>
      <c r="J22" s="190"/>
    </row>
    <row r="23" spans="1:10" s="863" customFormat="1" ht="8.1" customHeight="1">
      <c r="A23" s="190"/>
      <c r="B23" s="191"/>
      <c r="C23" s="190"/>
      <c r="D23" s="342"/>
      <c r="E23" s="189"/>
      <c r="F23" s="184"/>
      <c r="G23" s="184"/>
      <c r="H23" s="185"/>
      <c r="I23" s="186"/>
      <c r="J23" s="190"/>
    </row>
    <row r="24" spans="1:10" s="863" customFormat="1" ht="15" customHeight="1">
      <c r="A24" s="187"/>
      <c r="B24" s="188" t="s">
        <v>13</v>
      </c>
      <c r="C24" s="187"/>
      <c r="D24" s="342">
        <v>2022</v>
      </c>
      <c r="E24" s="189">
        <f>SUM(F24,G24,H24,I24,'5.10 (2)'!E25,'5.10 (2)'!F25,'5.10 (2)'!G25,'5.10 (2)'!H25,'5.10 (2)'!I25)</f>
        <v>134183</v>
      </c>
      <c r="F24" s="184">
        <v>3108</v>
      </c>
      <c r="G24" s="184">
        <v>10514</v>
      </c>
      <c r="H24" s="185">
        <v>7703</v>
      </c>
      <c r="I24" s="186">
        <v>6803</v>
      </c>
      <c r="J24" s="187"/>
    </row>
    <row r="25" spans="1:10" s="863" customFormat="1" ht="15" customHeight="1">
      <c r="A25" s="187"/>
      <c r="B25" s="188"/>
      <c r="C25" s="187"/>
      <c r="D25" s="342">
        <v>2023</v>
      </c>
      <c r="E25" s="189">
        <f>SUM(F25,G25,H25,I25,'5.10 (2)'!E26,'5.10 (2)'!F26,'5.10 (2)'!G26,'5.10 (2)'!H26,'5.10 (2)'!I26)</f>
        <v>47744</v>
      </c>
      <c r="F25" s="184">
        <v>4311</v>
      </c>
      <c r="G25" s="184">
        <v>9881</v>
      </c>
      <c r="H25" s="185">
        <v>7065</v>
      </c>
      <c r="I25" s="186">
        <v>3869</v>
      </c>
      <c r="J25" s="187"/>
    </row>
    <row r="26" spans="1:10" s="863" customFormat="1" ht="15" customHeight="1">
      <c r="A26" s="187"/>
      <c r="B26" s="188"/>
      <c r="C26" s="187"/>
      <c r="D26" s="342">
        <v>2024</v>
      </c>
      <c r="E26" s="189">
        <f>SUM(F26,G26,H26,I26,'5.10 (2)'!E27,'5.10 (2)'!F27,'5.10 (2)'!G27,'5.10 (2)'!H27,'5.10 (2)'!I27)</f>
        <v>35216</v>
      </c>
      <c r="F26" s="184">
        <v>3240</v>
      </c>
      <c r="G26" s="184">
        <v>6428</v>
      </c>
      <c r="H26" s="185">
        <v>7706</v>
      </c>
      <c r="I26" s="186">
        <v>4725</v>
      </c>
      <c r="J26" s="187"/>
    </row>
    <row r="27" spans="1:10" s="863" customFormat="1" ht="8.1" customHeight="1">
      <c r="A27" s="187"/>
      <c r="B27" s="188"/>
      <c r="C27" s="187"/>
      <c r="D27" s="342"/>
      <c r="E27" s="189"/>
      <c r="F27" s="184"/>
      <c r="G27" s="184"/>
      <c r="H27" s="185"/>
      <c r="I27" s="186"/>
      <c r="J27" s="187"/>
    </row>
    <row r="28" spans="1:10" s="863" customFormat="1" ht="15" customHeight="1">
      <c r="A28" s="187"/>
      <c r="B28" s="188" t="s">
        <v>12</v>
      </c>
      <c r="C28" s="187"/>
      <c r="D28" s="342">
        <v>2022</v>
      </c>
      <c r="E28" s="189">
        <f>SUM(F28,G28,H28,I28,'5.10 (2)'!E29,'5.10 (2)'!F29,'5.10 (2)'!G29,'5.10 (2)'!H29,'5.10 (2)'!I29)</f>
        <v>48311</v>
      </c>
      <c r="F28" s="184">
        <v>1547</v>
      </c>
      <c r="G28" s="184">
        <v>8561</v>
      </c>
      <c r="H28" s="185">
        <v>2542</v>
      </c>
      <c r="I28" s="186">
        <v>4079</v>
      </c>
      <c r="J28" s="187"/>
    </row>
    <row r="29" spans="1:10" s="863" customFormat="1" ht="15" customHeight="1">
      <c r="A29" s="190"/>
      <c r="B29" s="191"/>
      <c r="C29" s="190"/>
      <c r="D29" s="342">
        <v>2023</v>
      </c>
      <c r="E29" s="189">
        <f>SUM(F29,G29,H29,I29,'5.10 (2)'!E30,'5.10 (2)'!F30,'5.10 (2)'!G30,'5.10 (2)'!H30,'5.10 (2)'!I30)</f>
        <v>22108</v>
      </c>
      <c r="F29" s="184">
        <v>1076</v>
      </c>
      <c r="G29" s="184">
        <v>4116</v>
      </c>
      <c r="H29" s="185">
        <v>2997</v>
      </c>
      <c r="I29" s="186">
        <v>1001</v>
      </c>
      <c r="J29" s="190"/>
    </row>
    <row r="30" spans="1:10" s="863" customFormat="1" ht="15" customHeight="1">
      <c r="A30" s="190"/>
      <c r="B30" s="191"/>
      <c r="C30" s="190"/>
      <c r="D30" s="342">
        <v>2024</v>
      </c>
      <c r="E30" s="189">
        <f>SUM(F30,G30,H30,I30,'5.10 (2)'!E31,'5.10 (2)'!F31,'5.10 (2)'!G31,'5.10 (2)'!H31,'5.10 (2)'!I31)</f>
        <v>16475</v>
      </c>
      <c r="F30" s="184">
        <v>1056</v>
      </c>
      <c r="G30" s="184">
        <v>3685</v>
      </c>
      <c r="H30" s="185">
        <v>2738</v>
      </c>
      <c r="I30" s="186">
        <v>3159</v>
      </c>
      <c r="J30" s="190"/>
    </row>
    <row r="31" spans="1:10" s="863" customFormat="1" ht="8.1" customHeight="1">
      <c r="A31" s="190"/>
      <c r="B31" s="191"/>
      <c r="C31" s="190"/>
      <c r="D31" s="342"/>
      <c r="E31" s="189"/>
      <c r="F31" s="184"/>
      <c r="G31" s="184"/>
      <c r="H31" s="185"/>
      <c r="I31" s="186"/>
      <c r="J31" s="190"/>
    </row>
    <row r="32" spans="1:10" s="863" customFormat="1" ht="15" customHeight="1">
      <c r="A32" s="187"/>
      <c r="B32" s="188" t="s">
        <v>11</v>
      </c>
      <c r="C32" s="187"/>
      <c r="D32" s="342">
        <v>2022</v>
      </c>
      <c r="E32" s="189">
        <f>SUM(F32,G32,H32,I32,'5.10 (2)'!E33,'5.10 (2)'!F33,'5.10 (2)'!G33,'5.10 (2)'!H33,'5.10 (2)'!I33)</f>
        <v>156513</v>
      </c>
      <c r="F32" s="184">
        <v>12396</v>
      </c>
      <c r="G32" s="184">
        <v>6540</v>
      </c>
      <c r="H32" s="185">
        <v>12545</v>
      </c>
      <c r="I32" s="186">
        <v>5183</v>
      </c>
      <c r="J32" s="187"/>
    </row>
    <row r="33" spans="1:10" s="863" customFormat="1" ht="15" customHeight="1">
      <c r="A33" s="190"/>
      <c r="B33" s="191"/>
      <c r="C33" s="190"/>
      <c r="D33" s="342">
        <v>2023</v>
      </c>
      <c r="E33" s="189">
        <f>SUM(F33,G33,H33,I33,'5.10 (2)'!E34,'5.10 (2)'!F34,'5.10 (2)'!G34,'5.10 (2)'!H34,'5.10 (2)'!I34)</f>
        <v>45209</v>
      </c>
      <c r="F33" s="184">
        <v>2884</v>
      </c>
      <c r="G33" s="184">
        <v>9624</v>
      </c>
      <c r="H33" s="185">
        <v>6710</v>
      </c>
      <c r="I33" s="186">
        <v>3457</v>
      </c>
      <c r="J33" s="190"/>
    </row>
    <row r="34" spans="1:10" s="863" customFormat="1" ht="15" customHeight="1">
      <c r="A34" s="190"/>
      <c r="B34" s="191"/>
      <c r="C34" s="190"/>
      <c r="D34" s="342">
        <v>2024</v>
      </c>
      <c r="E34" s="189">
        <f>SUM(F34,G34,H34,I34,'5.10 (2)'!E35,'5.10 (2)'!F35,'5.10 (2)'!G35,'5.10 (2)'!H35,'5.10 (2)'!I35)</f>
        <v>41558</v>
      </c>
      <c r="F34" s="184">
        <v>7472</v>
      </c>
      <c r="G34" s="184">
        <v>8231</v>
      </c>
      <c r="H34" s="185">
        <v>4681</v>
      </c>
      <c r="I34" s="186">
        <v>3391</v>
      </c>
      <c r="J34" s="190"/>
    </row>
    <row r="35" spans="1:10" s="863" customFormat="1" ht="8.1" customHeight="1">
      <c r="A35" s="190"/>
      <c r="B35" s="191"/>
      <c r="C35" s="190"/>
      <c r="D35" s="342"/>
      <c r="E35" s="189"/>
      <c r="F35" s="184"/>
      <c r="G35" s="184"/>
      <c r="H35" s="185"/>
      <c r="I35" s="186"/>
      <c r="J35" s="190"/>
    </row>
    <row r="36" spans="1:10" s="863" customFormat="1" ht="15" customHeight="1">
      <c r="A36" s="187"/>
      <c r="B36" s="188" t="s">
        <v>10</v>
      </c>
      <c r="C36" s="187"/>
      <c r="D36" s="342">
        <v>2022</v>
      </c>
      <c r="E36" s="189">
        <f>SUM(F36,G36,H36,I36,'5.10 (2)'!E37,'5.10 (2)'!F37,'5.10 (2)'!G37,'5.10 (2)'!H37,'5.10 (2)'!I37)</f>
        <v>181371</v>
      </c>
      <c r="F36" s="184">
        <v>7361</v>
      </c>
      <c r="G36" s="184">
        <v>12284</v>
      </c>
      <c r="H36" s="185">
        <v>10116</v>
      </c>
      <c r="I36" s="186">
        <v>4181</v>
      </c>
      <c r="J36" s="187"/>
    </row>
    <row r="37" spans="1:10" s="863" customFormat="1" ht="15" customHeight="1">
      <c r="A37" s="190"/>
      <c r="B37" s="191"/>
      <c r="C37" s="190"/>
      <c r="D37" s="342">
        <v>2023</v>
      </c>
      <c r="E37" s="189">
        <f>SUM(F37,G37,H37,I37,'5.10 (2)'!E38,'5.10 (2)'!F38,'5.10 (2)'!G38,'5.10 (2)'!H38,'5.10 (2)'!I38)</f>
        <v>62360</v>
      </c>
      <c r="F37" s="184">
        <v>2355</v>
      </c>
      <c r="G37" s="184">
        <v>18227</v>
      </c>
      <c r="H37" s="185">
        <v>9448</v>
      </c>
      <c r="I37" s="186">
        <v>2466</v>
      </c>
      <c r="J37" s="190"/>
    </row>
    <row r="38" spans="1:10" s="863" customFormat="1" ht="15" customHeight="1">
      <c r="A38" s="190"/>
      <c r="B38" s="191"/>
      <c r="C38" s="190"/>
      <c r="D38" s="342">
        <v>2024</v>
      </c>
      <c r="E38" s="189">
        <f>SUM(F38,G38,H38,I38,'5.10 (2)'!E39,'5.10 (2)'!F39,'5.10 (2)'!G39,'5.10 (2)'!H39,'5.10 (2)'!I39)</f>
        <v>37927</v>
      </c>
      <c r="F38" s="184">
        <v>3007</v>
      </c>
      <c r="G38" s="184">
        <v>5909</v>
      </c>
      <c r="H38" s="185">
        <v>11668</v>
      </c>
      <c r="I38" s="186">
        <v>2921</v>
      </c>
      <c r="J38" s="190"/>
    </row>
    <row r="39" spans="1:10" s="863" customFormat="1" ht="8.1" customHeight="1">
      <c r="A39" s="190"/>
      <c r="B39" s="191"/>
      <c r="C39" s="190"/>
      <c r="D39" s="342"/>
      <c r="E39" s="189"/>
      <c r="F39" s="184"/>
      <c r="G39" s="184"/>
      <c r="H39" s="185"/>
      <c r="I39" s="186"/>
      <c r="J39" s="190"/>
    </row>
    <row r="40" spans="1:10" s="863" customFormat="1" ht="15" customHeight="1">
      <c r="A40" s="187"/>
      <c r="B40" s="188" t="s">
        <v>9</v>
      </c>
      <c r="C40" s="187"/>
      <c r="D40" s="342">
        <v>2022</v>
      </c>
      <c r="E40" s="189">
        <f>SUM(F40,G40,H40,I40,'5.10 (2)'!E41,'5.10 (2)'!F41,'5.10 (2)'!G41,'5.10 (2)'!H41,'5.10 (2)'!I41)</f>
        <v>148733</v>
      </c>
      <c r="F40" s="184">
        <v>2525</v>
      </c>
      <c r="G40" s="184">
        <v>20867</v>
      </c>
      <c r="H40" s="185">
        <v>12056</v>
      </c>
      <c r="I40" s="186">
        <v>3216</v>
      </c>
      <c r="J40" s="187"/>
    </row>
    <row r="41" spans="1:10" s="863" customFormat="1" ht="15" customHeight="1">
      <c r="A41" s="190"/>
      <c r="B41" s="191"/>
      <c r="C41" s="190"/>
      <c r="D41" s="342">
        <v>2023</v>
      </c>
      <c r="E41" s="189">
        <f>SUM(F41,G41,H41,I41,'5.10 (2)'!E42,'5.10 (2)'!F42,'5.10 (2)'!G42,'5.10 (2)'!H42,'5.10 (2)'!I42)</f>
        <v>65222</v>
      </c>
      <c r="F41" s="184">
        <v>2102</v>
      </c>
      <c r="G41" s="184">
        <v>7739</v>
      </c>
      <c r="H41" s="185">
        <v>8605</v>
      </c>
      <c r="I41" s="186">
        <v>3134</v>
      </c>
      <c r="J41" s="190"/>
    </row>
    <row r="42" spans="1:10" s="863" customFormat="1" ht="15" customHeight="1">
      <c r="A42" s="190"/>
      <c r="B42" s="191"/>
      <c r="C42" s="190"/>
      <c r="D42" s="342">
        <v>2024</v>
      </c>
      <c r="E42" s="189">
        <f>SUM(F42,G42,H42,I42,'5.10 (2)'!E43,'5.10 (2)'!F43,'5.10 (2)'!G43,'5.10 (2)'!H43,'5.10 (2)'!I43)</f>
        <v>32309</v>
      </c>
      <c r="F42" s="184">
        <v>2541</v>
      </c>
      <c r="G42" s="184">
        <v>5436</v>
      </c>
      <c r="H42" s="185">
        <v>4655</v>
      </c>
      <c r="I42" s="186">
        <v>3819</v>
      </c>
      <c r="J42" s="190"/>
    </row>
    <row r="43" spans="1:10" s="863" customFormat="1" ht="8.1" customHeight="1">
      <c r="A43" s="190"/>
      <c r="B43" s="191"/>
      <c r="C43" s="190"/>
      <c r="D43" s="342"/>
      <c r="E43" s="189"/>
      <c r="F43" s="184"/>
      <c r="G43" s="184"/>
      <c r="H43" s="185"/>
      <c r="I43" s="186"/>
      <c r="J43" s="190"/>
    </row>
    <row r="44" spans="1:10" s="863" customFormat="1" ht="15" customHeight="1">
      <c r="A44" s="187"/>
      <c r="B44" s="188" t="s">
        <v>28</v>
      </c>
      <c r="C44" s="187"/>
      <c r="D44" s="342">
        <v>2022</v>
      </c>
      <c r="E44" s="189">
        <f>SUM(F44,G44,H44,I44,'5.10 (2)'!E45,'5.10 (2)'!F45,'5.10 (2)'!G45,'5.10 (2)'!H45,'5.10 (2)'!I45)</f>
        <v>193404</v>
      </c>
      <c r="F44" s="184">
        <v>6795</v>
      </c>
      <c r="G44" s="184">
        <v>11973</v>
      </c>
      <c r="H44" s="185">
        <v>12487</v>
      </c>
      <c r="I44" s="186">
        <v>6921</v>
      </c>
      <c r="J44" s="187"/>
    </row>
    <row r="45" spans="1:10" s="863" customFormat="1" ht="15" customHeight="1">
      <c r="A45" s="187"/>
      <c r="B45" s="188"/>
      <c r="C45" s="187"/>
      <c r="D45" s="342">
        <v>2023</v>
      </c>
      <c r="E45" s="189">
        <f>SUM(F45,G45,H45,I45,'5.10 (2)'!E46,'5.10 (2)'!F46,'5.10 (2)'!G46,'5.10 (2)'!H46,'5.10 (2)'!I46)</f>
        <v>68196</v>
      </c>
      <c r="F45" s="184">
        <v>4987</v>
      </c>
      <c r="G45" s="184">
        <v>11239</v>
      </c>
      <c r="H45" s="185">
        <v>9765</v>
      </c>
      <c r="I45" s="186">
        <v>5162</v>
      </c>
      <c r="J45" s="187"/>
    </row>
    <row r="46" spans="1:10" s="863" customFormat="1" ht="15" customHeight="1">
      <c r="A46" s="187"/>
      <c r="B46" s="188"/>
      <c r="C46" s="187"/>
      <c r="D46" s="342">
        <v>2024</v>
      </c>
      <c r="E46" s="189">
        <f>SUM(F46,G46,H46,I46,'5.10 (2)'!E47,'5.10 (2)'!F47,'5.10 (2)'!G47,'5.10 (2)'!H47,'5.10 (2)'!I47)</f>
        <v>51024</v>
      </c>
      <c r="F46" s="184">
        <v>3764</v>
      </c>
      <c r="G46" s="184">
        <v>7438</v>
      </c>
      <c r="H46" s="185">
        <v>7287</v>
      </c>
      <c r="I46" s="186">
        <v>6091</v>
      </c>
      <c r="J46" s="187"/>
    </row>
    <row r="47" spans="1:10" s="863" customFormat="1" ht="8.1" customHeight="1">
      <c r="A47" s="187"/>
      <c r="B47" s="188"/>
      <c r="C47" s="187"/>
      <c r="D47" s="342"/>
      <c r="E47" s="189"/>
      <c r="F47" s="184"/>
      <c r="G47" s="184"/>
      <c r="H47" s="185"/>
      <c r="I47" s="186"/>
      <c r="J47" s="187"/>
    </row>
    <row r="48" spans="1:10" s="863" customFormat="1" ht="15" customHeight="1">
      <c r="A48" s="187"/>
      <c r="B48" s="188" t="s">
        <v>8</v>
      </c>
      <c r="C48" s="187"/>
      <c r="D48" s="342">
        <v>2022</v>
      </c>
      <c r="E48" s="189">
        <f>SUM(F48,G48,H48,I48,'5.10 (2)'!E49,'5.10 (2)'!F49,'5.10 (2)'!G49,'5.10 (2)'!H49,'5.10 (2)'!I49)</f>
        <v>5867</v>
      </c>
      <c r="F48" s="184">
        <v>307</v>
      </c>
      <c r="G48" s="184">
        <v>622</v>
      </c>
      <c r="H48" s="185">
        <v>424</v>
      </c>
      <c r="I48" s="186">
        <v>735</v>
      </c>
      <c r="J48" s="187"/>
    </row>
    <row r="49" spans="1:13" s="863" customFormat="1" ht="15" customHeight="1">
      <c r="A49" s="190"/>
      <c r="B49" s="191"/>
      <c r="C49" s="190"/>
      <c r="D49" s="342">
        <v>2023</v>
      </c>
      <c r="E49" s="189">
        <f>SUM(F49,G49,H49,I49,'5.10 (2)'!E50,'5.10 (2)'!F50,'5.10 (2)'!G50,'5.10 (2)'!H50,'5.10 (2)'!I50)</f>
        <v>4889</v>
      </c>
      <c r="F49" s="184">
        <v>241</v>
      </c>
      <c r="G49" s="184">
        <v>1627</v>
      </c>
      <c r="H49" s="185">
        <v>1002</v>
      </c>
      <c r="I49" s="186">
        <v>466</v>
      </c>
      <c r="J49" s="190"/>
    </row>
    <row r="50" spans="1:13" s="863" customFormat="1" ht="15" customHeight="1">
      <c r="A50" s="190"/>
      <c r="B50" s="191"/>
      <c r="C50" s="190"/>
      <c r="D50" s="342">
        <v>2024</v>
      </c>
      <c r="E50" s="189">
        <f>SUM(F50,G50,H50,I50,'5.10 (2)'!E51,'5.10 (2)'!F51,'5.10 (2)'!G51,'5.10 (2)'!H51,'5.10 (2)'!I51)</f>
        <v>5634</v>
      </c>
      <c r="F50" s="184">
        <v>1344</v>
      </c>
      <c r="G50" s="184">
        <v>530</v>
      </c>
      <c r="H50" s="185">
        <v>1658</v>
      </c>
      <c r="I50" s="186">
        <v>696</v>
      </c>
      <c r="J50" s="190"/>
    </row>
    <row r="51" spans="1:13" s="863" customFormat="1" ht="8.1" customHeight="1">
      <c r="A51" s="190"/>
      <c r="B51" s="191"/>
      <c r="C51" s="190"/>
      <c r="D51" s="342"/>
      <c r="E51" s="189"/>
      <c r="F51" s="184"/>
      <c r="G51" s="184"/>
      <c r="H51" s="185"/>
      <c r="I51" s="186"/>
      <c r="J51" s="190"/>
      <c r="L51" s="192"/>
      <c r="M51" s="192"/>
    </row>
    <row r="52" spans="1:13" s="863" customFormat="1" ht="15" customHeight="1">
      <c r="A52" s="187"/>
      <c r="B52" s="188" t="s">
        <v>7</v>
      </c>
      <c r="C52" s="187"/>
      <c r="D52" s="342">
        <v>2022</v>
      </c>
      <c r="E52" s="189">
        <f>SUM(F52,G52,H52,I52,'5.10 (2)'!E53,'5.10 (2)'!F53,'5.10 (2)'!G53,'5.10 (2)'!H53,'5.10 (2)'!I53)</f>
        <v>421388</v>
      </c>
      <c r="F52" s="184">
        <v>11281</v>
      </c>
      <c r="G52" s="184">
        <v>25340</v>
      </c>
      <c r="H52" s="185">
        <v>25234</v>
      </c>
      <c r="I52" s="186">
        <v>14028</v>
      </c>
      <c r="J52" s="187"/>
    </row>
    <row r="53" spans="1:13" s="863" customFormat="1" ht="15" customHeight="1">
      <c r="A53" s="190"/>
      <c r="B53" s="191"/>
      <c r="C53" s="190"/>
      <c r="D53" s="342">
        <v>2023</v>
      </c>
      <c r="E53" s="189">
        <f>SUM(F53,G53,H53,I53,'5.10 (2)'!E54,'5.10 (2)'!F54,'5.10 (2)'!G54,'5.10 (2)'!H54,'5.10 (2)'!I54)</f>
        <v>148163</v>
      </c>
      <c r="F53" s="184">
        <v>12113</v>
      </c>
      <c r="G53" s="184">
        <v>26557</v>
      </c>
      <c r="H53" s="185">
        <v>16957</v>
      </c>
      <c r="I53" s="186">
        <v>11421</v>
      </c>
      <c r="J53" s="190"/>
    </row>
    <row r="54" spans="1:13" s="863" customFormat="1" ht="15" customHeight="1">
      <c r="A54" s="190"/>
      <c r="B54" s="191"/>
      <c r="C54" s="190"/>
      <c r="D54" s="342">
        <v>2024</v>
      </c>
      <c r="E54" s="189">
        <f>SUM(F54,G54,H54,I54,'5.10 (2)'!E55,'5.10 (2)'!F55,'5.10 (2)'!G55,'5.10 (2)'!H55,'5.10 (2)'!I55)</f>
        <v>102360</v>
      </c>
      <c r="F54" s="184">
        <v>7850</v>
      </c>
      <c r="G54" s="184">
        <v>19178</v>
      </c>
      <c r="H54" s="185">
        <v>14453</v>
      </c>
      <c r="I54" s="186">
        <v>17410</v>
      </c>
      <c r="J54" s="190"/>
    </row>
    <row r="55" spans="1:13" s="863" customFormat="1" ht="8.1" customHeight="1">
      <c r="A55" s="190"/>
      <c r="B55" s="191"/>
      <c r="C55" s="190"/>
      <c r="D55" s="342"/>
      <c r="E55" s="189"/>
      <c r="F55" s="184"/>
      <c r="G55" s="184"/>
      <c r="H55" s="185"/>
      <c r="I55" s="186"/>
      <c r="J55" s="190"/>
    </row>
    <row r="56" spans="1:13" s="863" customFormat="1" ht="15" customHeight="1">
      <c r="A56" s="187"/>
      <c r="B56" s="188" t="s">
        <v>4</v>
      </c>
      <c r="C56" s="187"/>
      <c r="D56" s="342">
        <v>2022</v>
      </c>
      <c r="E56" s="189">
        <f>SUM(F56,G56,H56,I56,'5.10 (2)'!E57,'5.10 (2)'!F57,'5.10 (2)'!G57,'5.10 (2)'!H57,'5.10 (2)'!I57)</f>
        <v>98434</v>
      </c>
      <c r="F56" s="184">
        <v>3869</v>
      </c>
      <c r="G56" s="184">
        <v>11385</v>
      </c>
      <c r="H56" s="185">
        <v>10677</v>
      </c>
      <c r="I56" s="186">
        <v>2926</v>
      </c>
      <c r="J56" s="187"/>
    </row>
    <row r="57" spans="1:13" s="863" customFormat="1" ht="15" customHeight="1">
      <c r="A57" s="190"/>
      <c r="B57" s="191"/>
      <c r="C57" s="190"/>
      <c r="D57" s="342">
        <v>2023</v>
      </c>
      <c r="E57" s="189">
        <f>SUM(F57,G57,H57,I57,'5.10 (2)'!E58,'5.10 (2)'!F58,'5.10 (2)'!G58,'5.10 (2)'!H58,'5.10 (2)'!I58)</f>
        <v>104003</v>
      </c>
      <c r="F57" s="184">
        <v>5029</v>
      </c>
      <c r="G57" s="184">
        <v>10597</v>
      </c>
      <c r="H57" s="185">
        <v>11414</v>
      </c>
      <c r="I57" s="186">
        <v>3989</v>
      </c>
      <c r="J57" s="190"/>
    </row>
    <row r="58" spans="1:13" s="863" customFormat="1" ht="15" customHeight="1">
      <c r="A58" s="190"/>
      <c r="B58" s="191"/>
      <c r="C58" s="190"/>
      <c r="D58" s="342">
        <v>2024</v>
      </c>
      <c r="E58" s="189">
        <f>SUM(F58,G58,H58,I58,'5.10 (2)'!E59,'5.10 (2)'!F59,'5.10 (2)'!G59,'5.10 (2)'!H59,'5.10 (2)'!I59)</f>
        <v>114794</v>
      </c>
      <c r="F58" s="184">
        <v>5850</v>
      </c>
      <c r="G58" s="184">
        <v>13964</v>
      </c>
      <c r="H58" s="185">
        <v>14482</v>
      </c>
      <c r="I58" s="186">
        <v>7211</v>
      </c>
      <c r="J58" s="190"/>
    </row>
    <row r="59" spans="1:13" s="863" customFormat="1" ht="8.1" customHeight="1">
      <c r="A59" s="190"/>
      <c r="B59" s="191"/>
      <c r="C59" s="190"/>
      <c r="D59" s="342"/>
      <c r="E59" s="189"/>
      <c r="F59" s="184"/>
      <c r="G59" s="184"/>
      <c r="H59" s="185"/>
      <c r="I59" s="186"/>
      <c r="J59" s="190"/>
    </row>
    <row r="60" spans="1:13" s="863" customFormat="1" ht="15" customHeight="1">
      <c r="A60" s="187"/>
      <c r="B60" s="188" t="s">
        <v>3</v>
      </c>
      <c r="C60" s="187"/>
      <c r="D60" s="342">
        <v>2022</v>
      </c>
      <c r="E60" s="189">
        <f>SUM(F60,G60,H60,I60,'5.10 (2)'!E61,'5.10 (2)'!F61,'5.10 (2)'!G61,'5.10 (2)'!H61,'5.10 (2)'!I61)</f>
        <v>242245</v>
      </c>
      <c r="F60" s="184">
        <v>10292</v>
      </c>
      <c r="G60" s="184">
        <v>14702</v>
      </c>
      <c r="H60" s="185">
        <v>16733</v>
      </c>
      <c r="I60" s="186">
        <v>4643</v>
      </c>
      <c r="J60" s="187"/>
      <c r="L60" s="192"/>
    </row>
    <row r="61" spans="1:13" s="863" customFormat="1" ht="15" customHeight="1">
      <c r="A61" s="190"/>
      <c r="B61" s="191"/>
      <c r="C61" s="190"/>
      <c r="D61" s="342">
        <v>2023</v>
      </c>
      <c r="E61" s="189">
        <f>SUM(F61,G61,H61,I61,'5.10 (2)'!E62,'5.10 (2)'!F62,'5.10 (2)'!G62,'5.10 (2)'!H62,'5.10 (2)'!I62)</f>
        <v>240529</v>
      </c>
      <c r="F61" s="184">
        <v>11684</v>
      </c>
      <c r="G61" s="184">
        <v>13781</v>
      </c>
      <c r="H61" s="185">
        <v>15405</v>
      </c>
      <c r="I61" s="186">
        <v>3913</v>
      </c>
      <c r="J61" s="190"/>
      <c r="L61" s="192"/>
    </row>
    <row r="62" spans="1:13" s="863" customFormat="1" ht="15" customHeight="1">
      <c r="A62" s="190"/>
      <c r="B62" s="191"/>
      <c r="C62" s="190"/>
      <c r="D62" s="342">
        <v>2024</v>
      </c>
      <c r="E62" s="189">
        <f>SUM(F62,G62,H62,I62,'5.10 (2)'!E63,'5.10 (2)'!F63,'5.10 (2)'!G63,'5.10 (2)'!H63,'5.10 (2)'!I63)</f>
        <v>307533</v>
      </c>
      <c r="F62" s="184">
        <v>11643</v>
      </c>
      <c r="G62" s="184">
        <v>16998</v>
      </c>
      <c r="H62" s="185">
        <v>18966</v>
      </c>
      <c r="I62" s="186">
        <v>10551</v>
      </c>
      <c r="J62" s="190"/>
      <c r="L62" s="192"/>
    </row>
    <row r="63" spans="1:13" s="863" customFormat="1" ht="8.1" customHeight="1">
      <c r="A63" s="190"/>
      <c r="B63" s="191"/>
      <c r="C63" s="190"/>
      <c r="D63" s="342"/>
      <c r="E63" s="189"/>
      <c r="F63" s="184"/>
      <c r="G63" s="184"/>
      <c r="H63" s="185"/>
      <c r="I63" s="186"/>
      <c r="J63" s="190"/>
      <c r="L63" s="192"/>
    </row>
    <row r="64" spans="1:13" s="863" customFormat="1" ht="15" customHeight="1">
      <c r="A64" s="187"/>
      <c r="B64" s="188" t="s">
        <v>6</v>
      </c>
      <c r="C64" s="187"/>
      <c r="D64" s="342">
        <v>2022</v>
      </c>
      <c r="E64" s="189">
        <f>SUM(F64,G64,H64,I64,'5.10 (2)'!E65,'5.10 (2)'!F65,'5.10 (2)'!G65,'5.10 (2)'!H65,'5.10 (2)'!I65)</f>
        <v>1462665</v>
      </c>
      <c r="F64" s="184">
        <v>84778</v>
      </c>
      <c r="G64" s="184">
        <v>104931</v>
      </c>
      <c r="H64" s="185">
        <v>106320</v>
      </c>
      <c r="I64" s="186">
        <v>79858</v>
      </c>
      <c r="J64" s="187"/>
      <c r="L64" s="192"/>
    </row>
    <row r="65" spans="1:13" s="863" customFormat="1" ht="15" customHeight="1">
      <c r="A65" s="190"/>
      <c r="B65" s="191"/>
      <c r="C65" s="190"/>
      <c r="D65" s="342">
        <v>2023</v>
      </c>
      <c r="E65" s="189">
        <f>SUM(F65,G65,H65,I65,'5.10 (2)'!E66,'5.10 (2)'!F66,'5.10 (2)'!G66,'5.10 (2)'!H66,'5.10 (2)'!I66)</f>
        <v>577246</v>
      </c>
      <c r="F65" s="184">
        <v>36058</v>
      </c>
      <c r="G65" s="184">
        <v>87408</v>
      </c>
      <c r="H65" s="185">
        <v>131835</v>
      </c>
      <c r="I65" s="186">
        <v>39158</v>
      </c>
      <c r="J65" s="190"/>
      <c r="L65" s="192"/>
      <c r="M65" s="192"/>
    </row>
    <row r="66" spans="1:13" s="863" customFormat="1" ht="15" customHeight="1">
      <c r="A66" s="190"/>
      <c r="B66" s="191"/>
      <c r="C66" s="190"/>
      <c r="D66" s="342">
        <v>2024</v>
      </c>
      <c r="E66" s="189">
        <f>SUM(F66,G66,H66,I66,'5.10 (2)'!E67,'5.10 (2)'!F67,'5.10 (2)'!G67,'5.10 (2)'!H67,'5.10 (2)'!I67)</f>
        <v>346165</v>
      </c>
      <c r="F66" s="184">
        <v>19198</v>
      </c>
      <c r="G66" s="184">
        <v>72029</v>
      </c>
      <c r="H66" s="185">
        <v>84100</v>
      </c>
      <c r="I66" s="186">
        <v>44299</v>
      </c>
      <c r="J66" s="190"/>
      <c r="L66" s="192"/>
      <c r="M66" s="192"/>
    </row>
    <row r="67" spans="1:13" s="863" customFormat="1" ht="8.1" customHeight="1">
      <c r="A67" s="975"/>
      <c r="B67" s="975"/>
      <c r="C67" s="975"/>
      <c r="D67" s="342"/>
      <c r="E67" s="189"/>
      <c r="F67" s="184"/>
      <c r="G67" s="184"/>
      <c r="H67" s="185"/>
      <c r="I67" s="186"/>
      <c r="J67" s="975"/>
    </row>
    <row r="68" spans="1:13" s="863" customFormat="1" ht="15" customHeight="1">
      <c r="A68" s="187"/>
      <c r="B68" s="188" t="s">
        <v>5</v>
      </c>
      <c r="C68" s="187"/>
      <c r="D68" s="342">
        <v>2022</v>
      </c>
      <c r="E68" s="189">
        <f>SUM(F68,G68,H68,I68,'5.10 (2)'!E69,'5.10 (2)'!F69,'5.10 (2)'!G69,'5.10 (2)'!H69,'5.10 (2)'!I69)</f>
        <v>41250</v>
      </c>
      <c r="F68" s="184">
        <v>2155</v>
      </c>
      <c r="G68" s="184">
        <v>5723</v>
      </c>
      <c r="H68" s="185">
        <v>2815</v>
      </c>
      <c r="I68" s="186">
        <v>1800</v>
      </c>
      <c r="J68" s="187"/>
      <c r="L68" s="192"/>
      <c r="M68" s="192"/>
    </row>
    <row r="69" spans="1:13" s="863" customFormat="1" ht="15" customHeight="1">
      <c r="A69" s="191"/>
      <c r="B69" s="191"/>
      <c r="C69" s="191"/>
      <c r="D69" s="342">
        <v>2023</v>
      </c>
      <c r="E69" s="189">
        <f>SUM(F69,G69,H69,I69,'5.10 (2)'!E70,'5.10 (2)'!F70,'5.10 (2)'!G70,'5.10 (2)'!H70,'5.10 (2)'!I70)</f>
        <v>19778</v>
      </c>
      <c r="F69" s="184">
        <v>1118</v>
      </c>
      <c r="G69" s="184">
        <v>5294</v>
      </c>
      <c r="H69" s="185">
        <v>3401</v>
      </c>
      <c r="I69" s="186">
        <v>1622</v>
      </c>
      <c r="J69" s="191"/>
      <c r="L69" s="192"/>
    </row>
    <row r="70" spans="1:13" s="863" customFormat="1" ht="15" customHeight="1">
      <c r="A70" s="191"/>
      <c r="B70" s="191"/>
      <c r="C70" s="191"/>
      <c r="D70" s="342">
        <v>2024</v>
      </c>
      <c r="E70" s="189">
        <f>SUM(F70,G70,H70,I70,'5.10 (2)'!E71,'5.10 (2)'!F71,'5.10 (2)'!G71,'5.10 (2)'!H71,'5.10 (2)'!I71)</f>
        <v>18854</v>
      </c>
      <c r="F70" s="184">
        <v>1090</v>
      </c>
      <c r="G70" s="184">
        <v>5046</v>
      </c>
      <c r="H70" s="185">
        <v>4051</v>
      </c>
      <c r="I70" s="186">
        <v>2772</v>
      </c>
      <c r="J70" s="191"/>
      <c r="L70" s="192"/>
    </row>
    <row r="71" spans="1:13" s="863" customFormat="1" ht="8.1" customHeight="1">
      <c r="A71" s="190"/>
      <c r="B71" s="191"/>
      <c r="C71" s="190"/>
      <c r="D71" s="342"/>
      <c r="E71" s="189"/>
      <c r="F71" s="184"/>
      <c r="G71" s="184"/>
      <c r="H71" s="185"/>
      <c r="I71" s="186"/>
      <c r="J71" s="190"/>
      <c r="L71" s="192"/>
    </row>
    <row r="72" spans="1:13" s="863" customFormat="1" ht="15" customHeight="1">
      <c r="A72" s="187"/>
      <c r="B72" s="188" t="s">
        <v>2</v>
      </c>
      <c r="C72" s="187"/>
      <c r="D72" s="342">
        <v>2022</v>
      </c>
      <c r="E72" s="189">
        <f>SUM(F72,G72,H72,I72,'5.10 (2)'!E73,'5.10 (2)'!F73,'5.10 (2)'!G73,'5.10 (2)'!H73,'5.10 (2)'!I73)</f>
        <v>782680</v>
      </c>
      <c r="F72" s="184">
        <v>64380</v>
      </c>
      <c r="G72" s="184">
        <v>103079</v>
      </c>
      <c r="H72" s="185">
        <v>66406</v>
      </c>
      <c r="I72" s="186">
        <v>52284</v>
      </c>
      <c r="J72" s="187"/>
      <c r="L72" s="192"/>
    </row>
    <row r="73" spans="1:13" s="863" customFormat="1" ht="15" customHeight="1">
      <c r="A73" s="190"/>
      <c r="B73" s="191"/>
      <c r="C73" s="190"/>
      <c r="D73" s="342">
        <v>2023</v>
      </c>
      <c r="E73" s="189">
        <f>SUM(F73,G73,H73,I73,'5.10 (2)'!E74,'5.10 (2)'!F74,'5.10 (2)'!G74,'5.10 (2)'!H74,'5.10 (2)'!I74)</f>
        <v>397306</v>
      </c>
      <c r="F73" s="184">
        <v>30314</v>
      </c>
      <c r="G73" s="184">
        <v>78960</v>
      </c>
      <c r="H73" s="185">
        <v>31762</v>
      </c>
      <c r="I73" s="186">
        <v>59661</v>
      </c>
      <c r="J73" s="190"/>
      <c r="L73" s="192"/>
    </row>
    <row r="74" spans="1:13" s="863" customFormat="1" ht="15" customHeight="1">
      <c r="A74" s="190"/>
      <c r="B74" s="191"/>
      <c r="C74" s="190"/>
      <c r="D74" s="342">
        <v>2024</v>
      </c>
      <c r="E74" s="189">
        <f>SUM(F74,G74,H74,I74,'5.10 (2)'!E75,'5.10 (2)'!F75,'5.10 (2)'!G75,'5.10 (2)'!H75,'5.10 (2)'!I75)</f>
        <v>254815</v>
      </c>
      <c r="F74" s="184">
        <v>21322</v>
      </c>
      <c r="G74" s="184">
        <v>79213</v>
      </c>
      <c r="H74" s="185">
        <v>41057</v>
      </c>
      <c r="I74" s="186">
        <v>40671</v>
      </c>
      <c r="J74" s="190"/>
      <c r="L74" s="192"/>
    </row>
    <row r="75" spans="1:13" s="863" customFormat="1" ht="8.1" customHeight="1">
      <c r="A75" s="188"/>
      <c r="B75" s="188"/>
      <c r="C75" s="188"/>
      <c r="D75" s="342"/>
      <c r="E75" s="189"/>
      <c r="F75" s="184"/>
      <c r="G75" s="184"/>
      <c r="H75" s="185"/>
      <c r="I75" s="186"/>
      <c r="J75" s="188"/>
      <c r="L75" s="192"/>
    </row>
    <row r="76" spans="1:13" s="863" customFormat="1" ht="15" customHeight="1">
      <c r="A76" s="187"/>
      <c r="B76" s="188" t="s">
        <v>1</v>
      </c>
      <c r="C76" s="187"/>
      <c r="D76" s="342">
        <v>2022</v>
      </c>
      <c r="E76" s="189">
        <f>SUM(F76,G76,H76,I76,'5.10 (2)'!E77,'5.10 (2)'!F77,'5.10 (2)'!G77,'5.10 (2)'!H77,'5.10 (2)'!I77)</f>
        <v>856</v>
      </c>
      <c r="F76" s="184">
        <v>38</v>
      </c>
      <c r="G76" s="184">
        <v>242</v>
      </c>
      <c r="H76" s="185">
        <v>154</v>
      </c>
      <c r="I76" s="186">
        <v>122</v>
      </c>
      <c r="J76" s="187"/>
      <c r="L76" s="192"/>
    </row>
    <row r="77" spans="1:13" s="863" customFormat="1" ht="15" customHeight="1">
      <c r="A77" s="187"/>
      <c r="B77" s="188"/>
      <c r="C77" s="187"/>
      <c r="D77" s="342">
        <v>2023</v>
      </c>
      <c r="E77" s="189">
        <f>SUM(F77,G77,H77,I77,'5.10 (2)'!E78,'5.10 (2)'!F78,'5.10 (2)'!G78,'5.10 (2)'!H78,'5.10 (2)'!I78)</f>
        <v>832</v>
      </c>
      <c r="F77" s="184">
        <v>32</v>
      </c>
      <c r="G77" s="184">
        <v>161</v>
      </c>
      <c r="H77" s="185">
        <v>138</v>
      </c>
      <c r="I77" s="186">
        <v>80</v>
      </c>
      <c r="J77" s="187"/>
      <c r="L77" s="192"/>
    </row>
    <row r="78" spans="1:13" s="863" customFormat="1" ht="15" customHeight="1">
      <c r="A78" s="187"/>
      <c r="B78" s="188"/>
      <c r="C78" s="187"/>
      <c r="D78" s="342">
        <v>2024</v>
      </c>
      <c r="E78" s="189">
        <f>SUM(F78,G78,H78,I78,'5.10 (2)'!E79,'5.10 (2)'!F79,'5.10 (2)'!G79,'5.10 (2)'!H79,'5.10 (2)'!I79)</f>
        <v>1824</v>
      </c>
      <c r="F78" s="184">
        <v>100</v>
      </c>
      <c r="G78" s="184">
        <v>290</v>
      </c>
      <c r="H78" s="185">
        <v>424</v>
      </c>
      <c r="I78" s="186">
        <v>472</v>
      </c>
      <c r="J78" s="187"/>
      <c r="L78" s="192"/>
    </row>
    <row r="79" spans="1:13" s="863" customFormat="1" ht="8.1" customHeight="1">
      <c r="A79" s="188"/>
      <c r="B79" s="188"/>
      <c r="C79" s="188"/>
      <c r="D79" s="342"/>
      <c r="E79" s="189"/>
      <c r="F79" s="184"/>
      <c r="G79" s="184"/>
      <c r="H79" s="185"/>
      <c r="I79" s="186"/>
      <c r="J79" s="188"/>
      <c r="L79" s="192"/>
    </row>
    <row r="80" spans="1:13" s="863" customFormat="1" ht="15" customHeight="1">
      <c r="A80" s="187"/>
      <c r="B80" s="188" t="s">
        <v>0</v>
      </c>
      <c r="C80" s="187"/>
      <c r="D80" s="342">
        <v>2022</v>
      </c>
      <c r="E80" s="189">
        <f>SUM(F80,G80,H80,I80,'5.10 (2)'!E81,'5.10 (2)'!F81,'5.10 (2)'!G81,'5.10 (2)'!H81,'5.10 (2)'!I81)</f>
        <v>15150</v>
      </c>
      <c r="F80" s="184">
        <v>393</v>
      </c>
      <c r="G80" s="184">
        <v>951</v>
      </c>
      <c r="H80" s="185">
        <v>802</v>
      </c>
      <c r="I80" s="186">
        <v>1828</v>
      </c>
      <c r="J80" s="187"/>
      <c r="L80" s="192"/>
    </row>
    <row r="81" spans="1:12" s="863" customFormat="1" ht="15" customHeight="1">
      <c r="A81" s="191"/>
      <c r="B81" s="191"/>
      <c r="C81" s="191"/>
      <c r="D81" s="342">
        <v>2023</v>
      </c>
      <c r="E81" s="189">
        <f>SUM(F81,G81,H81,I81,'5.10 (2)'!E82,'5.10 (2)'!F82,'5.10 (2)'!G82,'5.10 (2)'!H82,'5.10 (2)'!I82)</f>
        <v>7712</v>
      </c>
      <c r="F81" s="184">
        <v>558</v>
      </c>
      <c r="G81" s="184">
        <v>1227</v>
      </c>
      <c r="H81" s="185">
        <v>735</v>
      </c>
      <c r="I81" s="186">
        <v>851</v>
      </c>
      <c r="J81" s="191"/>
      <c r="L81" s="192"/>
    </row>
    <row r="82" spans="1:12" s="863" customFormat="1" ht="15" customHeight="1">
      <c r="A82" s="191"/>
      <c r="B82" s="191"/>
      <c r="C82" s="191"/>
      <c r="D82" s="342">
        <v>2024</v>
      </c>
      <c r="E82" s="189">
        <f>SUM(F82,G82,H82,I82,'5.10 (2)'!E83,'5.10 (2)'!F83,'5.10 (2)'!G83,'5.10 (2)'!H83,'5.10 (2)'!I83)</f>
        <v>11668</v>
      </c>
      <c r="F82" s="184">
        <v>307</v>
      </c>
      <c r="G82" s="184">
        <v>2997</v>
      </c>
      <c r="H82" s="185">
        <v>1290</v>
      </c>
      <c r="I82" s="186">
        <v>4712</v>
      </c>
      <c r="J82" s="191"/>
      <c r="L82" s="192"/>
    </row>
    <row r="83" spans="1:12" s="863" customFormat="1" ht="8.1" customHeight="1" thickBot="1">
      <c r="A83" s="193"/>
      <c r="B83" s="193"/>
      <c r="C83" s="193"/>
      <c r="D83" s="194"/>
      <c r="E83" s="195"/>
      <c r="F83" s="196"/>
      <c r="G83" s="197"/>
      <c r="H83" s="197"/>
      <c r="I83" s="197"/>
      <c r="J83" s="193"/>
      <c r="L83" s="192"/>
    </row>
    <row r="84" spans="1:12" s="863" customFormat="1" ht="15" customHeight="1">
      <c r="D84" s="198"/>
      <c r="E84" s="199"/>
      <c r="F84" s="200"/>
      <c r="I84" s="200"/>
      <c r="J84" s="201" t="s">
        <v>213</v>
      </c>
    </row>
    <row r="85" spans="1:12" s="863" customFormat="1" ht="15" customHeight="1">
      <c r="A85" s="202"/>
      <c r="C85" s="202"/>
      <c r="D85" s="203"/>
      <c r="E85" s="204"/>
      <c r="F85" s="200"/>
      <c r="I85" s="1061"/>
      <c r="J85" s="205" t="s">
        <v>214</v>
      </c>
    </row>
    <row r="86" spans="1:12" s="863" customFormat="1" ht="15" customHeight="1">
      <c r="A86" s="213"/>
      <c r="B86" s="213"/>
      <c r="C86" s="213"/>
      <c r="D86" s="417"/>
      <c r="E86" s="397"/>
      <c r="F86" s="213"/>
      <c r="G86" s="213"/>
      <c r="J86" s="213"/>
    </row>
    <row r="87" spans="1:12" s="863" customFormat="1" ht="15" customHeight="1">
      <c r="A87" s="213"/>
      <c r="B87" s="213"/>
      <c r="C87" s="213"/>
      <c r="D87" s="417"/>
      <c r="E87" s="397"/>
      <c r="F87" s="213"/>
      <c r="G87" s="213"/>
      <c r="J87" s="213"/>
    </row>
    <row r="88" spans="1:12" s="863" customFormat="1" ht="15" customHeight="1">
      <c r="A88" s="213"/>
      <c r="B88" s="213"/>
      <c r="C88" s="213"/>
      <c r="D88" s="417"/>
      <c r="E88" s="397"/>
      <c r="F88" s="213"/>
      <c r="G88" s="213"/>
      <c r="J88" s="213"/>
    </row>
    <row r="89" spans="1:12" s="863" customFormat="1" ht="15" customHeight="1">
      <c r="A89" s="213"/>
      <c r="B89" s="213"/>
      <c r="C89" s="213"/>
      <c r="D89" s="417"/>
      <c r="E89" s="397"/>
      <c r="F89" s="213"/>
      <c r="G89" s="213"/>
      <c r="J89" s="213"/>
    </row>
    <row r="90" spans="1:12" s="863" customFormat="1" ht="15" customHeight="1">
      <c r="A90" s="213"/>
      <c r="B90" s="213"/>
      <c r="C90" s="213"/>
      <c r="D90" s="417"/>
      <c r="E90" s="397"/>
      <c r="F90" s="213"/>
      <c r="G90" s="213"/>
      <c r="J90" s="213"/>
    </row>
    <row r="91" spans="1:12" s="863" customFormat="1" ht="15" customHeight="1">
      <c r="A91" s="213"/>
      <c r="B91" s="213"/>
      <c r="C91" s="213"/>
      <c r="D91" s="417"/>
      <c r="E91" s="397"/>
      <c r="F91" s="213"/>
      <c r="G91" s="213"/>
      <c r="J91" s="213"/>
    </row>
    <row r="92" spans="1:12" s="863" customFormat="1" ht="15" customHeight="1">
      <c r="A92" s="213"/>
      <c r="B92" s="213"/>
      <c r="C92" s="213"/>
      <c r="D92" s="417"/>
      <c r="E92" s="397"/>
      <c r="F92" s="213"/>
      <c r="G92" s="213"/>
      <c r="J92" s="213"/>
    </row>
    <row r="93" spans="1:12" s="863" customFormat="1" ht="15" customHeight="1">
      <c r="A93" s="213"/>
      <c r="B93" s="213"/>
      <c r="C93" s="213"/>
      <c r="D93" s="417"/>
      <c r="E93" s="397"/>
      <c r="F93" s="213"/>
      <c r="G93" s="213"/>
      <c r="J93" s="213"/>
    </row>
    <row r="94" spans="1:12" s="863" customFormat="1" ht="15" customHeight="1">
      <c r="A94" s="213"/>
      <c r="B94" s="213"/>
      <c r="C94" s="213"/>
      <c r="D94" s="417"/>
      <c r="E94" s="397"/>
      <c r="F94" s="213"/>
      <c r="G94" s="213"/>
      <c r="J94" s="213"/>
    </row>
    <row r="95" spans="1:12" s="863" customFormat="1" ht="15" customHeight="1">
      <c r="A95" s="213"/>
      <c r="B95" s="213"/>
      <c r="C95" s="213"/>
      <c r="D95" s="417"/>
      <c r="E95" s="397"/>
      <c r="F95" s="213"/>
      <c r="G95" s="213"/>
      <c r="J95" s="213"/>
    </row>
    <row r="96" spans="1:12" s="863" customFormat="1" ht="15" customHeight="1">
      <c r="A96" s="213"/>
      <c r="B96" s="213"/>
      <c r="C96" s="213"/>
      <c r="D96" s="417"/>
      <c r="E96" s="397"/>
      <c r="F96" s="213"/>
      <c r="G96" s="213"/>
      <c r="J96" s="213"/>
    </row>
    <row r="97" spans="1:10" s="863" customFormat="1" ht="15" customHeight="1">
      <c r="A97" s="213"/>
      <c r="B97" s="213"/>
      <c r="C97" s="213"/>
      <c r="D97" s="417"/>
      <c r="E97" s="397"/>
      <c r="F97" s="213"/>
      <c r="G97" s="213"/>
      <c r="J97" s="213"/>
    </row>
    <row r="98" spans="1:10" s="863" customFormat="1" ht="15" customHeight="1">
      <c r="A98" s="213"/>
      <c r="B98" s="213"/>
      <c r="C98" s="213"/>
      <c r="D98" s="417"/>
      <c r="E98" s="397"/>
      <c r="F98" s="213"/>
      <c r="G98" s="213"/>
      <c r="J98" s="213"/>
    </row>
    <row r="99" spans="1:10" s="863" customFormat="1" ht="15" customHeight="1">
      <c r="A99" s="213"/>
      <c r="B99" s="213"/>
      <c r="C99" s="213"/>
      <c r="D99" s="417"/>
      <c r="E99" s="397"/>
      <c r="F99" s="213"/>
      <c r="G99" s="213"/>
      <c r="J99" s="213"/>
    </row>
    <row r="100" spans="1:10" s="863" customFormat="1" ht="15" customHeight="1">
      <c r="A100" s="213"/>
      <c r="B100" s="213"/>
      <c r="C100" s="213"/>
      <c r="D100" s="417"/>
      <c r="E100" s="397"/>
      <c r="F100" s="213"/>
      <c r="G100" s="213"/>
      <c r="J100" s="213"/>
    </row>
    <row r="101" spans="1:10" s="863" customFormat="1" ht="15" customHeight="1">
      <c r="A101" s="213"/>
      <c r="B101" s="213"/>
      <c r="C101" s="213"/>
      <c r="D101" s="417"/>
      <c r="E101" s="397"/>
      <c r="F101" s="213"/>
      <c r="G101" s="213"/>
      <c r="J101" s="213"/>
    </row>
    <row r="102" spans="1:10" s="863" customFormat="1" ht="15" customHeight="1">
      <c r="A102" s="213"/>
      <c r="B102" s="213"/>
      <c r="C102" s="213"/>
      <c r="D102" s="417"/>
      <c r="E102" s="397"/>
      <c r="F102" s="213"/>
      <c r="G102" s="213"/>
      <c r="J102" s="213"/>
    </row>
    <row r="103" spans="1:10" s="863" customFormat="1" ht="15" customHeight="1">
      <c r="A103" s="213"/>
      <c r="B103" s="213"/>
      <c r="C103" s="213"/>
      <c r="D103" s="417"/>
      <c r="E103" s="397"/>
      <c r="F103" s="213"/>
      <c r="G103" s="213"/>
      <c r="J103" s="213"/>
    </row>
    <row r="104" spans="1:10" s="863" customFormat="1" ht="15" customHeight="1">
      <c r="A104" s="213"/>
      <c r="B104" s="213"/>
      <c r="C104" s="213"/>
      <c r="D104" s="417"/>
      <c r="E104" s="397"/>
      <c r="F104" s="213"/>
      <c r="G104" s="213"/>
      <c r="J104" s="213"/>
    </row>
    <row r="105" spans="1:10" s="863" customFormat="1" ht="15" customHeight="1">
      <c r="A105" s="213"/>
      <c r="B105" s="213"/>
      <c r="C105" s="213"/>
      <c r="D105" s="417"/>
      <c r="E105" s="397"/>
      <c r="F105" s="213"/>
      <c r="G105" s="213"/>
      <c r="J105" s="213"/>
    </row>
    <row r="106" spans="1:10" s="863" customFormat="1" ht="15" customHeight="1">
      <c r="A106" s="213"/>
      <c r="B106" s="213"/>
      <c r="C106" s="213"/>
      <c r="D106" s="417"/>
      <c r="E106" s="397"/>
      <c r="F106" s="213"/>
      <c r="G106" s="213"/>
      <c r="J106" s="213"/>
    </row>
    <row r="107" spans="1:10" s="863" customFormat="1" ht="15" customHeight="1">
      <c r="A107" s="213"/>
      <c r="B107" s="213"/>
      <c r="C107" s="213"/>
      <c r="D107" s="417"/>
      <c r="E107" s="397"/>
      <c r="F107" s="213"/>
      <c r="G107" s="213"/>
      <c r="J107" s="213"/>
    </row>
    <row r="108" spans="1:10" s="863" customFormat="1" ht="15" customHeight="1">
      <c r="A108" s="213"/>
      <c r="B108" s="213"/>
      <c r="C108" s="213"/>
      <c r="D108" s="417"/>
      <c r="E108" s="397"/>
      <c r="F108" s="213"/>
      <c r="G108" s="213"/>
      <c r="J108" s="213"/>
    </row>
    <row r="109" spans="1:10" s="863" customFormat="1" ht="15" customHeight="1">
      <c r="A109" s="213"/>
      <c r="B109" s="213"/>
      <c r="C109" s="213"/>
      <c r="D109" s="417"/>
      <c r="E109" s="397"/>
      <c r="F109" s="213"/>
      <c r="G109" s="213"/>
      <c r="J109" s="213"/>
    </row>
    <row r="110" spans="1:10" s="863" customFormat="1" ht="15" customHeight="1">
      <c r="A110" s="213"/>
      <c r="B110" s="213"/>
      <c r="C110" s="213"/>
      <c r="D110" s="417"/>
      <c r="E110" s="397"/>
      <c r="F110" s="213"/>
      <c r="G110" s="213"/>
      <c r="J110" s="213"/>
    </row>
    <row r="111" spans="1:10" s="863" customFormat="1" ht="15" customHeight="1">
      <c r="A111" s="213"/>
      <c r="B111" s="213"/>
      <c r="C111" s="213"/>
      <c r="D111" s="417"/>
      <c r="E111" s="397"/>
      <c r="F111" s="213"/>
      <c r="G111" s="213"/>
      <c r="J111" s="213"/>
    </row>
    <row r="112" spans="1:10" s="863" customFormat="1" ht="15" customHeight="1">
      <c r="A112" s="213"/>
      <c r="B112" s="213"/>
      <c r="C112" s="213"/>
      <c r="D112" s="417"/>
      <c r="E112" s="397"/>
      <c r="F112" s="213"/>
      <c r="G112" s="213"/>
      <c r="J112" s="213"/>
    </row>
  </sheetData>
  <hyperlinks>
    <hyperlink ref="I1" r:id="rId1" xr:uid="{ADB1F5E0-0C2A-4BCC-A685-A46433A86CDD}"/>
    <hyperlink ref="I2" r:id="rId2" xr:uid="{7A18EA45-6848-4BFD-9B7E-6136887B2F2A}"/>
  </hyperlinks>
  <printOptions horizontalCentered="1"/>
  <pageMargins left="0.55118110236220474" right="0.55118110236220474" top="0.39370078740157483" bottom="0.59055118110236227" header="0.39370078740157483" footer="0.39370078740157483"/>
  <pageSetup paperSize="9" scale="65" orientation="portrait" r:id="rId3"/>
  <headerFooter scaleWithDoc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E76CF7-3F13-4670-B7F0-EEB33316BE00}">
  <sheetPr>
    <tabColor theme="8"/>
    <pageSetUpPr fitToPage="1"/>
  </sheetPr>
  <dimension ref="A1:T87"/>
  <sheetViews>
    <sheetView showGridLines="0" view="pageBreakPreview" topLeftCell="A52" zoomScale="90" zoomScaleNormal="100" zoomScaleSheetLayoutView="90" workbookViewId="0">
      <selection activeCell="O49" sqref="O49"/>
    </sheetView>
  </sheetViews>
  <sheetFormatPr defaultColWidth="9.140625" defaultRowHeight="15" customHeight="1"/>
  <cols>
    <col min="1" max="1" width="1.7109375" style="863" customWidth="1"/>
    <col min="2" max="2" width="12.7109375" style="863" customWidth="1"/>
    <col min="3" max="3" width="6.7109375" style="863" customWidth="1"/>
    <col min="4" max="4" width="10" style="863" customWidth="1"/>
    <col min="5" max="9" width="20.7109375" style="863" customWidth="1"/>
    <col min="10" max="10" width="1.7109375" style="863" customWidth="1"/>
    <col min="11" max="16384" width="9.140625" style="863"/>
  </cols>
  <sheetData>
    <row r="1" spans="1:10">
      <c r="I1" s="962" t="s">
        <v>43</v>
      </c>
    </row>
    <row r="2" spans="1:10">
      <c r="I2" s="960" t="s">
        <v>42</v>
      </c>
    </row>
    <row r="4" spans="1:10" ht="18" customHeight="1">
      <c r="A4" s="1030"/>
      <c r="B4" s="105" t="s">
        <v>177</v>
      </c>
      <c r="C4" s="1009" t="s">
        <v>380</v>
      </c>
      <c r="E4" s="1079"/>
      <c r="F4" s="1079"/>
      <c r="G4" s="1079"/>
      <c r="H4" s="1079"/>
    </row>
    <row r="5" spans="1:10" s="1000" customFormat="1" ht="18" customHeight="1">
      <c r="A5" s="1005"/>
      <c r="B5" s="1059" t="s">
        <v>270</v>
      </c>
      <c r="C5" s="1003" t="s">
        <v>379</v>
      </c>
      <c r="E5" s="1078"/>
      <c r="F5" s="1078"/>
      <c r="G5" s="1078"/>
      <c r="H5" s="1078"/>
    </row>
    <row r="6" spans="1:10" ht="8.1" customHeight="1" thickBot="1">
      <c r="A6" s="999"/>
      <c r="B6" s="999"/>
      <c r="C6" s="999"/>
      <c r="D6" s="998"/>
      <c r="E6" s="944"/>
      <c r="F6" s="944"/>
      <c r="G6" s="944"/>
      <c r="H6" s="944"/>
    </row>
    <row r="7" spans="1:10" ht="8.1" customHeight="1" thickTop="1">
      <c r="A7" s="318"/>
      <c r="B7" s="318"/>
      <c r="C7" s="318"/>
      <c r="D7" s="401"/>
      <c r="E7" s="318"/>
      <c r="F7" s="318"/>
      <c r="G7" s="318"/>
      <c r="H7" s="318"/>
      <c r="I7" s="1077"/>
      <c r="J7" s="1077"/>
    </row>
    <row r="8" spans="1:10" ht="15" customHeight="1">
      <c r="A8" s="321"/>
      <c r="B8" s="321" t="s">
        <v>25</v>
      </c>
      <c r="C8" s="321"/>
      <c r="D8" s="1065" t="s">
        <v>190</v>
      </c>
      <c r="E8" s="492" t="s">
        <v>38</v>
      </c>
      <c r="F8" s="492" t="s">
        <v>55</v>
      </c>
      <c r="G8" s="1074" t="s">
        <v>254</v>
      </c>
      <c r="H8" s="1066" t="s">
        <v>255</v>
      </c>
      <c r="I8" s="1074" t="s">
        <v>256</v>
      </c>
      <c r="J8" s="1073"/>
    </row>
    <row r="9" spans="1:10" ht="15" customHeight="1">
      <c r="A9" s="321"/>
      <c r="B9" s="434" t="s">
        <v>23</v>
      </c>
      <c r="C9" s="434"/>
      <c r="D9" s="1068" t="s">
        <v>191</v>
      </c>
      <c r="E9" s="492" t="s">
        <v>54</v>
      </c>
      <c r="F9" s="492" t="s">
        <v>53</v>
      </c>
      <c r="G9" s="1066" t="s">
        <v>51</v>
      </c>
      <c r="H9" s="1066" t="s">
        <v>257</v>
      </c>
      <c r="I9" s="1075" t="s">
        <v>50</v>
      </c>
      <c r="J9" s="1073"/>
    </row>
    <row r="10" spans="1:10" ht="15" customHeight="1">
      <c r="A10" s="321"/>
      <c r="B10" s="321"/>
      <c r="C10" s="321"/>
      <c r="D10" s="1065"/>
      <c r="E10" s="492" t="s">
        <v>52</v>
      </c>
      <c r="F10" s="492" t="s">
        <v>73</v>
      </c>
      <c r="G10" s="1066" t="s">
        <v>258</v>
      </c>
      <c r="H10" s="1066" t="s">
        <v>259</v>
      </c>
      <c r="I10" s="1063" t="s">
        <v>260</v>
      </c>
      <c r="J10" s="1073"/>
    </row>
    <row r="11" spans="1:10" ht="15" customHeight="1">
      <c r="A11" s="321"/>
      <c r="B11" s="321"/>
      <c r="C11" s="321"/>
      <c r="D11" s="1065"/>
      <c r="E11" s="1062" t="s">
        <v>261</v>
      </c>
      <c r="F11" s="492" t="s">
        <v>262</v>
      </c>
      <c r="G11" s="1066" t="s">
        <v>47</v>
      </c>
      <c r="H11" s="1063" t="s">
        <v>48</v>
      </c>
      <c r="I11" s="1066"/>
      <c r="J11" s="1073"/>
    </row>
    <row r="12" spans="1:10" ht="15" customHeight="1">
      <c r="A12" s="321"/>
      <c r="B12" s="321"/>
      <c r="C12" s="321"/>
      <c r="D12" s="1065"/>
      <c r="E12" s="1062" t="s">
        <v>152</v>
      </c>
      <c r="F12" s="1076" t="s">
        <v>263</v>
      </c>
      <c r="G12" s="1063" t="s">
        <v>264</v>
      </c>
      <c r="H12" s="1075" t="s">
        <v>46</v>
      </c>
      <c r="I12" s="1074"/>
      <c r="J12" s="1073"/>
    </row>
    <row r="13" spans="1:10" ht="15" customHeight="1">
      <c r="A13" s="321"/>
      <c r="B13" s="321"/>
      <c r="C13" s="321"/>
      <c r="D13" s="1065"/>
      <c r="E13" s="492"/>
      <c r="F13" s="1062" t="s">
        <v>265</v>
      </c>
      <c r="G13" s="1063" t="s">
        <v>266</v>
      </c>
      <c r="H13" s="1063" t="s">
        <v>267</v>
      </c>
      <c r="I13" s="1066"/>
      <c r="J13" s="1073"/>
    </row>
    <row r="14" spans="1:10" ht="15" customHeight="1">
      <c r="A14" s="321"/>
      <c r="B14" s="321"/>
      <c r="C14" s="321"/>
      <c r="D14" s="1065"/>
      <c r="E14" s="492"/>
      <c r="F14" s="1062" t="s">
        <v>268</v>
      </c>
      <c r="G14" s="1066"/>
      <c r="H14" s="1063" t="s">
        <v>269</v>
      </c>
      <c r="I14" s="1066"/>
      <c r="J14" s="1073"/>
    </row>
    <row r="15" spans="1:10" ht="8.1" customHeight="1">
      <c r="A15" s="332"/>
      <c r="B15" s="332"/>
      <c r="C15" s="332"/>
      <c r="D15" s="413"/>
      <c r="E15" s="332"/>
      <c r="F15" s="332"/>
      <c r="G15" s="335"/>
      <c r="H15" s="336"/>
      <c r="I15" s="1072"/>
      <c r="J15" s="1072"/>
    </row>
    <row r="16" spans="1:10" ht="8.1" customHeight="1">
      <c r="A16" s="213"/>
      <c r="B16" s="213"/>
      <c r="C16" s="213"/>
      <c r="D16" s="417"/>
      <c r="E16" s="213"/>
      <c r="F16" s="213"/>
      <c r="G16" s="338"/>
      <c r="H16" s="338"/>
    </row>
    <row r="17" spans="1:20" ht="15" customHeight="1">
      <c r="A17" s="976"/>
      <c r="B17" s="976" t="s">
        <v>253</v>
      </c>
      <c r="C17" s="976"/>
      <c r="D17" s="885">
        <v>2022</v>
      </c>
      <c r="E17" s="181">
        <f>SUM(E21,E25,E29,E33,E37,E41,E45,E49,E53,E57,E61,E65,E69,E73,E77,E81)</f>
        <v>510072</v>
      </c>
      <c r="F17" s="181">
        <f>SUM(F21,F25,F29,F33,F37,F41,F45,F49,F53,F57,F61,F65,F69,F73,F77,F81)</f>
        <v>49120</v>
      </c>
      <c r="G17" s="181">
        <f>SUM(G21,G25,G29,G33,G37,G41,G45,G49,G53,G57,G61,G65,G69,G73,G77,G81)</f>
        <v>315621</v>
      </c>
      <c r="H17" s="181">
        <f>SUM(H21,H25,H29,H33,H37,H41,H45,H49,H53,H57,H61,H65,H69,H73,H77,H81)</f>
        <v>367929</v>
      </c>
      <c r="I17" s="181">
        <f>SUM(I21,I25,I29,I33,I37,I41,I45,I49,I53,I57,I61,I65,I69,I73,I77,I81)</f>
        <v>2369888</v>
      </c>
      <c r="J17" s="181"/>
      <c r="M17" s="1020"/>
      <c r="N17" s="1020"/>
      <c r="O17" s="1020"/>
      <c r="P17" s="1020"/>
      <c r="Q17" s="1020"/>
    </row>
    <row r="18" spans="1:20" ht="15" customHeight="1">
      <c r="A18" s="975"/>
      <c r="B18" s="975"/>
      <c r="C18" s="975"/>
      <c r="D18" s="308">
        <v>2023</v>
      </c>
      <c r="E18" s="181">
        <f>SUM(E22,E26,E30,E34,E38,E42,E46,E50,E54,E58,E62,E66,E70,E74,E78,E82)</f>
        <v>249471</v>
      </c>
      <c r="F18" s="181">
        <f>SUM(F22,F26,F30,F34,F38,F42,F46,F50,F54,F58,F62,F66,F70,F74,F78,F82)</f>
        <v>20472</v>
      </c>
      <c r="G18" s="181">
        <f>SUM(G22,G26,G30,G34,G38,G42,G46,G50,G54,G58,G62,G66,G70,G74,G78,G82)</f>
        <v>95536</v>
      </c>
      <c r="H18" s="181">
        <f>SUM(H22,H26,H30,H34,H38,H42,H46,H50,H54,H58,H62,H66,H70,H74,H78,H82)</f>
        <v>123497</v>
      </c>
      <c r="I18" s="181">
        <f>SUM(I22,I26,I30,I34,I38,I42,I46,I50,I54,I58,I62,I66,I70,I74,I78,I82)</f>
        <v>631669</v>
      </c>
      <c r="J18" s="973"/>
    </row>
    <row r="19" spans="1:20" ht="15" customHeight="1">
      <c r="A19" s="975"/>
      <c r="B19" s="975"/>
      <c r="C19" s="975"/>
      <c r="D19" s="885">
        <v>2024</v>
      </c>
      <c r="E19" s="181">
        <f>SUM(E23,E27,E31,E35,E39,E43,E47,E51,E55,E59,E63,E67,E71,E75,E79,E83)</f>
        <v>174589</v>
      </c>
      <c r="F19" s="181">
        <f>SUM(F23,F27,F31,F35,F39,F43,F47,F51,F55,F59,F63,F67,F71,F75,F79,F83)</f>
        <v>6654</v>
      </c>
      <c r="G19" s="181">
        <f>SUM(G23,G27,G31,G35,G39,G43,G47,G51,G55,G59,G63,G67,G71,G75,G79,G83)</f>
        <v>82153</v>
      </c>
      <c r="H19" s="181">
        <f>SUM(H23,H27,H31,H35,H39,H43,H47,H51,H55,H59,H63,H67,H71,H75,H79,H83)</f>
        <v>85540</v>
      </c>
      <c r="I19" s="181">
        <f>SUM(I23,I27,I31,I35,I39,I43,I47,I51,I55,I59,I63,I67,I71,I75,I79,I83)</f>
        <v>379892</v>
      </c>
      <c r="J19" s="973"/>
    </row>
    <row r="20" spans="1:20" ht="8.1" customHeight="1">
      <c r="A20" s="975"/>
      <c r="B20" s="975"/>
      <c r="C20" s="975"/>
      <c r="D20" s="342"/>
      <c r="E20" s="184"/>
      <c r="F20" s="184"/>
      <c r="G20" s="185"/>
      <c r="H20" s="186"/>
      <c r="I20" s="973"/>
      <c r="J20" s="973"/>
    </row>
    <row r="21" spans="1:20" ht="15" customHeight="1">
      <c r="A21" s="187"/>
      <c r="B21" s="188" t="s">
        <v>14</v>
      </c>
      <c r="C21" s="187"/>
      <c r="D21" s="342">
        <v>2022</v>
      </c>
      <c r="E21" s="184">
        <v>54607</v>
      </c>
      <c r="F21" s="184">
        <v>8671</v>
      </c>
      <c r="G21" s="185">
        <v>43031</v>
      </c>
      <c r="H21" s="186">
        <v>80247</v>
      </c>
      <c r="I21" s="973">
        <v>517584</v>
      </c>
      <c r="J21" s="185"/>
      <c r="L21" s="1020"/>
      <c r="M21" s="1020"/>
      <c r="N21" s="1020"/>
      <c r="O21" s="1020"/>
      <c r="P21" s="1020"/>
      <c r="Q21" s="1020"/>
      <c r="R21" s="1020"/>
      <c r="S21" s="1020"/>
      <c r="T21" s="1020"/>
    </row>
    <row r="22" spans="1:20" ht="15" customHeight="1">
      <c r="A22" s="190"/>
      <c r="B22" s="191"/>
      <c r="C22" s="190"/>
      <c r="D22" s="342">
        <v>2023</v>
      </c>
      <c r="E22" s="184">
        <v>25593</v>
      </c>
      <c r="F22" s="184">
        <v>1434</v>
      </c>
      <c r="G22" s="185">
        <v>7113</v>
      </c>
      <c r="H22" s="186">
        <v>16697</v>
      </c>
      <c r="I22" s="973">
        <v>57300</v>
      </c>
      <c r="J22" s="973"/>
    </row>
    <row r="23" spans="1:20" ht="15" customHeight="1">
      <c r="A23" s="190"/>
      <c r="B23" s="191"/>
      <c r="C23" s="190"/>
      <c r="D23" s="342">
        <v>2024</v>
      </c>
      <c r="E23" s="184">
        <v>19893</v>
      </c>
      <c r="F23" s="184">
        <v>78</v>
      </c>
      <c r="G23" s="185">
        <v>6986</v>
      </c>
      <c r="H23" s="186">
        <v>10646</v>
      </c>
      <c r="I23" s="973">
        <v>22341</v>
      </c>
      <c r="J23" s="973"/>
    </row>
    <row r="24" spans="1:20" ht="8.1" customHeight="1">
      <c r="A24" s="190"/>
      <c r="B24" s="191"/>
      <c r="C24" s="190"/>
      <c r="D24" s="342"/>
      <c r="E24" s="184"/>
      <c r="F24" s="184"/>
      <c r="G24" s="185"/>
      <c r="H24" s="186"/>
      <c r="I24" s="973"/>
      <c r="J24" s="973"/>
    </row>
    <row r="25" spans="1:20" ht="15" customHeight="1">
      <c r="A25" s="187"/>
      <c r="B25" s="188" t="s">
        <v>13</v>
      </c>
      <c r="C25" s="187"/>
      <c r="D25" s="342">
        <v>2022</v>
      </c>
      <c r="E25" s="184">
        <v>14600</v>
      </c>
      <c r="F25" s="184">
        <v>505</v>
      </c>
      <c r="G25" s="185">
        <v>5248</v>
      </c>
      <c r="H25" s="186">
        <v>15202</v>
      </c>
      <c r="I25" s="973">
        <v>70500</v>
      </c>
      <c r="J25" s="185"/>
      <c r="L25" s="1020"/>
    </row>
    <row r="26" spans="1:20" ht="15" customHeight="1">
      <c r="A26" s="187"/>
      <c r="B26" s="188"/>
      <c r="C26" s="187"/>
      <c r="D26" s="342">
        <v>2023</v>
      </c>
      <c r="E26" s="184">
        <v>7314</v>
      </c>
      <c r="F26" s="184">
        <v>48</v>
      </c>
      <c r="G26" s="185">
        <v>2674</v>
      </c>
      <c r="H26" s="186">
        <v>2203</v>
      </c>
      <c r="I26" s="973">
        <v>10379</v>
      </c>
      <c r="J26" s="973"/>
    </row>
    <row r="27" spans="1:20" ht="15" customHeight="1">
      <c r="A27" s="187"/>
      <c r="B27" s="188"/>
      <c r="C27" s="187"/>
      <c r="D27" s="342">
        <v>2024</v>
      </c>
      <c r="E27" s="184">
        <v>4693</v>
      </c>
      <c r="F27" s="184">
        <v>76</v>
      </c>
      <c r="G27" s="185">
        <v>1605</v>
      </c>
      <c r="H27" s="186">
        <v>1175</v>
      </c>
      <c r="I27" s="973">
        <v>5568</v>
      </c>
      <c r="J27" s="973"/>
    </row>
    <row r="28" spans="1:20" ht="8.1" customHeight="1">
      <c r="A28" s="187"/>
      <c r="B28" s="188"/>
      <c r="C28" s="187"/>
      <c r="D28" s="342"/>
      <c r="E28" s="184"/>
      <c r="F28" s="184"/>
      <c r="G28" s="185"/>
      <c r="H28" s="186"/>
      <c r="I28" s="973"/>
      <c r="J28" s="973"/>
    </row>
    <row r="29" spans="1:20" ht="15" customHeight="1">
      <c r="A29" s="187"/>
      <c r="B29" s="188" t="s">
        <v>12</v>
      </c>
      <c r="C29" s="187"/>
      <c r="D29" s="342">
        <v>2022</v>
      </c>
      <c r="E29" s="184">
        <v>3790</v>
      </c>
      <c r="F29" s="184">
        <v>70</v>
      </c>
      <c r="G29" s="185">
        <v>2207</v>
      </c>
      <c r="H29" s="186">
        <v>4014</v>
      </c>
      <c r="I29" s="973">
        <v>21501</v>
      </c>
      <c r="J29" s="185"/>
    </row>
    <row r="30" spans="1:20" ht="15" customHeight="1">
      <c r="A30" s="190"/>
      <c r="B30" s="191"/>
      <c r="C30" s="190"/>
      <c r="D30" s="342">
        <v>2023</v>
      </c>
      <c r="E30" s="184">
        <v>4011</v>
      </c>
      <c r="F30" s="184">
        <v>47</v>
      </c>
      <c r="G30" s="185">
        <v>937</v>
      </c>
      <c r="H30" s="186">
        <v>1251</v>
      </c>
      <c r="I30" s="973">
        <v>6672</v>
      </c>
      <c r="J30" s="973"/>
    </row>
    <row r="31" spans="1:20" ht="15" customHeight="1">
      <c r="A31" s="190"/>
      <c r="B31" s="191"/>
      <c r="C31" s="190"/>
      <c r="D31" s="342">
        <v>2024</v>
      </c>
      <c r="E31" s="184">
        <v>2728</v>
      </c>
      <c r="F31" s="184">
        <v>25</v>
      </c>
      <c r="G31" s="185">
        <v>537</v>
      </c>
      <c r="H31" s="186">
        <v>690</v>
      </c>
      <c r="I31" s="973">
        <v>1857</v>
      </c>
      <c r="J31" s="973"/>
    </row>
    <row r="32" spans="1:20" ht="8.1" customHeight="1">
      <c r="A32" s="190"/>
      <c r="B32" s="191"/>
      <c r="C32" s="190"/>
      <c r="D32" s="342"/>
      <c r="E32" s="184"/>
      <c r="F32" s="184"/>
      <c r="G32" s="185"/>
      <c r="H32" s="186"/>
      <c r="I32" s="973"/>
      <c r="J32" s="973"/>
    </row>
    <row r="33" spans="1:10" ht="15" customHeight="1">
      <c r="A33" s="187"/>
      <c r="B33" s="188" t="s">
        <v>11</v>
      </c>
      <c r="C33" s="187"/>
      <c r="D33" s="342">
        <v>2022</v>
      </c>
      <c r="E33" s="184">
        <v>15826</v>
      </c>
      <c r="F33" s="184">
        <v>12369</v>
      </c>
      <c r="G33" s="185">
        <v>8781</v>
      </c>
      <c r="H33" s="186">
        <v>19475</v>
      </c>
      <c r="I33" s="973">
        <v>63398</v>
      </c>
      <c r="J33" s="185"/>
    </row>
    <row r="34" spans="1:10" ht="15" customHeight="1">
      <c r="A34" s="190"/>
      <c r="B34" s="191"/>
      <c r="C34" s="190"/>
      <c r="D34" s="342">
        <v>2023</v>
      </c>
      <c r="E34" s="184">
        <v>7523</v>
      </c>
      <c r="F34" s="184">
        <v>111</v>
      </c>
      <c r="G34" s="185">
        <v>1516</v>
      </c>
      <c r="H34" s="186">
        <v>2792</v>
      </c>
      <c r="I34" s="973">
        <v>10592</v>
      </c>
      <c r="J34" s="973"/>
    </row>
    <row r="35" spans="1:10" ht="15" customHeight="1">
      <c r="A35" s="190"/>
      <c r="B35" s="191"/>
      <c r="C35" s="190"/>
      <c r="D35" s="342">
        <v>2024</v>
      </c>
      <c r="E35" s="184">
        <v>4425</v>
      </c>
      <c r="F35" s="184">
        <v>36</v>
      </c>
      <c r="G35" s="185">
        <v>927</v>
      </c>
      <c r="H35" s="186">
        <v>3474</v>
      </c>
      <c r="I35" s="973">
        <v>8921</v>
      </c>
      <c r="J35" s="973"/>
    </row>
    <row r="36" spans="1:10" ht="8.1" customHeight="1">
      <c r="A36" s="190"/>
      <c r="B36" s="191"/>
      <c r="C36" s="190"/>
      <c r="D36" s="342"/>
      <c r="E36" s="184"/>
      <c r="F36" s="184"/>
      <c r="G36" s="185"/>
      <c r="H36" s="186"/>
      <c r="I36" s="973"/>
      <c r="J36" s="973"/>
    </row>
    <row r="37" spans="1:10" ht="15" customHeight="1">
      <c r="A37" s="187"/>
      <c r="B37" s="188" t="s">
        <v>10</v>
      </c>
      <c r="C37" s="187"/>
      <c r="D37" s="342">
        <v>2022</v>
      </c>
      <c r="E37" s="184">
        <v>14881</v>
      </c>
      <c r="F37" s="184">
        <v>1722</v>
      </c>
      <c r="G37" s="185">
        <v>9353</v>
      </c>
      <c r="H37" s="186">
        <v>21215</v>
      </c>
      <c r="I37" s="973">
        <v>100258</v>
      </c>
      <c r="J37" s="185"/>
    </row>
    <row r="38" spans="1:10" ht="15" customHeight="1">
      <c r="A38" s="190"/>
      <c r="B38" s="191"/>
      <c r="C38" s="190"/>
      <c r="D38" s="342">
        <v>2023</v>
      </c>
      <c r="E38" s="184">
        <v>6421</v>
      </c>
      <c r="F38" s="184">
        <v>234</v>
      </c>
      <c r="G38" s="185">
        <v>1607</v>
      </c>
      <c r="H38" s="186">
        <v>2698</v>
      </c>
      <c r="I38" s="973">
        <v>18904</v>
      </c>
      <c r="J38" s="973"/>
    </row>
    <row r="39" spans="1:10" ht="15" customHeight="1">
      <c r="A39" s="190"/>
      <c r="B39" s="191"/>
      <c r="C39" s="190"/>
      <c r="D39" s="342">
        <v>2024</v>
      </c>
      <c r="E39" s="184">
        <v>4758</v>
      </c>
      <c r="F39" s="184">
        <v>95</v>
      </c>
      <c r="G39" s="185">
        <v>1172</v>
      </c>
      <c r="H39" s="186">
        <v>1786</v>
      </c>
      <c r="I39" s="973">
        <v>6611</v>
      </c>
      <c r="J39" s="973"/>
    </row>
    <row r="40" spans="1:10" ht="8.1" customHeight="1">
      <c r="A40" s="190"/>
      <c r="B40" s="191"/>
      <c r="C40" s="190"/>
      <c r="D40" s="342"/>
      <c r="E40" s="184"/>
      <c r="F40" s="184"/>
      <c r="G40" s="185"/>
      <c r="H40" s="186"/>
      <c r="I40" s="973"/>
      <c r="J40" s="973"/>
    </row>
    <row r="41" spans="1:10" ht="15" customHeight="1">
      <c r="A41" s="187"/>
      <c r="B41" s="188" t="s">
        <v>9</v>
      </c>
      <c r="C41" s="187"/>
      <c r="D41" s="342">
        <v>2022</v>
      </c>
      <c r="E41" s="184">
        <v>14929</v>
      </c>
      <c r="F41" s="184">
        <v>8268</v>
      </c>
      <c r="G41" s="185">
        <v>6743</v>
      </c>
      <c r="H41" s="186">
        <v>8984</v>
      </c>
      <c r="I41" s="973">
        <v>71145</v>
      </c>
      <c r="J41" s="185"/>
    </row>
    <row r="42" spans="1:10" ht="15" customHeight="1">
      <c r="A42" s="190"/>
      <c r="B42" s="191"/>
      <c r="C42" s="190"/>
      <c r="D42" s="342">
        <v>2023</v>
      </c>
      <c r="E42" s="184">
        <v>6998</v>
      </c>
      <c r="F42" s="184">
        <v>8892</v>
      </c>
      <c r="G42" s="185">
        <v>3415</v>
      </c>
      <c r="H42" s="186">
        <v>6246</v>
      </c>
      <c r="I42" s="973">
        <v>18091</v>
      </c>
      <c r="J42" s="973"/>
    </row>
    <row r="43" spans="1:10" ht="15" customHeight="1">
      <c r="A43" s="190"/>
      <c r="B43" s="191"/>
      <c r="C43" s="190"/>
      <c r="D43" s="342">
        <v>2024</v>
      </c>
      <c r="E43" s="184">
        <v>4716</v>
      </c>
      <c r="F43" s="184">
        <v>173</v>
      </c>
      <c r="G43" s="185">
        <v>2497</v>
      </c>
      <c r="H43" s="186">
        <v>3349</v>
      </c>
      <c r="I43" s="973">
        <v>5123</v>
      </c>
      <c r="J43" s="973"/>
    </row>
    <row r="44" spans="1:10" ht="8.1" customHeight="1">
      <c r="A44" s="190"/>
      <c r="B44" s="191"/>
      <c r="C44" s="190"/>
      <c r="D44" s="342"/>
      <c r="E44" s="184"/>
      <c r="F44" s="184"/>
      <c r="G44" s="185"/>
      <c r="H44" s="186"/>
      <c r="I44" s="973"/>
      <c r="J44" s="973"/>
    </row>
    <row r="45" spans="1:10" ht="15" customHeight="1">
      <c r="A45" s="187"/>
      <c r="B45" s="188" t="s">
        <v>28</v>
      </c>
      <c r="C45" s="187"/>
      <c r="D45" s="342">
        <v>2022</v>
      </c>
      <c r="E45" s="184">
        <v>23579</v>
      </c>
      <c r="F45" s="184">
        <v>2523</v>
      </c>
      <c r="G45" s="185">
        <v>9275</v>
      </c>
      <c r="H45" s="186">
        <v>14479</v>
      </c>
      <c r="I45" s="973">
        <v>105372</v>
      </c>
      <c r="J45" s="185"/>
    </row>
    <row r="46" spans="1:10" ht="15" customHeight="1">
      <c r="A46" s="187"/>
      <c r="B46" s="188"/>
      <c r="C46" s="187"/>
      <c r="D46" s="342">
        <v>2023</v>
      </c>
      <c r="E46" s="184">
        <v>9228</v>
      </c>
      <c r="F46" s="184">
        <v>826</v>
      </c>
      <c r="G46" s="185">
        <v>2137</v>
      </c>
      <c r="H46" s="186">
        <v>2924</v>
      </c>
      <c r="I46" s="973">
        <v>21928</v>
      </c>
      <c r="J46" s="973"/>
    </row>
    <row r="47" spans="1:10" ht="15" customHeight="1">
      <c r="A47" s="187"/>
      <c r="B47" s="188"/>
      <c r="C47" s="187"/>
      <c r="D47" s="342">
        <v>2024</v>
      </c>
      <c r="E47" s="184">
        <v>7731</v>
      </c>
      <c r="F47" s="184">
        <v>77</v>
      </c>
      <c r="G47" s="185">
        <v>1269</v>
      </c>
      <c r="H47" s="186">
        <v>3763</v>
      </c>
      <c r="I47" s="973">
        <v>13604</v>
      </c>
      <c r="J47" s="973"/>
    </row>
    <row r="48" spans="1:10" ht="8.1" customHeight="1">
      <c r="A48" s="187"/>
      <c r="B48" s="188"/>
      <c r="C48" s="187"/>
      <c r="D48" s="342"/>
      <c r="E48" s="184"/>
      <c r="F48" s="184"/>
      <c r="G48" s="185"/>
      <c r="H48" s="186"/>
      <c r="I48" s="973"/>
      <c r="J48" s="973"/>
    </row>
    <row r="49" spans="1:10" ht="15" customHeight="1">
      <c r="A49" s="187"/>
      <c r="B49" s="188" t="s">
        <v>8</v>
      </c>
      <c r="C49" s="187"/>
      <c r="D49" s="342">
        <v>2022</v>
      </c>
      <c r="E49" s="184">
        <v>1014</v>
      </c>
      <c r="F49" s="184">
        <v>6</v>
      </c>
      <c r="G49" s="185">
        <v>146</v>
      </c>
      <c r="H49" s="186">
        <v>108</v>
      </c>
      <c r="I49" s="973">
        <v>2505</v>
      </c>
      <c r="J49" s="185"/>
    </row>
    <row r="50" spans="1:10" ht="15" customHeight="1">
      <c r="A50" s="190"/>
      <c r="B50" s="191"/>
      <c r="C50" s="190"/>
      <c r="D50" s="342">
        <v>2023</v>
      </c>
      <c r="E50" s="184">
        <v>454</v>
      </c>
      <c r="F50" s="184">
        <v>1</v>
      </c>
      <c r="G50" s="185">
        <v>81</v>
      </c>
      <c r="H50" s="186">
        <v>112</v>
      </c>
      <c r="I50" s="973">
        <v>905</v>
      </c>
      <c r="J50" s="973"/>
    </row>
    <row r="51" spans="1:10" ht="15" customHeight="1">
      <c r="A51" s="190"/>
      <c r="B51" s="191"/>
      <c r="C51" s="190"/>
      <c r="D51" s="342">
        <v>2024</v>
      </c>
      <c r="E51" s="184">
        <v>699</v>
      </c>
      <c r="F51" s="184">
        <v>12</v>
      </c>
      <c r="G51" s="185">
        <v>49</v>
      </c>
      <c r="H51" s="186">
        <v>309</v>
      </c>
      <c r="I51" s="973">
        <v>337</v>
      </c>
      <c r="J51" s="973"/>
    </row>
    <row r="52" spans="1:10" ht="8.1" customHeight="1">
      <c r="A52" s="190"/>
      <c r="B52" s="191"/>
      <c r="C52" s="190"/>
      <c r="D52" s="342"/>
      <c r="E52" s="184"/>
      <c r="F52" s="184"/>
      <c r="G52" s="185"/>
      <c r="H52" s="186"/>
      <c r="I52" s="973"/>
      <c r="J52" s="973"/>
    </row>
    <row r="53" spans="1:10" ht="15" customHeight="1">
      <c r="A53" s="187"/>
      <c r="B53" s="188" t="s">
        <v>7</v>
      </c>
      <c r="C53" s="187"/>
      <c r="D53" s="342">
        <v>2022</v>
      </c>
      <c r="E53" s="184">
        <v>31279</v>
      </c>
      <c r="F53" s="184">
        <v>429</v>
      </c>
      <c r="G53" s="185">
        <v>30464</v>
      </c>
      <c r="H53" s="186">
        <v>60434</v>
      </c>
      <c r="I53" s="973">
        <v>222899</v>
      </c>
      <c r="J53" s="185"/>
    </row>
    <row r="54" spans="1:10" ht="15" customHeight="1">
      <c r="A54" s="190"/>
      <c r="B54" s="191"/>
      <c r="C54" s="190"/>
      <c r="D54" s="342">
        <v>2023</v>
      </c>
      <c r="E54" s="184">
        <v>18943</v>
      </c>
      <c r="F54" s="184">
        <v>127</v>
      </c>
      <c r="G54" s="185">
        <v>6456</v>
      </c>
      <c r="H54" s="186">
        <v>7346</v>
      </c>
      <c r="I54" s="973">
        <v>48243</v>
      </c>
      <c r="J54" s="973"/>
    </row>
    <row r="55" spans="1:10" ht="15" customHeight="1">
      <c r="A55" s="190"/>
      <c r="B55" s="191"/>
      <c r="C55" s="190"/>
      <c r="D55" s="342">
        <v>2024</v>
      </c>
      <c r="E55" s="184">
        <v>12584</v>
      </c>
      <c r="F55" s="184">
        <v>443</v>
      </c>
      <c r="G55" s="185">
        <v>3364</v>
      </c>
      <c r="H55" s="186">
        <v>7972</v>
      </c>
      <c r="I55" s="973">
        <v>19106</v>
      </c>
      <c r="J55" s="973"/>
    </row>
    <row r="56" spans="1:10" ht="8.1" customHeight="1">
      <c r="A56" s="190"/>
      <c r="B56" s="191"/>
      <c r="C56" s="190"/>
      <c r="D56" s="342"/>
      <c r="E56" s="184"/>
      <c r="F56" s="184"/>
      <c r="G56" s="185"/>
      <c r="H56" s="186"/>
      <c r="I56" s="973"/>
      <c r="J56" s="973"/>
    </row>
    <row r="57" spans="1:10" ht="15" customHeight="1">
      <c r="A57" s="187"/>
      <c r="B57" s="188" t="s">
        <v>4</v>
      </c>
      <c r="C57" s="187"/>
      <c r="D57" s="342">
        <v>2022</v>
      </c>
      <c r="E57" s="184">
        <v>7748</v>
      </c>
      <c r="F57" s="184">
        <v>2918</v>
      </c>
      <c r="G57" s="185">
        <v>7149</v>
      </c>
      <c r="H57" s="186">
        <v>5201</v>
      </c>
      <c r="I57" s="973">
        <v>46561</v>
      </c>
      <c r="J57" s="185"/>
    </row>
    <row r="58" spans="1:10" ht="15" customHeight="1">
      <c r="A58" s="190"/>
      <c r="B58" s="191"/>
      <c r="C58" s="190"/>
      <c r="D58" s="342">
        <v>2023</v>
      </c>
      <c r="E58" s="184">
        <v>5827</v>
      </c>
      <c r="F58" s="184">
        <v>2513</v>
      </c>
      <c r="G58" s="185">
        <v>3752</v>
      </c>
      <c r="H58" s="186">
        <v>6079</v>
      </c>
      <c r="I58" s="973">
        <v>54803</v>
      </c>
      <c r="J58" s="973"/>
    </row>
    <row r="59" spans="1:10" ht="15" customHeight="1">
      <c r="A59" s="190"/>
      <c r="B59" s="191"/>
      <c r="C59" s="190"/>
      <c r="D59" s="342">
        <v>2024</v>
      </c>
      <c r="E59" s="184">
        <v>6864</v>
      </c>
      <c r="F59" s="184">
        <v>1985</v>
      </c>
      <c r="G59" s="185">
        <v>3744</v>
      </c>
      <c r="H59" s="186">
        <v>4353</v>
      </c>
      <c r="I59" s="973">
        <v>56341</v>
      </c>
      <c r="J59" s="973"/>
    </row>
    <row r="60" spans="1:10" ht="8.1" customHeight="1">
      <c r="A60" s="190"/>
      <c r="B60" s="191"/>
      <c r="C60" s="190"/>
      <c r="D60" s="342"/>
      <c r="E60" s="184"/>
      <c r="F60" s="184"/>
      <c r="G60" s="185"/>
      <c r="H60" s="186"/>
      <c r="I60" s="973"/>
      <c r="J60" s="973"/>
    </row>
    <row r="61" spans="1:10" ht="15" customHeight="1">
      <c r="A61" s="187"/>
      <c r="B61" s="188" t="s">
        <v>3</v>
      </c>
      <c r="C61" s="187"/>
      <c r="D61" s="342">
        <v>2022</v>
      </c>
      <c r="E61" s="184">
        <v>13765</v>
      </c>
      <c r="F61" s="184">
        <v>1190</v>
      </c>
      <c r="G61" s="185">
        <v>31529</v>
      </c>
      <c r="H61" s="186">
        <v>13592</v>
      </c>
      <c r="I61" s="973">
        <v>135799</v>
      </c>
      <c r="J61" s="185"/>
    </row>
    <row r="62" spans="1:10" ht="15" customHeight="1">
      <c r="A62" s="190"/>
      <c r="B62" s="191"/>
      <c r="C62" s="190"/>
      <c r="D62" s="342">
        <v>2023</v>
      </c>
      <c r="E62" s="184">
        <v>11968</v>
      </c>
      <c r="F62" s="184">
        <v>2156</v>
      </c>
      <c r="G62" s="185">
        <v>31007</v>
      </c>
      <c r="H62" s="186">
        <v>9952</v>
      </c>
      <c r="I62" s="973">
        <v>140663</v>
      </c>
      <c r="J62" s="973"/>
    </row>
    <row r="63" spans="1:10" ht="15" customHeight="1">
      <c r="A63" s="190"/>
      <c r="B63" s="191"/>
      <c r="C63" s="190"/>
      <c r="D63" s="342">
        <v>2024</v>
      </c>
      <c r="E63" s="184">
        <v>15018</v>
      </c>
      <c r="F63" s="184">
        <v>1682</v>
      </c>
      <c r="G63" s="185">
        <v>38434</v>
      </c>
      <c r="H63" s="186">
        <v>13327</v>
      </c>
      <c r="I63" s="973">
        <v>180914</v>
      </c>
      <c r="J63" s="973"/>
    </row>
    <row r="64" spans="1:10" ht="8.1" customHeight="1">
      <c r="A64" s="190"/>
      <c r="B64" s="191"/>
      <c r="C64" s="190"/>
      <c r="D64" s="342"/>
      <c r="E64" s="184"/>
      <c r="F64" s="184"/>
      <c r="G64" s="185"/>
      <c r="H64" s="186"/>
      <c r="I64" s="973"/>
      <c r="J64" s="973"/>
    </row>
    <row r="65" spans="1:10" ht="15" customHeight="1">
      <c r="A65" s="187"/>
      <c r="B65" s="188" t="s">
        <v>6</v>
      </c>
      <c r="C65" s="187"/>
      <c r="D65" s="342">
        <v>2022</v>
      </c>
      <c r="E65" s="184">
        <v>158447</v>
      </c>
      <c r="F65" s="184">
        <v>6333</v>
      </c>
      <c r="G65" s="185">
        <v>122755</v>
      </c>
      <c r="H65" s="186">
        <v>90122</v>
      </c>
      <c r="I65" s="973">
        <v>709121</v>
      </c>
      <c r="J65" s="189"/>
    </row>
    <row r="66" spans="1:10" ht="15" customHeight="1">
      <c r="A66" s="190"/>
      <c r="B66" s="191"/>
      <c r="C66" s="190"/>
      <c r="D66" s="342">
        <v>2023</v>
      </c>
      <c r="E66" s="184">
        <v>81757</v>
      </c>
      <c r="F66" s="184">
        <v>2916</v>
      </c>
      <c r="G66" s="185">
        <v>23044</v>
      </c>
      <c r="H66" s="186">
        <v>25989</v>
      </c>
      <c r="I66" s="973">
        <v>149081</v>
      </c>
      <c r="J66" s="973"/>
    </row>
    <row r="67" spans="1:10" ht="15" customHeight="1">
      <c r="A67" s="190"/>
      <c r="B67" s="191"/>
      <c r="C67" s="190"/>
      <c r="D67" s="342">
        <v>2024</v>
      </c>
      <c r="E67" s="184">
        <v>45369</v>
      </c>
      <c r="F67" s="184">
        <v>1803</v>
      </c>
      <c r="G67" s="185">
        <v>16290</v>
      </c>
      <c r="H67" s="186">
        <v>20088</v>
      </c>
      <c r="I67" s="973">
        <v>42989</v>
      </c>
      <c r="J67" s="973"/>
    </row>
    <row r="68" spans="1:10" ht="8.1" customHeight="1">
      <c r="A68" s="975"/>
      <c r="B68" s="975"/>
      <c r="C68" s="975"/>
      <c r="D68" s="342"/>
      <c r="E68" s="184"/>
      <c r="F68" s="184"/>
      <c r="G68" s="185"/>
      <c r="H68" s="186"/>
      <c r="I68" s="973"/>
      <c r="J68" s="973"/>
    </row>
    <row r="69" spans="1:10" ht="15" customHeight="1">
      <c r="A69" s="187"/>
      <c r="B69" s="188" t="s">
        <v>5</v>
      </c>
      <c r="C69" s="187"/>
      <c r="D69" s="342">
        <v>2022</v>
      </c>
      <c r="E69" s="184">
        <v>9403</v>
      </c>
      <c r="F69" s="184">
        <v>218</v>
      </c>
      <c r="G69" s="185">
        <v>1988</v>
      </c>
      <c r="H69" s="186">
        <v>2831</v>
      </c>
      <c r="I69" s="973">
        <v>14317</v>
      </c>
      <c r="J69" s="189"/>
    </row>
    <row r="70" spans="1:10" ht="15" customHeight="1">
      <c r="A70" s="191"/>
      <c r="B70" s="191"/>
      <c r="C70" s="191"/>
      <c r="D70" s="342">
        <v>2023</v>
      </c>
      <c r="E70" s="184">
        <v>2516</v>
      </c>
      <c r="F70" s="184">
        <v>9</v>
      </c>
      <c r="G70" s="185">
        <v>2172</v>
      </c>
      <c r="H70" s="186">
        <v>1357</v>
      </c>
      <c r="I70" s="973">
        <v>2289</v>
      </c>
      <c r="J70" s="973"/>
    </row>
    <row r="71" spans="1:10" ht="15" customHeight="1">
      <c r="A71" s="191"/>
      <c r="B71" s="191"/>
      <c r="C71" s="191"/>
      <c r="D71" s="342">
        <v>2024</v>
      </c>
      <c r="E71" s="184">
        <v>2576</v>
      </c>
      <c r="F71" s="184">
        <v>1</v>
      </c>
      <c r="G71" s="185">
        <v>1547</v>
      </c>
      <c r="H71" s="186">
        <v>895</v>
      </c>
      <c r="I71" s="973">
        <v>876</v>
      </c>
      <c r="J71" s="973"/>
    </row>
    <row r="72" spans="1:10" ht="8.1" customHeight="1">
      <c r="A72" s="190"/>
      <c r="B72" s="191"/>
      <c r="C72" s="190"/>
      <c r="D72" s="342"/>
      <c r="E72" s="184"/>
      <c r="F72" s="184"/>
      <c r="G72" s="185"/>
      <c r="H72" s="186"/>
      <c r="I72" s="973"/>
      <c r="J72" s="973"/>
    </row>
    <row r="73" spans="1:10" ht="15" customHeight="1">
      <c r="A73" s="187"/>
      <c r="B73" s="188" t="s">
        <v>2</v>
      </c>
      <c r="C73" s="187"/>
      <c r="D73" s="342">
        <v>2022</v>
      </c>
      <c r="E73" s="184">
        <v>142572</v>
      </c>
      <c r="F73" s="184">
        <v>3426</v>
      </c>
      <c r="G73" s="185">
        <v>36472</v>
      </c>
      <c r="H73" s="186">
        <v>31904</v>
      </c>
      <c r="I73" s="973">
        <v>282157</v>
      </c>
      <c r="J73" s="189"/>
    </row>
    <row r="74" spans="1:10" ht="15" customHeight="1">
      <c r="A74" s="190"/>
      <c r="B74" s="191"/>
      <c r="C74" s="190"/>
      <c r="D74" s="342">
        <v>2023</v>
      </c>
      <c r="E74" s="184">
        <v>58224</v>
      </c>
      <c r="F74" s="184">
        <v>1148</v>
      </c>
      <c r="G74" s="185">
        <v>9096</v>
      </c>
      <c r="H74" s="186">
        <v>37736</v>
      </c>
      <c r="I74" s="973">
        <v>90405</v>
      </c>
      <c r="J74" s="973"/>
    </row>
    <row r="75" spans="1:10" ht="15" customHeight="1">
      <c r="A75" s="190"/>
      <c r="B75" s="191"/>
      <c r="C75" s="190"/>
      <c r="D75" s="342">
        <v>2024</v>
      </c>
      <c r="E75" s="184">
        <v>40668</v>
      </c>
      <c r="F75" s="184">
        <v>163</v>
      </c>
      <c r="G75" s="185">
        <v>3346</v>
      </c>
      <c r="H75" s="186">
        <v>13650</v>
      </c>
      <c r="I75" s="973">
        <v>14725</v>
      </c>
      <c r="J75" s="973"/>
    </row>
    <row r="76" spans="1:10" ht="8.1" customHeight="1">
      <c r="A76" s="188"/>
      <c r="B76" s="188"/>
      <c r="C76" s="188"/>
      <c r="D76" s="342"/>
      <c r="E76" s="184"/>
      <c r="F76" s="184"/>
      <c r="G76" s="185"/>
      <c r="H76" s="186"/>
      <c r="I76" s="973"/>
      <c r="J76" s="973"/>
    </row>
    <row r="77" spans="1:10" ht="15" customHeight="1">
      <c r="A77" s="187"/>
      <c r="B77" s="188" t="s">
        <v>1</v>
      </c>
      <c r="C77" s="187"/>
      <c r="D77" s="342">
        <v>2022</v>
      </c>
      <c r="E77" s="184">
        <v>47</v>
      </c>
      <c r="F77" s="184">
        <v>4</v>
      </c>
      <c r="G77" s="185">
        <v>127</v>
      </c>
      <c r="H77" s="186">
        <v>65</v>
      </c>
      <c r="I77" s="973">
        <v>57</v>
      </c>
      <c r="J77" s="189"/>
    </row>
    <row r="78" spans="1:10" ht="15" customHeight="1">
      <c r="A78" s="187"/>
      <c r="B78" s="188"/>
      <c r="C78" s="187"/>
      <c r="D78" s="342">
        <v>2023</v>
      </c>
      <c r="E78" s="184">
        <v>93</v>
      </c>
      <c r="F78" s="184">
        <v>6</v>
      </c>
      <c r="G78" s="185">
        <v>146</v>
      </c>
      <c r="H78" s="186">
        <v>69</v>
      </c>
      <c r="I78" s="973">
        <v>107</v>
      </c>
      <c r="J78" s="973"/>
    </row>
    <row r="79" spans="1:10" ht="15" customHeight="1">
      <c r="A79" s="187"/>
      <c r="B79" s="188"/>
      <c r="C79" s="187"/>
      <c r="D79" s="342">
        <v>2024</v>
      </c>
      <c r="E79" s="184">
        <v>118</v>
      </c>
      <c r="F79" s="184"/>
      <c r="G79" s="185">
        <v>283</v>
      </c>
      <c r="H79" s="186">
        <v>43</v>
      </c>
      <c r="I79" s="973">
        <v>94</v>
      </c>
      <c r="J79" s="973"/>
    </row>
    <row r="80" spans="1:10" ht="8.1" customHeight="1">
      <c r="A80" s="188"/>
      <c r="B80" s="188"/>
      <c r="C80" s="188"/>
      <c r="D80" s="342"/>
      <c r="E80" s="184"/>
      <c r="F80" s="184"/>
      <c r="G80" s="185"/>
      <c r="H80" s="186"/>
      <c r="I80" s="973"/>
      <c r="J80" s="973"/>
    </row>
    <row r="81" spans="1:10" ht="15" customHeight="1">
      <c r="A81" s="187"/>
      <c r="B81" s="188" t="s">
        <v>0</v>
      </c>
      <c r="C81" s="187"/>
      <c r="D81" s="342">
        <v>2022</v>
      </c>
      <c r="E81" s="184">
        <v>3585</v>
      </c>
      <c r="F81" s="184">
        <v>468</v>
      </c>
      <c r="G81" s="185">
        <v>353</v>
      </c>
      <c r="H81" s="186">
        <v>56</v>
      </c>
      <c r="I81" s="973">
        <v>6714</v>
      </c>
      <c r="J81" s="189"/>
    </row>
    <row r="82" spans="1:10" ht="15" customHeight="1">
      <c r="A82" s="191"/>
      <c r="B82" s="191"/>
      <c r="C82" s="191"/>
      <c r="D82" s="342">
        <v>2023</v>
      </c>
      <c r="E82" s="184">
        <v>2601</v>
      </c>
      <c r="F82" s="184">
        <v>4</v>
      </c>
      <c r="G82" s="185">
        <v>383</v>
      </c>
      <c r="H82" s="186">
        <v>46</v>
      </c>
      <c r="I82" s="973">
        <v>1307</v>
      </c>
      <c r="J82" s="973"/>
    </row>
    <row r="83" spans="1:10" ht="15" customHeight="1">
      <c r="A83" s="191"/>
      <c r="B83" s="191"/>
      <c r="C83" s="191"/>
      <c r="D83" s="342">
        <v>2024</v>
      </c>
      <c r="E83" s="184">
        <v>1749</v>
      </c>
      <c r="F83" s="184">
        <v>5</v>
      </c>
      <c r="G83" s="185">
        <v>103</v>
      </c>
      <c r="H83" s="186">
        <v>20</v>
      </c>
      <c r="I83" s="973">
        <v>485</v>
      </c>
      <c r="J83" s="973"/>
    </row>
    <row r="84" spans="1:10" ht="8.1" customHeight="1" thickBot="1">
      <c r="A84" s="193"/>
      <c r="B84" s="193"/>
      <c r="C84" s="193"/>
      <c r="D84" s="194"/>
      <c r="E84" s="196"/>
      <c r="F84" s="197"/>
      <c r="G84" s="197"/>
      <c r="H84" s="197"/>
      <c r="I84" s="1071"/>
    </row>
    <row r="85" spans="1:10" ht="15" customHeight="1">
      <c r="D85" s="198"/>
      <c r="E85" s="200"/>
      <c r="H85" s="200"/>
      <c r="J85" s="201" t="s">
        <v>213</v>
      </c>
    </row>
    <row r="86" spans="1:10" ht="15" customHeight="1">
      <c r="A86" s="202"/>
      <c r="B86" s="202"/>
      <c r="C86" s="202"/>
      <c r="D86" s="203"/>
      <c r="E86" s="200"/>
      <c r="H86" s="1061"/>
      <c r="J86" s="205" t="s">
        <v>214</v>
      </c>
    </row>
    <row r="87" spans="1:10" ht="8.1" customHeight="1">
      <c r="D87" s="1013"/>
      <c r="I87" s="1070"/>
      <c r="J87" s="1070"/>
    </row>
  </sheetData>
  <hyperlinks>
    <hyperlink ref="I1" r:id="rId1" xr:uid="{1DD5F007-C3AB-45F3-B054-7D0F37CB48B9}"/>
    <hyperlink ref="I2" r:id="rId2" xr:uid="{8FA819E4-C1C1-4952-B7C8-2F954BACE2C3}"/>
  </hyperlinks>
  <printOptions horizontalCentered="1"/>
  <pageMargins left="0.55118110236220474" right="0.55118110236220474" top="0.39370078740157483" bottom="0.59055118110236227" header="0.39370078740157483" footer="0.39370078740157483"/>
  <pageSetup paperSize="9" scale="66" orientation="portrait" r:id="rId3"/>
  <headerFooter scaleWithDoc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3C5685-CA41-4487-8786-309BD4D38640}">
  <sheetPr>
    <tabColor theme="8"/>
    <pageSetUpPr fitToPage="1"/>
  </sheetPr>
  <dimension ref="A1:W132"/>
  <sheetViews>
    <sheetView showGridLines="0" view="pageBreakPreview" topLeftCell="A53" zoomScale="70" zoomScaleNormal="100" zoomScaleSheetLayoutView="70" workbookViewId="0">
      <selection activeCell="E57" sqref="D57:G57"/>
    </sheetView>
  </sheetViews>
  <sheetFormatPr defaultColWidth="7.140625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5" width="12.7109375" style="863" customWidth="1"/>
    <col min="6" max="10" width="18.7109375" style="863" customWidth="1"/>
    <col min="11" max="11" width="1.7109375" style="863" customWidth="1"/>
    <col min="12" max="12" width="18.85546875" style="863" customWidth="1"/>
    <col min="13" max="13" width="0.140625" style="863" customWidth="1"/>
    <col min="14" max="14" width="7.140625" style="863"/>
    <col min="15" max="15" width="7.5703125" style="863" customWidth="1"/>
    <col min="16" max="17" width="7.140625" style="863"/>
    <col min="18" max="18" width="7.5703125" style="863" customWidth="1"/>
    <col min="19" max="16384" width="7.140625" style="863"/>
  </cols>
  <sheetData>
    <row r="1" spans="1:11">
      <c r="J1" s="962" t="s">
        <v>43</v>
      </c>
    </row>
    <row r="2" spans="1:11">
      <c r="J2" s="960" t="s">
        <v>42</v>
      </c>
    </row>
    <row r="3" spans="1:11">
      <c r="A3" s="213"/>
      <c r="B3" s="213"/>
      <c r="C3" s="213"/>
      <c r="D3" s="417"/>
      <c r="E3" s="397"/>
      <c r="F3" s="397"/>
      <c r="G3" s="397"/>
      <c r="H3" s="397"/>
      <c r="I3" s="397"/>
      <c r="J3" s="397"/>
    </row>
    <row r="4" spans="1:11" s="1006" customFormat="1" ht="18" customHeight="1">
      <c r="A4" s="1010"/>
      <c r="B4" s="104" t="s">
        <v>178</v>
      </c>
      <c r="C4" s="1009" t="s">
        <v>374</v>
      </c>
      <c r="D4" s="1008"/>
      <c r="E4" s="1007"/>
      <c r="F4" s="1007"/>
      <c r="G4" s="1007"/>
      <c r="H4" s="1007"/>
      <c r="I4" s="1007"/>
      <c r="J4" s="1007"/>
    </row>
    <row r="5" spans="1:11" s="1000" customFormat="1" ht="18" customHeight="1">
      <c r="A5" s="1005"/>
      <c r="B5" s="1004" t="s">
        <v>179</v>
      </c>
      <c r="C5" s="1003" t="s">
        <v>373</v>
      </c>
      <c r="D5" s="1002"/>
      <c r="E5" s="1001"/>
      <c r="F5" s="1001"/>
      <c r="G5" s="1001"/>
      <c r="H5" s="1001"/>
      <c r="I5" s="1001"/>
      <c r="J5" s="1001"/>
    </row>
    <row r="6" spans="1:11" ht="8.1" customHeight="1" thickBot="1">
      <c r="A6" s="999"/>
      <c r="B6" s="999"/>
      <c r="C6" s="999"/>
      <c r="D6" s="998"/>
      <c r="E6" s="997"/>
      <c r="F6" s="997"/>
      <c r="G6" s="997"/>
      <c r="H6" s="997"/>
      <c r="I6" s="997"/>
      <c r="J6" s="997"/>
    </row>
    <row r="7" spans="1:11" ht="8.1" customHeight="1" thickTop="1">
      <c r="A7" s="996"/>
      <c r="B7" s="996"/>
      <c r="C7" s="996"/>
      <c r="D7" s="995"/>
      <c r="E7" s="994"/>
      <c r="F7" s="994"/>
      <c r="G7" s="994"/>
      <c r="H7" s="993"/>
      <c r="I7" s="993"/>
      <c r="J7" s="993"/>
      <c r="K7" s="992"/>
    </row>
    <row r="8" spans="1:11" ht="15" customHeight="1">
      <c r="A8" s="991"/>
      <c r="B8" s="991" t="s">
        <v>25</v>
      </c>
      <c r="C8" s="991"/>
      <c r="D8" s="985" t="s">
        <v>190</v>
      </c>
      <c r="E8" s="658" t="s">
        <v>21</v>
      </c>
      <c r="F8" s="280" t="s">
        <v>83</v>
      </c>
      <c r="G8" s="280" t="s">
        <v>82</v>
      </c>
      <c r="H8" s="658" t="s">
        <v>81</v>
      </c>
      <c r="I8" s="658" t="s">
        <v>80</v>
      </c>
      <c r="J8" s="658" t="s">
        <v>79</v>
      </c>
      <c r="K8" s="989"/>
    </row>
    <row r="9" spans="1:11" ht="15" customHeight="1">
      <c r="A9" s="986"/>
      <c r="B9" s="986" t="s">
        <v>23</v>
      </c>
      <c r="C9" s="986"/>
      <c r="D9" s="988" t="s">
        <v>191</v>
      </c>
      <c r="E9" s="282" t="s">
        <v>18</v>
      </c>
      <c r="F9" s="280" t="s">
        <v>73</v>
      </c>
      <c r="G9" s="280" t="s">
        <v>192</v>
      </c>
      <c r="H9" s="657" t="s">
        <v>72</v>
      </c>
      <c r="I9" s="658" t="s">
        <v>71</v>
      </c>
      <c r="J9" s="658" t="s">
        <v>70</v>
      </c>
      <c r="K9" s="989"/>
    </row>
    <row r="10" spans="1:11" ht="15" customHeight="1">
      <c r="A10" s="986"/>
      <c r="B10" s="986"/>
      <c r="C10" s="986"/>
      <c r="D10" s="985"/>
      <c r="E10" s="990"/>
      <c r="F10" s="280" t="s">
        <v>194</v>
      </c>
      <c r="G10" s="659" t="s">
        <v>195</v>
      </c>
      <c r="H10" s="658"/>
      <c r="I10" s="658" t="s">
        <v>68</v>
      </c>
      <c r="J10" s="275" t="s">
        <v>196</v>
      </c>
      <c r="K10" s="989"/>
    </row>
    <row r="11" spans="1:11" ht="15" customHeight="1">
      <c r="A11" s="986"/>
      <c r="B11" s="986"/>
      <c r="C11" s="986"/>
      <c r="D11" s="985"/>
      <c r="E11" s="990"/>
      <c r="F11" s="659" t="s">
        <v>65</v>
      </c>
      <c r="G11" s="659" t="s">
        <v>197</v>
      </c>
      <c r="H11" s="658"/>
      <c r="I11" s="658" t="s">
        <v>198</v>
      </c>
      <c r="J11" s="658" t="s">
        <v>199</v>
      </c>
      <c r="K11" s="989"/>
    </row>
    <row r="12" spans="1:11" ht="15" customHeight="1">
      <c r="A12" s="354"/>
      <c r="B12" s="354"/>
      <c r="C12" s="354"/>
      <c r="D12" s="985"/>
      <c r="E12" s="990"/>
      <c r="F12" s="659" t="s">
        <v>45</v>
      </c>
      <c r="G12" s="658"/>
      <c r="H12" s="658"/>
      <c r="I12" s="658" t="s">
        <v>63</v>
      </c>
      <c r="J12" s="658" t="s">
        <v>62</v>
      </c>
      <c r="K12" s="989"/>
    </row>
    <row r="13" spans="1:11" ht="15" customHeight="1">
      <c r="A13" s="354"/>
      <c r="B13" s="354"/>
      <c r="C13" s="354"/>
      <c r="D13" s="985"/>
      <c r="E13" s="990"/>
      <c r="F13" s="659" t="s">
        <v>201</v>
      </c>
      <c r="G13" s="658"/>
      <c r="H13" s="658"/>
      <c r="I13" s="282" t="s">
        <v>60</v>
      </c>
      <c r="J13" s="282" t="s">
        <v>59</v>
      </c>
      <c r="K13" s="989"/>
    </row>
    <row r="14" spans="1:11" ht="15" customHeight="1">
      <c r="A14" s="986"/>
      <c r="B14" s="986"/>
      <c r="C14" s="986"/>
      <c r="D14" s="988"/>
      <c r="E14" s="987"/>
      <c r="F14" s="282"/>
      <c r="G14" s="282"/>
      <c r="H14" s="282"/>
      <c r="I14" s="282" t="s">
        <v>58</v>
      </c>
      <c r="J14" s="282" t="s">
        <v>203</v>
      </c>
      <c r="K14" s="984"/>
    </row>
    <row r="15" spans="1:11" ht="15" customHeight="1">
      <c r="A15" s="986"/>
      <c r="B15" s="986"/>
      <c r="C15" s="986"/>
      <c r="D15" s="985"/>
      <c r="E15" s="657"/>
      <c r="F15" s="657"/>
      <c r="G15" s="657"/>
      <c r="H15" s="657"/>
      <c r="I15" s="282" t="s">
        <v>205</v>
      </c>
      <c r="J15" s="657" t="s">
        <v>206</v>
      </c>
      <c r="K15" s="984"/>
    </row>
    <row r="16" spans="1:11" ht="15" customHeight="1">
      <c r="A16" s="986"/>
      <c r="B16" s="986"/>
      <c r="C16" s="986"/>
      <c r="D16" s="985"/>
      <c r="E16" s="657"/>
      <c r="F16" s="657"/>
      <c r="G16" s="657"/>
      <c r="H16" s="657"/>
      <c r="I16" s="657" t="s">
        <v>208</v>
      </c>
      <c r="J16" s="657" t="s">
        <v>57</v>
      </c>
      <c r="K16" s="984"/>
    </row>
    <row r="17" spans="1:23" ht="15" customHeight="1">
      <c r="A17" s="986"/>
      <c r="B17" s="986"/>
      <c r="C17" s="986"/>
      <c r="D17" s="985"/>
      <c r="E17" s="657"/>
      <c r="F17" s="657"/>
      <c r="G17" s="657"/>
      <c r="H17" s="657"/>
      <c r="I17" s="657"/>
      <c r="J17" s="657" t="s">
        <v>210</v>
      </c>
      <c r="K17" s="984"/>
    </row>
    <row r="18" spans="1:23" ht="15" customHeight="1">
      <c r="A18" s="986"/>
      <c r="B18" s="986"/>
      <c r="C18" s="986"/>
      <c r="D18" s="985"/>
      <c r="E18" s="657"/>
      <c r="F18" s="657"/>
      <c r="G18" s="657"/>
      <c r="H18" s="657"/>
      <c r="I18" s="657"/>
      <c r="J18" s="657" t="s">
        <v>56</v>
      </c>
      <c r="K18" s="984"/>
    </row>
    <row r="19" spans="1:23" ht="8.1" customHeight="1">
      <c r="A19" s="983"/>
      <c r="B19" s="983"/>
      <c r="C19" s="983"/>
      <c r="D19" s="982"/>
      <c r="E19" s="981"/>
      <c r="F19" s="979"/>
      <c r="G19" s="979"/>
      <c r="H19" s="980"/>
      <c r="I19" s="979"/>
      <c r="J19" s="979"/>
      <c r="K19" s="978"/>
    </row>
    <row r="20" spans="1:23" ht="8.1" customHeight="1">
      <c r="A20" s="213"/>
      <c r="B20" s="213"/>
      <c r="C20" s="213"/>
      <c r="D20" s="417"/>
      <c r="E20" s="397"/>
      <c r="F20" s="397"/>
      <c r="G20" s="397"/>
      <c r="H20" s="397"/>
      <c r="I20" s="397"/>
      <c r="J20" s="329"/>
      <c r="K20" s="338"/>
      <c r="L20" s="977"/>
      <c r="M20" s="338"/>
    </row>
    <row r="21" spans="1:23" ht="15" customHeight="1">
      <c r="A21" s="976"/>
      <c r="B21" s="976" t="s">
        <v>253</v>
      </c>
      <c r="C21" s="976"/>
      <c r="D21" s="974">
        <v>2022</v>
      </c>
      <c r="E21" s="181">
        <f>SUM(F21:J21,'5.11 (2)'!E21:J21,'5.11(3)'!E21:J21,'5.11(4)'!E17:H17)</f>
        <v>4753418</v>
      </c>
      <c r="F21" s="206">
        <f>SUM(F25,F29,F33,F37,F41,F45,F49,F57,F61,F65,F69,F73,F77,F81,F85,F53)</f>
        <v>244694</v>
      </c>
      <c r="G21" s="206">
        <f>SUM(G25,G29,G33,G37,G41,G45,G49,G57,G61,G65,G69,G73,G77,G81,G85,G53)</f>
        <v>12176</v>
      </c>
      <c r="H21" s="206">
        <f>SUM(H25,H29,H33,H37,H41,H45,H49,H57,H61,H65,H69,H73,H77,H81,H85,H53)</f>
        <v>1600230</v>
      </c>
      <c r="I21" s="206">
        <f>SUM(I25,I29,I33,I37,I41,I45,I49,I57,I61,I65,I69,I73,I77,I81,I85,I53)</f>
        <v>11835</v>
      </c>
      <c r="J21" s="206">
        <f>SUM(J25,J29,J33,J37,J41,J45,J49,J57,J61,J65,J69,J73,J77,J81,J85,J53)</f>
        <v>29042</v>
      </c>
      <c r="K21" s="181"/>
      <c r="L21" s="207"/>
      <c r="M21" s="207"/>
      <c r="N21" s="207"/>
      <c r="O21" s="207"/>
      <c r="P21" s="207"/>
      <c r="Q21" s="207"/>
      <c r="R21" s="207"/>
      <c r="S21" s="207"/>
      <c r="T21" s="207"/>
      <c r="U21" s="207"/>
      <c r="V21" s="207"/>
      <c r="W21" s="207"/>
    </row>
    <row r="22" spans="1:23" ht="15" customHeight="1">
      <c r="A22" s="975"/>
      <c r="B22" s="975"/>
      <c r="C22" s="975"/>
      <c r="D22" s="974">
        <v>2023</v>
      </c>
      <c r="E22" s="181">
        <f>SUM(F22:J22,'5.11 (2)'!E22:J22,'5.11(3)'!E22:J22,'5.11(4)'!E18:H18)</f>
        <v>2002920</v>
      </c>
      <c r="F22" s="206">
        <f>SUM(F26,F30,F34,F38,F42,F46,F50,F58,F62,F66,F70,F74,F78,F82,F86,F54)</f>
        <v>125613</v>
      </c>
      <c r="G22" s="206">
        <f>SUM(G26,G30,G34,G38,G42,G46,G50,G58,G62,G66,G70,G74,G78,G82,G86,G54)</f>
        <v>20770</v>
      </c>
      <c r="H22" s="206">
        <f>SUM(H26,H30,H34,H38,H42,H46,H50,H58,H62,H66,H70,H74,H78,H82,H86,H54)</f>
        <v>342791</v>
      </c>
      <c r="I22" s="206">
        <f>SUM(I26,I30,I34,I38,I42,I46,I50,I58,I62,I66,I70,I74,I78,I82,I86,I54)</f>
        <v>12937</v>
      </c>
      <c r="J22" s="206">
        <f>SUM(J26,J30,J34,J38,J42,J46,J50,J58,J62,J66,J70,J74,J78,J82,J86,J54)</f>
        <v>19161</v>
      </c>
      <c r="K22" s="181"/>
      <c r="L22" s="207"/>
      <c r="M22" s="207"/>
      <c r="N22" s="207"/>
      <c r="O22" s="207"/>
      <c r="P22" s="207"/>
      <c r="Q22" s="207"/>
      <c r="R22" s="207"/>
      <c r="S22" s="207"/>
    </row>
    <row r="23" spans="1:23" ht="15" customHeight="1">
      <c r="A23" s="975"/>
      <c r="B23" s="975"/>
      <c r="C23" s="975"/>
      <c r="D23" s="974">
        <v>2024</v>
      </c>
      <c r="E23" s="181">
        <f>SUM(F23:J23,'5.11 (2)'!E23:J23,'5.11(3)'!E23:J23,'5.11(4)'!E19:H19)</f>
        <v>1526128</v>
      </c>
      <c r="F23" s="206">
        <f>SUM(F27,F31,F35,F39,F43,F47,F51,F59,F63,F67,F71,F75,F79,F83,F87,F55)</f>
        <v>120573</v>
      </c>
      <c r="G23" s="206">
        <f>SUM(G27,G31,G35,G39,G43,G47,G51,G59,G63,G67,G71,G75,G79,G83,G87,G55)</f>
        <v>12042</v>
      </c>
      <c r="H23" s="206">
        <f>SUM(H27,H31,H35,H39,H43,H47,H51,H59,H63,H67,H71,H75,H79,H83,H87,H55)</f>
        <v>261112</v>
      </c>
      <c r="I23" s="206">
        <f>SUM(I27,I31,I35,I39,I43,I47,I51,I59,I63,I67,I71,I75,I79,I83,I87,I55)</f>
        <v>10683</v>
      </c>
      <c r="J23" s="206">
        <f>SUM(J27,J31,J35,J39,J43,J47,J51,J59,J63,J67,J71,J75,J79,J83,J87,J55)</f>
        <v>5480</v>
      </c>
      <c r="K23" s="181"/>
      <c r="L23" s="207"/>
      <c r="M23" s="207"/>
      <c r="N23" s="207"/>
      <c r="O23" s="207"/>
      <c r="P23" s="207"/>
      <c r="Q23" s="207"/>
      <c r="R23" s="207"/>
      <c r="S23" s="207"/>
    </row>
    <row r="24" spans="1:23" ht="15" customHeight="1">
      <c r="A24" s="208"/>
      <c r="B24" s="208"/>
      <c r="C24" s="208"/>
      <c r="D24" s="972"/>
      <c r="E24" s="181"/>
      <c r="F24" s="185"/>
      <c r="G24" s="185"/>
      <c r="H24" s="185"/>
      <c r="I24" s="185"/>
      <c r="J24" s="185"/>
      <c r="K24" s="186"/>
      <c r="M24" s="209"/>
    </row>
    <row r="25" spans="1:23" ht="15" customHeight="1">
      <c r="A25" s="187"/>
      <c r="B25" s="210" t="s">
        <v>14</v>
      </c>
      <c r="C25" s="210"/>
      <c r="D25" s="972">
        <v>2022</v>
      </c>
      <c r="E25" s="186">
        <f>SUM(F25:J25,'5.11 (2)'!E25:J25,'5.11(3)'!E25:J25,'5.11(4)'!E21:H21)</f>
        <v>820368</v>
      </c>
      <c r="F25" s="185">
        <v>47962</v>
      </c>
      <c r="G25" s="185">
        <v>331</v>
      </c>
      <c r="H25" s="185">
        <v>441181</v>
      </c>
      <c r="I25" s="185">
        <v>2617</v>
      </c>
      <c r="J25" s="185">
        <v>5320</v>
      </c>
      <c r="K25" s="186"/>
      <c r="M25" s="211"/>
    </row>
    <row r="26" spans="1:23" ht="15" customHeight="1">
      <c r="A26" s="190"/>
      <c r="B26" s="212"/>
      <c r="C26" s="212"/>
      <c r="D26" s="972">
        <v>2023</v>
      </c>
      <c r="E26" s="186">
        <f>SUM(F26:J26,'5.11 (2)'!E26:J26,'5.11(3)'!E26:J26,'5.11(4)'!E22:H22)</f>
        <v>191623</v>
      </c>
      <c r="F26" s="185">
        <v>7175</v>
      </c>
      <c r="G26" s="185">
        <v>231</v>
      </c>
      <c r="H26" s="185">
        <v>58358</v>
      </c>
      <c r="I26" s="185">
        <v>528</v>
      </c>
      <c r="J26" s="185">
        <v>2494</v>
      </c>
      <c r="K26" s="186"/>
      <c r="M26" s="211"/>
    </row>
    <row r="27" spans="1:23" ht="15" customHeight="1">
      <c r="A27" s="190"/>
      <c r="B27" s="212"/>
      <c r="C27" s="212"/>
      <c r="D27" s="972">
        <v>2024</v>
      </c>
      <c r="E27" s="186">
        <f>SUM(F27:J27,'5.11 (2)'!E27:J27,'5.11(3)'!E27:J27,'5.11(4)'!E23:H23)</f>
        <v>147972</v>
      </c>
      <c r="F27" s="185">
        <v>1294</v>
      </c>
      <c r="G27" s="185">
        <v>396</v>
      </c>
      <c r="H27" s="185">
        <v>45141</v>
      </c>
      <c r="I27" s="185">
        <v>500</v>
      </c>
      <c r="J27" s="185">
        <v>579</v>
      </c>
      <c r="K27" s="186"/>
      <c r="M27" s="211"/>
    </row>
    <row r="28" spans="1:23" ht="15" customHeight="1">
      <c r="A28" s="190"/>
      <c r="B28" s="212"/>
      <c r="C28" s="212"/>
      <c r="D28" s="972"/>
      <c r="E28" s="185"/>
      <c r="F28" s="185"/>
      <c r="G28" s="185"/>
      <c r="H28" s="185"/>
      <c r="I28" s="185"/>
      <c r="J28" s="185"/>
      <c r="K28" s="186"/>
      <c r="M28" s="211"/>
    </row>
    <row r="29" spans="1:23" ht="15" customHeight="1">
      <c r="A29" s="187"/>
      <c r="B29" s="210" t="s">
        <v>13</v>
      </c>
      <c r="C29" s="210"/>
      <c r="D29" s="972">
        <v>2022</v>
      </c>
      <c r="E29" s="186">
        <f>SUM(F29:J29,'5.11 (2)'!E29:J29,'5.11(3)'!E29:J29,'5.11(4)'!E25:H25)</f>
        <v>134183</v>
      </c>
      <c r="F29" s="185">
        <v>4693</v>
      </c>
      <c r="G29" s="185">
        <v>31</v>
      </c>
      <c r="H29" s="185">
        <v>70326</v>
      </c>
      <c r="I29" s="185">
        <v>169</v>
      </c>
      <c r="J29" s="185">
        <v>1132</v>
      </c>
      <c r="K29" s="186"/>
      <c r="M29" s="211"/>
    </row>
    <row r="30" spans="1:23" ht="15" customHeight="1">
      <c r="A30" s="187"/>
      <c r="B30" s="210"/>
      <c r="C30" s="210"/>
      <c r="D30" s="972">
        <v>2023</v>
      </c>
      <c r="E30" s="186">
        <f>SUM(F30:J30,'5.11 (2)'!E30:J30,'5.11(3)'!E30:J30,'5.11(4)'!E26:H26)</f>
        <v>47744</v>
      </c>
      <c r="F30" s="185">
        <v>642</v>
      </c>
      <c r="G30" s="185">
        <v>111</v>
      </c>
      <c r="H30" s="185">
        <v>10966</v>
      </c>
      <c r="I30" s="185">
        <v>247</v>
      </c>
      <c r="J30" s="185">
        <v>2118</v>
      </c>
      <c r="K30" s="186"/>
      <c r="M30" s="211"/>
    </row>
    <row r="31" spans="1:23" ht="15" customHeight="1">
      <c r="A31" s="187"/>
      <c r="B31" s="210"/>
      <c r="C31" s="210"/>
      <c r="D31" s="972">
        <v>2024</v>
      </c>
      <c r="E31" s="186">
        <f>SUM(F31:J31,'5.11 (2)'!E31:J31,'5.11(3)'!E31:J31,'5.11(4)'!E27:H27)</f>
        <v>35216</v>
      </c>
      <c r="F31" s="185">
        <v>466</v>
      </c>
      <c r="G31" s="185">
        <v>25</v>
      </c>
      <c r="H31" s="185">
        <v>8858</v>
      </c>
      <c r="I31" s="185">
        <v>78</v>
      </c>
      <c r="J31" s="185">
        <v>180</v>
      </c>
      <c r="K31" s="186"/>
      <c r="M31" s="211"/>
    </row>
    <row r="32" spans="1:23" ht="15" customHeight="1">
      <c r="A32" s="190"/>
      <c r="B32" s="212"/>
      <c r="C32" s="212"/>
      <c r="D32" s="972"/>
      <c r="E32" s="185"/>
      <c r="F32" s="185"/>
      <c r="G32" s="185"/>
      <c r="H32" s="185"/>
      <c r="I32" s="185"/>
      <c r="J32" s="185"/>
      <c r="K32" s="186"/>
      <c r="M32" s="211"/>
    </row>
    <row r="33" spans="1:13" ht="15" customHeight="1">
      <c r="A33" s="187"/>
      <c r="B33" s="210" t="s">
        <v>12</v>
      </c>
      <c r="C33" s="210"/>
      <c r="D33" s="972">
        <v>2022</v>
      </c>
      <c r="E33" s="186">
        <f>SUM(F33:J33,'5.11 (2)'!E33:J33,'5.11(3)'!E33:J33,'5.11(4)'!E29:H29)</f>
        <v>48311</v>
      </c>
      <c r="F33" s="185">
        <v>12226</v>
      </c>
      <c r="G33" s="185">
        <v>427</v>
      </c>
      <c r="H33" s="185">
        <v>9860</v>
      </c>
      <c r="I33" s="185">
        <v>122</v>
      </c>
      <c r="J33" s="185">
        <v>159</v>
      </c>
      <c r="K33" s="186"/>
      <c r="M33" s="211"/>
    </row>
    <row r="34" spans="1:13" ht="15" customHeight="1">
      <c r="A34" s="190"/>
      <c r="B34" s="212"/>
      <c r="C34" s="212"/>
      <c r="D34" s="972">
        <v>2023</v>
      </c>
      <c r="E34" s="186">
        <f>SUM(F34:J34,'5.11 (2)'!E34:J34,'5.11(3)'!E34:J34,'5.11(4)'!E30:H30)</f>
        <v>22108</v>
      </c>
      <c r="F34" s="185">
        <v>2115</v>
      </c>
      <c r="G34" s="185">
        <v>390</v>
      </c>
      <c r="H34" s="185">
        <v>2129</v>
      </c>
      <c r="I34" s="185">
        <v>137</v>
      </c>
      <c r="J34" s="185">
        <v>623</v>
      </c>
      <c r="K34" s="186"/>
      <c r="M34" s="211"/>
    </row>
    <row r="35" spans="1:13" ht="15" customHeight="1">
      <c r="A35" s="190"/>
      <c r="B35" s="212"/>
      <c r="C35" s="212"/>
      <c r="D35" s="972">
        <v>2024</v>
      </c>
      <c r="E35" s="186">
        <f>SUM(F35:J35,'5.11 (2)'!E35:J35,'5.11(3)'!E35:J35,'5.11(4)'!E31:H31)</f>
        <v>16475</v>
      </c>
      <c r="F35" s="185">
        <v>997</v>
      </c>
      <c r="G35" s="185">
        <v>195</v>
      </c>
      <c r="H35" s="185">
        <v>2183</v>
      </c>
      <c r="I35" s="185">
        <v>99</v>
      </c>
      <c r="J35" s="185">
        <v>44</v>
      </c>
      <c r="K35" s="186"/>
      <c r="M35" s="211"/>
    </row>
    <row r="36" spans="1:13" ht="15" customHeight="1">
      <c r="A36" s="190"/>
      <c r="B36" s="212"/>
      <c r="C36" s="212"/>
      <c r="D36" s="972"/>
      <c r="E36" s="185"/>
      <c r="F36" s="185"/>
      <c r="G36" s="185"/>
      <c r="H36" s="185"/>
      <c r="I36" s="185"/>
      <c r="J36" s="185"/>
      <c r="K36" s="186"/>
      <c r="M36" s="211"/>
    </row>
    <row r="37" spans="1:13" ht="15" customHeight="1">
      <c r="A37" s="187"/>
      <c r="B37" s="210" t="s">
        <v>11</v>
      </c>
      <c r="C37" s="210"/>
      <c r="D37" s="972">
        <v>2022</v>
      </c>
      <c r="E37" s="186">
        <f>SUM(F37:J37,'5.11 (2)'!E37:J37,'5.11(3)'!E37:J37,'5.11(4)'!E33:H33)</f>
        <v>156513</v>
      </c>
      <c r="F37" s="185">
        <v>9098</v>
      </c>
      <c r="G37" s="185">
        <v>59</v>
      </c>
      <c r="H37" s="185">
        <v>65119</v>
      </c>
      <c r="I37" s="185">
        <v>121</v>
      </c>
      <c r="J37" s="185">
        <v>1587</v>
      </c>
      <c r="K37" s="186"/>
      <c r="M37" s="211"/>
    </row>
    <row r="38" spans="1:13" ht="15" customHeight="1">
      <c r="A38" s="190"/>
      <c r="B38" s="212"/>
      <c r="C38" s="212"/>
      <c r="D38" s="972">
        <v>2023</v>
      </c>
      <c r="E38" s="186">
        <f>SUM(F38:J38,'5.11 (2)'!E38:J38,'5.11(3)'!E38:J38,'5.11(4)'!E34:H34)</f>
        <v>45209</v>
      </c>
      <c r="F38" s="185">
        <v>278</v>
      </c>
      <c r="G38" s="185">
        <v>133</v>
      </c>
      <c r="H38" s="185">
        <v>11316</v>
      </c>
      <c r="I38" s="185">
        <v>230</v>
      </c>
      <c r="J38" s="185">
        <v>379</v>
      </c>
      <c r="K38" s="186"/>
      <c r="M38" s="211"/>
    </row>
    <row r="39" spans="1:13" ht="15" customHeight="1">
      <c r="A39" s="190"/>
      <c r="B39" s="212"/>
      <c r="C39" s="212"/>
      <c r="D39" s="972">
        <v>2024</v>
      </c>
      <c r="E39" s="186">
        <f>SUM(F39:J39,'5.11 (2)'!E39:J39,'5.11(3)'!E39:J39,'5.11(4)'!E35:H35)</f>
        <v>41558</v>
      </c>
      <c r="F39" s="185">
        <v>1965</v>
      </c>
      <c r="G39" s="185">
        <v>157</v>
      </c>
      <c r="H39" s="185">
        <v>11012</v>
      </c>
      <c r="I39" s="185">
        <v>122</v>
      </c>
      <c r="J39" s="185">
        <v>276</v>
      </c>
      <c r="K39" s="186"/>
      <c r="M39" s="211"/>
    </row>
    <row r="40" spans="1:13" ht="15" customHeight="1">
      <c r="A40" s="190"/>
      <c r="B40" s="212"/>
      <c r="C40" s="212"/>
      <c r="D40" s="972"/>
      <c r="E40" s="185"/>
      <c r="F40" s="185"/>
      <c r="G40" s="185"/>
      <c r="H40" s="185"/>
      <c r="I40" s="185"/>
      <c r="J40" s="185"/>
      <c r="K40" s="186"/>
      <c r="M40" s="211"/>
    </row>
    <row r="41" spans="1:13" ht="15" customHeight="1">
      <c r="A41" s="187"/>
      <c r="B41" s="210" t="s">
        <v>10</v>
      </c>
      <c r="C41" s="210"/>
      <c r="D41" s="972">
        <v>2022</v>
      </c>
      <c r="E41" s="186">
        <f>SUM(F41:J41,'5.11 (2)'!E41:J41,'5.11(3)'!E41:J41,'5.11(4)'!E37:H37)</f>
        <v>181371</v>
      </c>
      <c r="F41" s="185">
        <v>11152</v>
      </c>
      <c r="G41" s="185">
        <v>124</v>
      </c>
      <c r="H41" s="185">
        <v>83915</v>
      </c>
      <c r="I41" s="185">
        <v>833</v>
      </c>
      <c r="J41" s="185">
        <v>1119</v>
      </c>
      <c r="K41" s="186"/>
      <c r="M41" s="211"/>
    </row>
    <row r="42" spans="1:13" ht="15" customHeight="1">
      <c r="A42" s="190"/>
      <c r="B42" s="212"/>
      <c r="C42" s="212"/>
      <c r="D42" s="972">
        <v>2023</v>
      </c>
      <c r="E42" s="186">
        <f>SUM(F42:J42,'5.11 (2)'!E42:J42,'5.11(3)'!E42:J42,'5.11(4)'!E38:H38)</f>
        <v>62360</v>
      </c>
      <c r="F42" s="185">
        <v>1173</v>
      </c>
      <c r="G42" s="185">
        <v>52</v>
      </c>
      <c r="H42" s="185">
        <v>10959</v>
      </c>
      <c r="I42" s="185">
        <v>210</v>
      </c>
      <c r="J42" s="185">
        <v>1270</v>
      </c>
      <c r="K42" s="186"/>
      <c r="M42" s="211"/>
    </row>
    <row r="43" spans="1:13" ht="15" customHeight="1">
      <c r="A43" s="190"/>
      <c r="B43" s="212"/>
      <c r="C43" s="212"/>
      <c r="D43" s="972">
        <v>2024</v>
      </c>
      <c r="E43" s="186">
        <f>SUM(F43:J43,'5.11 (2)'!E43:J43,'5.11(3)'!E43:J43,'5.11(4)'!E39:H39)</f>
        <v>37927</v>
      </c>
      <c r="F43" s="185">
        <v>770</v>
      </c>
      <c r="G43" s="185">
        <v>55</v>
      </c>
      <c r="H43" s="185">
        <v>8529</v>
      </c>
      <c r="I43" s="185">
        <v>239</v>
      </c>
      <c r="J43" s="185">
        <v>271</v>
      </c>
      <c r="K43" s="186"/>
      <c r="M43" s="211"/>
    </row>
    <row r="44" spans="1:13" ht="15" customHeight="1">
      <c r="A44" s="190"/>
      <c r="B44" s="212"/>
      <c r="C44" s="212"/>
      <c r="D44" s="972"/>
      <c r="E44" s="185"/>
      <c r="F44" s="185"/>
      <c r="G44" s="185"/>
      <c r="H44" s="185"/>
      <c r="I44" s="185"/>
      <c r="J44" s="185"/>
      <c r="K44" s="186"/>
      <c r="M44" s="211"/>
    </row>
    <row r="45" spans="1:13" ht="15" customHeight="1">
      <c r="A45" s="187"/>
      <c r="B45" s="210" t="s">
        <v>9</v>
      </c>
      <c r="C45" s="210"/>
      <c r="D45" s="972">
        <v>2022</v>
      </c>
      <c r="E45" s="186">
        <f>SUM(F45:J45,'5.11 (2)'!E45:J45,'5.11(3)'!E45:J45,'5.11(4)'!E41:H41)</f>
        <v>148733</v>
      </c>
      <c r="F45" s="185">
        <v>47143</v>
      </c>
      <c r="G45" s="185">
        <v>1204</v>
      </c>
      <c r="H45" s="185">
        <v>32501</v>
      </c>
      <c r="I45" s="185">
        <v>171</v>
      </c>
      <c r="J45" s="185">
        <v>148</v>
      </c>
      <c r="K45" s="186"/>
      <c r="M45" s="211"/>
    </row>
    <row r="46" spans="1:13" ht="15" customHeight="1">
      <c r="A46" s="190"/>
      <c r="B46" s="212"/>
      <c r="C46" s="212"/>
      <c r="D46" s="972">
        <v>2023</v>
      </c>
      <c r="E46" s="186">
        <f>SUM(F46:J46,'5.11 (2)'!E46:J46,'5.11(3)'!E46:J46,'5.11(4)'!E42:H42)</f>
        <v>65222</v>
      </c>
      <c r="F46" s="185">
        <v>13620</v>
      </c>
      <c r="G46" s="185">
        <v>365</v>
      </c>
      <c r="H46" s="185">
        <v>17377</v>
      </c>
      <c r="I46" s="185">
        <v>195</v>
      </c>
      <c r="J46" s="185">
        <v>1027</v>
      </c>
      <c r="K46" s="186"/>
      <c r="M46" s="211"/>
    </row>
    <row r="47" spans="1:13" ht="15" customHeight="1">
      <c r="A47" s="190"/>
      <c r="B47" s="212"/>
      <c r="C47" s="212"/>
      <c r="D47" s="972">
        <v>2024</v>
      </c>
      <c r="E47" s="186">
        <f>SUM(F47:J47,'5.11 (2)'!E47:J47,'5.11(3)'!E47:J47,'5.11(4)'!E43:H43)</f>
        <v>32309</v>
      </c>
      <c r="F47" s="185">
        <v>2265</v>
      </c>
      <c r="G47" s="185">
        <v>543</v>
      </c>
      <c r="H47" s="185">
        <v>8546</v>
      </c>
      <c r="I47" s="185">
        <v>270</v>
      </c>
      <c r="J47" s="185">
        <v>24</v>
      </c>
      <c r="K47" s="186"/>
      <c r="M47" s="211"/>
    </row>
    <row r="48" spans="1:13" ht="15" customHeight="1">
      <c r="A48" s="190"/>
      <c r="B48" s="212"/>
      <c r="C48" s="212"/>
      <c r="D48" s="972"/>
      <c r="E48" s="185"/>
      <c r="F48" s="185"/>
      <c r="G48" s="185"/>
      <c r="H48" s="185"/>
      <c r="I48" s="185"/>
      <c r="J48" s="185"/>
      <c r="K48" s="186"/>
      <c r="M48" s="211"/>
    </row>
    <row r="49" spans="1:13" ht="15" customHeight="1">
      <c r="A49" s="187"/>
      <c r="B49" s="210" t="s">
        <v>8</v>
      </c>
      <c r="C49" s="210"/>
      <c r="D49" s="972">
        <v>2022</v>
      </c>
      <c r="E49" s="186">
        <f>SUM(F49:J49,'5.11 (2)'!E49:J49,'5.11(3)'!E49:J49,'5.11(4)'!E45:H45)</f>
        <v>193404</v>
      </c>
      <c r="F49" s="185">
        <v>14640</v>
      </c>
      <c r="G49" s="185">
        <v>1072</v>
      </c>
      <c r="H49" s="185">
        <v>83077</v>
      </c>
      <c r="I49" s="185">
        <v>329</v>
      </c>
      <c r="J49" s="185">
        <v>859</v>
      </c>
      <c r="K49" s="186"/>
      <c r="M49" s="211"/>
    </row>
    <row r="50" spans="1:13" ht="15" customHeight="1">
      <c r="A50" s="187"/>
      <c r="B50" s="210"/>
      <c r="C50" s="210"/>
      <c r="D50" s="972">
        <v>2023</v>
      </c>
      <c r="E50" s="186">
        <f>SUM(F50:J50,'5.11 (2)'!E50:J50,'5.11(3)'!E50:J50,'5.11(4)'!E46:H46)</f>
        <v>68196</v>
      </c>
      <c r="F50" s="185">
        <v>4260</v>
      </c>
      <c r="G50" s="185">
        <v>769</v>
      </c>
      <c r="H50" s="185">
        <v>16067</v>
      </c>
      <c r="I50" s="185">
        <v>393</v>
      </c>
      <c r="J50" s="185">
        <v>516</v>
      </c>
      <c r="K50" s="186"/>
      <c r="M50" s="211"/>
    </row>
    <row r="51" spans="1:13" ht="15" customHeight="1">
      <c r="A51" s="187"/>
      <c r="B51" s="210"/>
      <c r="C51" s="210"/>
      <c r="D51" s="972">
        <v>2024</v>
      </c>
      <c r="E51" s="186">
        <f>SUM(F51:J51,'5.11 (2)'!E51:J51,'5.11(3)'!E51:J51,'5.11(4)'!E47:H47)</f>
        <v>51024</v>
      </c>
      <c r="F51" s="185">
        <v>4814</v>
      </c>
      <c r="G51" s="185">
        <v>509</v>
      </c>
      <c r="H51" s="185">
        <v>11022</v>
      </c>
      <c r="I51" s="185">
        <v>227</v>
      </c>
      <c r="J51" s="185">
        <v>209</v>
      </c>
      <c r="K51" s="186"/>
      <c r="M51" s="211"/>
    </row>
    <row r="52" spans="1:13" ht="15" customHeight="1">
      <c r="A52" s="187"/>
      <c r="B52" s="210"/>
      <c r="C52" s="210"/>
      <c r="D52" s="972"/>
      <c r="E52" s="185"/>
      <c r="F52" s="185"/>
      <c r="G52" s="185"/>
      <c r="H52" s="185"/>
      <c r="I52" s="185"/>
      <c r="J52" s="185"/>
      <c r="K52" s="186"/>
      <c r="M52" s="211"/>
    </row>
    <row r="53" spans="1:13" ht="15" customHeight="1">
      <c r="A53" s="187"/>
      <c r="B53" s="210" t="s">
        <v>7</v>
      </c>
      <c r="C53" s="210"/>
      <c r="D53" s="972">
        <v>2022</v>
      </c>
      <c r="E53" s="186">
        <f>SUM(F53:J53,'5.11 (2)'!E53:J53,'5.11(3)'!E53:J53,'5.11(4)'!E49:H49)</f>
        <v>5867</v>
      </c>
      <c r="F53" s="185">
        <v>51</v>
      </c>
      <c r="G53" s="185">
        <v>6</v>
      </c>
      <c r="H53" s="185">
        <v>1348</v>
      </c>
      <c r="I53" s="973" t="s">
        <v>134</v>
      </c>
      <c r="J53" s="185">
        <v>1</v>
      </c>
      <c r="K53" s="186"/>
      <c r="M53" s="211"/>
    </row>
    <row r="54" spans="1:13" ht="15" customHeight="1">
      <c r="A54" s="190"/>
      <c r="B54" s="212"/>
      <c r="C54" s="212"/>
      <c r="D54" s="972">
        <v>2023</v>
      </c>
      <c r="E54" s="186">
        <f>SUM(F54:J54,'5.11 (2)'!E54:J54,'5.11(3)'!E54:J54,'5.11(4)'!E50:H50)</f>
        <v>4889</v>
      </c>
      <c r="F54" s="185">
        <v>57</v>
      </c>
      <c r="G54" s="185">
        <v>5</v>
      </c>
      <c r="H54" s="185">
        <v>201</v>
      </c>
      <c r="I54" s="185">
        <v>8</v>
      </c>
      <c r="J54" s="973" t="s">
        <v>134</v>
      </c>
      <c r="K54" s="186"/>
      <c r="M54" s="211"/>
    </row>
    <row r="55" spans="1:13" ht="15" customHeight="1">
      <c r="A55" s="190"/>
      <c r="B55" s="212"/>
      <c r="C55" s="212"/>
      <c r="D55" s="972">
        <v>2024</v>
      </c>
      <c r="E55" s="186">
        <f>SUM(F55:J55,'5.11 (2)'!E55:J55,'5.11(3)'!E55:J55,'5.11(4)'!E51:H51)</f>
        <v>5634</v>
      </c>
      <c r="F55" s="185">
        <v>108</v>
      </c>
      <c r="G55" s="185">
        <v>2</v>
      </c>
      <c r="H55" s="185">
        <v>302</v>
      </c>
      <c r="I55" s="185">
        <v>29</v>
      </c>
      <c r="J55" s="185">
        <v>29</v>
      </c>
      <c r="K55" s="186"/>
      <c r="M55" s="211"/>
    </row>
    <row r="56" spans="1:13" ht="15" customHeight="1">
      <c r="A56" s="213"/>
      <c r="B56" s="214"/>
      <c r="C56" s="214"/>
      <c r="D56" s="972"/>
      <c r="E56" s="185"/>
      <c r="F56" s="185"/>
      <c r="G56" s="185"/>
      <c r="H56" s="185"/>
      <c r="I56" s="185"/>
      <c r="J56" s="185"/>
      <c r="K56" s="215"/>
      <c r="M56" s="216"/>
    </row>
    <row r="57" spans="1:13" ht="15" customHeight="1">
      <c r="A57" s="187"/>
      <c r="B57" s="210" t="s">
        <v>28</v>
      </c>
      <c r="C57" s="210"/>
      <c r="D57" s="972">
        <v>2022</v>
      </c>
      <c r="E57" s="186">
        <f>SUM(F57:J57,'5.11 (2)'!E57:J57,'5.11(3)'!E57:J57,'5.11(4)'!E53:H53)</f>
        <v>421388</v>
      </c>
      <c r="F57" s="185">
        <v>1768</v>
      </c>
      <c r="G57" s="185">
        <v>341</v>
      </c>
      <c r="H57" s="185">
        <v>246671</v>
      </c>
      <c r="I57" s="185">
        <v>929</v>
      </c>
      <c r="J57" s="185">
        <v>5600</v>
      </c>
      <c r="K57" s="186"/>
      <c r="M57" s="211"/>
    </row>
    <row r="58" spans="1:13" ht="15" customHeight="1">
      <c r="A58" s="190"/>
      <c r="B58" s="212"/>
      <c r="C58" s="212"/>
      <c r="D58" s="972">
        <v>2023</v>
      </c>
      <c r="E58" s="186">
        <f>SUM(F58:J58,'5.11 (2)'!E58:J58,'5.11(3)'!E58:J58,'5.11(4)'!E54:H54)</f>
        <v>148163</v>
      </c>
      <c r="F58" s="185">
        <v>303</v>
      </c>
      <c r="G58" s="185">
        <v>9</v>
      </c>
      <c r="H58" s="185">
        <v>49147</v>
      </c>
      <c r="I58" s="185">
        <v>495</v>
      </c>
      <c r="J58" s="185">
        <v>1576</v>
      </c>
      <c r="K58" s="186"/>
      <c r="M58" s="211"/>
    </row>
    <row r="59" spans="1:13" ht="15" customHeight="1">
      <c r="A59" s="190"/>
      <c r="B59" s="212"/>
      <c r="C59" s="212"/>
      <c r="D59" s="972">
        <v>2024</v>
      </c>
      <c r="E59" s="186">
        <f>SUM(F59:J59,'5.11 (2)'!E59:J59,'5.11(3)'!E59:J59,'5.11(4)'!E55:H55)</f>
        <v>102360</v>
      </c>
      <c r="F59" s="185">
        <v>375</v>
      </c>
      <c r="G59" s="185">
        <v>3</v>
      </c>
      <c r="H59" s="185">
        <v>31512</v>
      </c>
      <c r="I59" s="185">
        <v>366</v>
      </c>
      <c r="J59" s="185">
        <v>545</v>
      </c>
      <c r="K59" s="186"/>
      <c r="M59" s="211"/>
    </row>
    <row r="60" spans="1:13" ht="15" customHeight="1">
      <c r="A60" s="190"/>
      <c r="B60" s="212"/>
      <c r="C60" s="212"/>
      <c r="D60" s="972"/>
      <c r="E60" s="185"/>
      <c r="F60" s="185"/>
      <c r="G60" s="185"/>
      <c r="H60" s="185"/>
      <c r="I60" s="185"/>
      <c r="J60" s="185"/>
      <c r="K60" s="186"/>
      <c r="M60" s="211"/>
    </row>
    <row r="61" spans="1:13" ht="15" customHeight="1">
      <c r="A61" s="187"/>
      <c r="B61" s="210" t="s">
        <v>6</v>
      </c>
      <c r="C61" s="210"/>
      <c r="D61" s="972">
        <v>2022</v>
      </c>
      <c r="E61" s="186">
        <f>SUM(F61:J61,'5.11 (2)'!E61:J61,'5.11(3)'!E61:J61,'5.11(4)'!E57:H57)</f>
        <v>98434</v>
      </c>
      <c r="F61" s="185">
        <v>38140</v>
      </c>
      <c r="G61" s="185">
        <v>2189</v>
      </c>
      <c r="H61" s="185">
        <v>12349</v>
      </c>
      <c r="I61" s="185">
        <v>549</v>
      </c>
      <c r="J61" s="185">
        <v>215</v>
      </c>
      <c r="K61" s="186"/>
      <c r="M61" s="211"/>
    </row>
    <row r="62" spans="1:13" ht="15" customHeight="1">
      <c r="A62" s="190"/>
      <c r="B62" s="212"/>
      <c r="C62" s="212"/>
      <c r="D62" s="972">
        <v>2023</v>
      </c>
      <c r="E62" s="186">
        <f>SUM(F62:J62,'5.11 (2)'!E62:J62,'5.11(3)'!E62:J62,'5.11(4)'!E58:H58)</f>
        <v>104003</v>
      </c>
      <c r="F62" s="185">
        <v>43970</v>
      </c>
      <c r="G62" s="185">
        <v>1420</v>
      </c>
      <c r="H62" s="185">
        <v>14887</v>
      </c>
      <c r="I62" s="185">
        <v>823</v>
      </c>
      <c r="J62" s="185">
        <v>269</v>
      </c>
      <c r="K62" s="186"/>
      <c r="M62" s="211"/>
    </row>
    <row r="63" spans="1:13" ht="15" customHeight="1">
      <c r="A63" s="190"/>
      <c r="B63" s="212"/>
      <c r="C63" s="212"/>
      <c r="D63" s="972">
        <v>2024</v>
      </c>
      <c r="E63" s="186">
        <f>SUM(F63:J63,'5.11 (2)'!E63:J63,'5.11(3)'!E63:J63,'5.11(4)'!E59:H59)</f>
        <v>114794</v>
      </c>
      <c r="F63" s="185">
        <v>47274</v>
      </c>
      <c r="G63" s="185">
        <v>2801</v>
      </c>
      <c r="H63" s="185">
        <v>10432</v>
      </c>
      <c r="I63" s="185">
        <v>508</v>
      </c>
      <c r="J63" s="185">
        <v>431</v>
      </c>
      <c r="K63" s="186"/>
      <c r="M63" s="211"/>
    </row>
    <row r="64" spans="1:13" ht="15" customHeight="1">
      <c r="A64" s="190"/>
      <c r="B64" s="212"/>
      <c r="C64" s="212"/>
      <c r="D64" s="972"/>
      <c r="E64" s="185"/>
      <c r="F64" s="185"/>
      <c r="G64" s="185"/>
      <c r="H64" s="185"/>
      <c r="I64" s="185"/>
      <c r="J64" s="185"/>
      <c r="K64" s="186"/>
      <c r="M64" s="211"/>
    </row>
    <row r="65" spans="1:13" ht="15" customHeight="1">
      <c r="A65" s="187"/>
      <c r="B65" s="210" t="s">
        <v>5</v>
      </c>
      <c r="C65" s="210"/>
      <c r="D65" s="972">
        <v>2022</v>
      </c>
      <c r="E65" s="186">
        <f>SUM(F65:J65,'5.11 (2)'!E65:J65,'5.11(3)'!E65:J65,'5.11(4)'!E61:H61)</f>
        <v>242245</v>
      </c>
      <c r="F65" s="185">
        <v>30026</v>
      </c>
      <c r="G65" s="185">
        <v>1487</v>
      </c>
      <c r="H65" s="185">
        <v>48597</v>
      </c>
      <c r="I65" s="185">
        <v>1671</v>
      </c>
      <c r="J65" s="185">
        <v>901</v>
      </c>
      <c r="K65" s="189"/>
      <c r="M65" s="211"/>
    </row>
    <row r="66" spans="1:13" ht="15" customHeight="1">
      <c r="A66" s="190"/>
      <c r="B66" s="212"/>
      <c r="C66" s="212"/>
      <c r="D66" s="972">
        <v>2023</v>
      </c>
      <c r="E66" s="186">
        <f>SUM(F66:J66,'5.11 (2)'!E66:J66,'5.11(3)'!E66:J66,'5.11(4)'!E62:H62)</f>
        <v>240529</v>
      </c>
      <c r="F66" s="185">
        <v>41192</v>
      </c>
      <c r="G66" s="185">
        <v>2141</v>
      </c>
      <c r="H66" s="185">
        <v>51404</v>
      </c>
      <c r="I66" s="185">
        <v>4900</v>
      </c>
      <c r="J66" s="185">
        <v>1111</v>
      </c>
      <c r="K66" s="189"/>
      <c r="M66" s="217"/>
    </row>
    <row r="67" spans="1:13" ht="15" customHeight="1">
      <c r="A67" s="190"/>
      <c r="B67" s="212"/>
      <c r="C67" s="212"/>
      <c r="D67" s="972">
        <v>2024</v>
      </c>
      <c r="E67" s="186">
        <f>SUM(F67:J67,'5.11 (2)'!E67:J67,'5.11(3)'!E67:J67,'5.11(4)'!E63:H63)</f>
        <v>307533</v>
      </c>
      <c r="F67" s="185">
        <v>56928</v>
      </c>
      <c r="G67" s="185">
        <v>2487</v>
      </c>
      <c r="H67" s="185">
        <v>54465</v>
      </c>
      <c r="I67" s="185">
        <v>5289</v>
      </c>
      <c r="J67" s="185">
        <v>1771</v>
      </c>
      <c r="K67" s="189"/>
      <c r="M67" s="217"/>
    </row>
    <row r="68" spans="1:13" ht="15" customHeight="1">
      <c r="A68" s="190"/>
      <c r="B68" s="212"/>
      <c r="C68" s="212"/>
      <c r="D68" s="972"/>
      <c r="E68" s="185"/>
      <c r="F68" s="185"/>
      <c r="G68" s="185"/>
      <c r="H68" s="185"/>
      <c r="I68" s="185"/>
      <c r="J68" s="185"/>
      <c r="K68" s="189"/>
      <c r="M68" s="217"/>
    </row>
    <row r="69" spans="1:13" ht="15" customHeight="1">
      <c r="A69" s="187"/>
      <c r="B69" s="210" t="s">
        <v>4</v>
      </c>
      <c r="C69" s="210"/>
      <c r="D69" s="972">
        <v>2022</v>
      </c>
      <c r="E69" s="186">
        <f>SUM(F69:J69,'5.11 (2)'!E69:J69,'5.11(3)'!E69:J69,'5.11(4)'!E65:H65)</f>
        <v>1462665</v>
      </c>
      <c r="F69" s="185">
        <v>16390</v>
      </c>
      <c r="G69" s="185">
        <v>3287</v>
      </c>
      <c r="H69" s="185">
        <v>466751</v>
      </c>
      <c r="I69" s="185">
        <v>3192</v>
      </c>
      <c r="J69" s="185">
        <v>8255</v>
      </c>
      <c r="K69" s="189"/>
      <c r="M69" s="217"/>
    </row>
    <row r="70" spans="1:13" ht="15" customHeight="1">
      <c r="A70" s="190"/>
      <c r="B70" s="212"/>
      <c r="C70" s="212"/>
      <c r="D70" s="972">
        <v>2023</v>
      </c>
      <c r="E70" s="186">
        <f>SUM(F70:J70,'5.11 (2)'!E70:J70,'5.11(3)'!E70:J70,'5.11(4)'!E66:H66)</f>
        <v>577246</v>
      </c>
      <c r="F70" s="185">
        <v>6042</v>
      </c>
      <c r="G70" s="185">
        <v>11650</v>
      </c>
      <c r="H70" s="185">
        <v>80631</v>
      </c>
      <c r="I70" s="185">
        <v>3746</v>
      </c>
      <c r="J70" s="185">
        <v>2926</v>
      </c>
      <c r="K70" s="189"/>
      <c r="M70" s="217"/>
    </row>
    <row r="71" spans="1:13" ht="15" customHeight="1">
      <c r="A71" s="190"/>
      <c r="B71" s="212"/>
      <c r="C71" s="212"/>
      <c r="D71" s="972">
        <v>2024</v>
      </c>
      <c r="E71" s="186">
        <f>SUM(F71:J71,'5.11 (2)'!E71:J71,'5.11(3)'!E71:J71,'5.11(4)'!E67:H67)</f>
        <v>346165</v>
      </c>
      <c r="F71" s="185">
        <v>2262</v>
      </c>
      <c r="G71" s="185">
        <v>723</v>
      </c>
      <c r="H71" s="185">
        <v>58776</v>
      </c>
      <c r="I71" s="185">
        <v>1893</v>
      </c>
      <c r="J71" s="185">
        <v>806</v>
      </c>
      <c r="K71" s="189"/>
      <c r="M71" s="217"/>
    </row>
    <row r="72" spans="1:13" ht="15" customHeight="1">
      <c r="A72" s="190"/>
      <c r="B72" s="212"/>
      <c r="C72" s="212"/>
      <c r="D72" s="972"/>
      <c r="E72" s="185"/>
      <c r="F72" s="185"/>
      <c r="G72" s="185"/>
      <c r="H72" s="185"/>
      <c r="I72" s="185"/>
      <c r="J72" s="185"/>
      <c r="K72" s="189"/>
      <c r="M72" s="217"/>
    </row>
    <row r="73" spans="1:13" ht="15" customHeight="1">
      <c r="A73" s="187"/>
      <c r="B73" s="210" t="s">
        <v>3</v>
      </c>
      <c r="C73" s="210"/>
      <c r="D73" s="972">
        <v>2022</v>
      </c>
      <c r="E73" s="186">
        <f>SUM(F73:J73,'5.11 (2)'!E73:J73,'5.11(3)'!E73:J73,'5.11(4)'!E69:H69)</f>
        <v>41250</v>
      </c>
      <c r="F73" s="185">
        <v>2778</v>
      </c>
      <c r="G73" s="185">
        <v>560</v>
      </c>
      <c r="H73" s="185">
        <v>5580</v>
      </c>
      <c r="I73" s="185">
        <v>107</v>
      </c>
      <c r="J73" s="185">
        <v>185</v>
      </c>
      <c r="K73" s="189"/>
      <c r="M73" s="217"/>
    </row>
    <row r="74" spans="1:13" ht="15" customHeight="1">
      <c r="A74" s="191"/>
      <c r="B74" s="212"/>
      <c r="C74" s="212"/>
      <c r="D74" s="972">
        <v>2023</v>
      </c>
      <c r="E74" s="186">
        <f>SUM(F74:J74,'5.11 (2)'!E74:J74,'5.11(3)'!E74:J74,'5.11(4)'!E70:H70)</f>
        <v>19778</v>
      </c>
      <c r="F74" s="185">
        <v>210</v>
      </c>
      <c r="G74" s="185">
        <v>1065</v>
      </c>
      <c r="H74" s="185">
        <v>3888</v>
      </c>
      <c r="I74" s="185">
        <v>353</v>
      </c>
      <c r="J74" s="185">
        <v>53</v>
      </c>
      <c r="K74" s="189"/>
      <c r="M74" s="217"/>
    </row>
    <row r="75" spans="1:13" ht="15" customHeight="1">
      <c r="A75" s="191"/>
      <c r="B75" s="212"/>
      <c r="C75" s="212"/>
      <c r="D75" s="972">
        <v>2024</v>
      </c>
      <c r="E75" s="186">
        <f>SUM(F75:J75,'5.11 (2)'!E75:J75,'5.11(3)'!E75:J75,'5.11(4)'!E71:H71)</f>
        <v>18854</v>
      </c>
      <c r="F75" s="185">
        <v>107</v>
      </c>
      <c r="G75" s="185">
        <v>1192</v>
      </c>
      <c r="H75" s="185">
        <v>1728</v>
      </c>
      <c r="I75" s="185">
        <v>197</v>
      </c>
      <c r="J75" s="185">
        <v>30</v>
      </c>
      <c r="K75" s="189"/>
      <c r="M75" s="217"/>
    </row>
    <row r="76" spans="1:13" ht="15" customHeight="1">
      <c r="A76" s="190"/>
      <c r="B76" s="212"/>
      <c r="C76" s="212"/>
      <c r="D76" s="972"/>
      <c r="E76" s="185"/>
      <c r="F76" s="185"/>
      <c r="G76" s="185"/>
      <c r="H76" s="185"/>
      <c r="I76" s="185"/>
      <c r="J76" s="185"/>
      <c r="K76" s="189"/>
      <c r="M76" s="217"/>
    </row>
    <row r="77" spans="1:13" ht="15" customHeight="1">
      <c r="A77" s="187"/>
      <c r="B77" s="210" t="s">
        <v>2</v>
      </c>
      <c r="C77" s="210"/>
      <c r="D77" s="972">
        <v>2022</v>
      </c>
      <c r="E77" s="186">
        <f>SUM(F77:J77,'5.11 (2)'!E77:J77,'5.11(3)'!E77:J77,'5.11(4)'!E73:H73)</f>
        <v>782680</v>
      </c>
      <c r="F77" s="185">
        <v>8502</v>
      </c>
      <c r="G77" s="185">
        <v>964</v>
      </c>
      <c r="H77" s="185">
        <v>32748</v>
      </c>
      <c r="I77" s="185">
        <v>994</v>
      </c>
      <c r="J77" s="185">
        <v>3511</v>
      </c>
      <c r="K77" s="189"/>
      <c r="M77" s="217"/>
    </row>
    <row r="78" spans="1:13" ht="15" customHeight="1">
      <c r="A78" s="190"/>
      <c r="B78" s="212"/>
      <c r="C78" s="212"/>
      <c r="D78" s="972">
        <v>2023</v>
      </c>
      <c r="E78" s="186">
        <f>SUM(F78:J78,'5.11 (2)'!E78:J78,'5.11(3)'!E78:J78,'5.11(4)'!E74:H74)</f>
        <v>397306</v>
      </c>
      <c r="F78" s="185">
        <v>4572</v>
      </c>
      <c r="G78" s="185">
        <v>2316</v>
      </c>
      <c r="H78" s="185">
        <v>15184</v>
      </c>
      <c r="I78" s="185">
        <v>647</v>
      </c>
      <c r="J78" s="185">
        <v>4658</v>
      </c>
      <c r="K78" s="189"/>
      <c r="M78" s="217"/>
    </row>
    <row r="79" spans="1:13" ht="15" customHeight="1">
      <c r="A79" s="190"/>
      <c r="B79" s="212"/>
      <c r="C79" s="212"/>
      <c r="D79" s="972">
        <v>2024</v>
      </c>
      <c r="E79" s="186">
        <f>SUM(F79:J79,'5.11 (2)'!E79:J79,'5.11(3)'!E79:J79,'5.11(4)'!E75:H75)</f>
        <v>254815</v>
      </c>
      <c r="F79" s="185">
        <v>932</v>
      </c>
      <c r="G79" s="185">
        <v>2333</v>
      </c>
      <c r="H79" s="185">
        <v>8326</v>
      </c>
      <c r="I79" s="185">
        <v>776</v>
      </c>
      <c r="J79" s="185">
        <v>175</v>
      </c>
      <c r="K79" s="189"/>
      <c r="M79" s="217"/>
    </row>
    <row r="80" spans="1:13" ht="15" customHeight="1">
      <c r="A80" s="187"/>
      <c r="B80" s="210"/>
      <c r="C80" s="210"/>
      <c r="D80" s="972"/>
      <c r="E80" s="185"/>
      <c r="F80" s="185"/>
      <c r="G80" s="185"/>
      <c r="H80" s="185"/>
      <c r="I80" s="185"/>
      <c r="J80" s="185"/>
      <c r="K80" s="189"/>
      <c r="M80" s="217"/>
    </row>
    <row r="81" spans="1:14" ht="15" customHeight="1">
      <c r="A81" s="187"/>
      <c r="B81" s="210" t="s">
        <v>1</v>
      </c>
      <c r="C81" s="210"/>
      <c r="D81" s="972">
        <v>2022</v>
      </c>
      <c r="E81" s="186">
        <f>SUM(F81:J81,'5.11 (2)'!E81:J81,'5.11(3)'!E81:J81,'5.11(4)'!E77:H77)</f>
        <v>856</v>
      </c>
      <c r="F81" s="973" t="s">
        <v>134</v>
      </c>
      <c r="G81" s="185">
        <v>94</v>
      </c>
      <c r="H81" s="185">
        <v>75</v>
      </c>
      <c r="I81" s="185">
        <v>31</v>
      </c>
      <c r="J81" s="185">
        <v>48</v>
      </c>
      <c r="K81" s="189"/>
      <c r="M81" s="217"/>
    </row>
    <row r="82" spans="1:14" ht="15" customHeight="1">
      <c r="A82" s="187"/>
      <c r="B82" s="210"/>
      <c r="C82" s="210"/>
      <c r="D82" s="972">
        <v>2023</v>
      </c>
      <c r="E82" s="186">
        <f>SUM(F82:J82,'5.11 (2)'!E82:J82,'5.11(3)'!E82:J82,'5.11(4)'!E78:H78)</f>
        <v>832</v>
      </c>
      <c r="F82" s="973" t="s">
        <v>134</v>
      </c>
      <c r="G82" s="185">
        <v>113</v>
      </c>
      <c r="H82" s="185">
        <v>107</v>
      </c>
      <c r="I82" s="185">
        <v>25</v>
      </c>
      <c r="J82" s="185">
        <v>141</v>
      </c>
      <c r="K82" s="189"/>
      <c r="M82" s="217"/>
    </row>
    <row r="83" spans="1:14" ht="15" customHeight="1">
      <c r="A83" s="187"/>
      <c r="B83" s="210"/>
      <c r="C83" s="210"/>
      <c r="D83" s="972">
        <v>2024</v>
      </c>
      <c r="E83" s="186">
        <f>SUM(F83:J83,'5.11 (2)'!E83:J83,'5.11(3)'!E83:J83,'5.11(4)'!E79:H79)</f>
        <v>1824</v>
      </c>
      <c r="F83" s="185">
        <v>5</v>
      </c>
      <c r="G83" s="185">
        <v>604</v>
      </c>
      <c r="H83" s="185">
        <v>68</v>
      </c>
      <c r="I83" s="185">
        <v>31</v>
      </c>
      <c r="J83" s="185">
        <v>92</v>
      </c>
      <c r="K83" s="189"/>
      <c r="M83" s="217"/>
    </row>
    <row r="84" spans="1:14" ht="15" customHeight="1">
      <c r="A84" s="190"/>
      <c r="B84" s="212"/>
      <c r="C84" s="212"/>
      <c r="D84" s="972"/>
      <c r="E84" s="185"/>
      <c r="F84" s="185"/>
      <c r="G84" s="185"/>
      <c r="H84" s="185"/>
      <c r="I84" s="185"/>
      <c r="J84" s="185"/>
      <c r="K84" s="189"/>
      <c r="M84" s="217"/>
    </row>
    <row r="85" spans="1:14" ht="15" customHeight="1">
      <c r="A85" s="187"/>
      <c r="B85" s="210" t="s">
        <v>0</v>
      </c>
      <c r="C85" s="210"/>
      <c r="D85" s="972">
        <v>2022</v>
      </c>
      <c r="E85" s="186">
        <f>SUM(F85:J85,'5.11 (2)'!E85:J85,'5.11(3)'!E85:J85,'5.11(4)'!E81:H81)</f>
        <v>15150</v>
      </c>
      <c r="F85" s="185">
        <v>125</v>
      </c>
      <c r="G85" s="973" t="s">
        <v>134</v>
      </c>
      <c r="H85" s="185">
        <v>132</v>
      </c>
      <c r="I85" s="973" t="s">
        <v>134</v>
      </c>
      <c r="J85" s="185">
        <v>2</v>
      </c>
      <c r="K85" s="189"/>
      <c r="M85" s="217"/>
    </row>
    <row r="86" spans="1:14" ht="15" customHeight="1">
      <c r="A86" s="190"/>
      <c r="B86" s="212"/>
      <c r="C86" s="212"/>
      <c r="D86" s="972">
        <v>2023</v>
      </c>
      <c r="E86" s="186">
        <f>SUM(F86:J86,'5.11 (2)'!E86:J86,'5.11(3)'!E86:J86,'5.11(4)'!E82:H82)</f>
        <v>7712</v>
      </c>
      <c r="F86" s="185">
        <v>4</v>
      </c>
      <c r="G86" s="973" t="s">
        <v>134</v>
      </c>
      <c r="H86" s="185">
        <v>170</v>
      </c>
      <c r="I86" s="973" t="s">
        <v>134</v>
      </c>
      <c r="J86" s="973" t="s">
        <v>134</v>
      </c>
      <c r="K86" s="189"/>
      <c r="M86" s="217"/>
    </row>
    <row r="87" spans="1:14" ht="15" customHeight="1">
      <c r="A87" s="190"/>
      <c r="B87" s="212"/>
      <c r="C87" s="212"/>
      <c r="D87" s="972">
        <v>2024</v>
      </c>
      <c r="E87" s="186">
        <f>SUM(F87:J87,'5.11 (2)'!E87:J87,'5.11(3)'!E87:J87,'5.11(4)'!E83:H83)</f>
        <v>11668</v>
      </c>
      <c r="F87" s="185">
        <v>11</v>
      </c>
      <c r="G87" s="185">
        <v>17</v>
      </c>
      <c r="H87" s="185">
        <v>212</v>
      </c>
      <c r="I87" s="185">
        <v>59</v>
      </c>
      <c r="J87" s="185">
        <v>18</v>
      </c>
      <c r="K87" s="189"/>
      <c r="M87" s="217"/>
    </row>
    <row r="88" spans="1:14" ht="8.1" customHeight="1" thickBot="1">
      <c r="A88" s="218"/>
      <c r="B88" s="218"/>
      <c r="C88" s="218"/>
      <c r="D88" s="971"/>
      <c r="E88" s="219"/>
      <c r="F88" s="219"/>
      <c r="G88" s="219"/>
      <c r="H88" s="219"/>
      <c r="I88" s="219"/>
      <c r="J88" s="219"/>
      <c r="K88" s="220"/>
      <c r="L88" s="220"/>
      <c r="M88" s="221"/>
    </row>
    <row r="89" spans="1:14" ht="15" customHeight="1">
      <c r="A89" s="202"/>
      <c r="B89" s="202"/>
      <c r="C89" s="202"/>
      <c r="D89" s="203"/>
      <c r="E89" s="204"/>
      <c r="F89" s="204"/>
      <c r="G89" s="199"/>
      <c r="H89" s="199"/>
      <c r="I89" s="199"/>
      <c r="J89" s="222"/>
      <c r="K89" s="223" t="s">
        <v>213</v>
      </c>
      <c r="L89" s="224"/>
      <c r="N89" s="224"/>
    </row>
    <row r="90" spans="1:14" ht="15" customHeight="1">
      <c r="D90" s="198"/>
      <c r="E90" s="199"/>
      <c r="F90" s="204"/>
      <c r="G90" s="199"/>
      <c r="H90" s="199"/>
      <c r="I90" s="199"/>
      <c r="J90" s="225"/>
      <c r="K90" s="205" t="s">
        <v>214</v>
      </c>
      <c r="L90" s="200"/>
      <c r="N90" s="224"/>
    </row>
    <row r="91" spans="1:14" ht="15" customHeight="1">
      <c r="A91" s="213"/>
      <c r="B91" s="213"/>
      <c r="C91" s="213"/>
      <c r="D91" s="417"/>
      <c r="E91" s="397"/>
      <c r="F91" s="397"/>
      <c r="G91" s="397"/>
      <c r="H91" s="397"/>
      <c r="I91" s="397"/>
      <c r="J91" s="397"/>
    </row>
    <row r="92" spans="1:14" ht="15" customHeight="1">
      <c r="A92" s="213"/>
      <c r="B92" s="213"/>
      <c r="C92" s="213"/>
      <c r="D92" s="417"/>
      <c r="E92" s="397"/>
      <c r="F92" s="397"/>
      <c r="G92" s="397"/>
      <c r="H92" s="397"/>
      <c r="I92" s="397"/>
      <c r="J92" s="397"/>
    </row>
    <row r="93" spans="1:14" ht="15" customHeight="1">
      <c r="A93" s="213"/>
      <c r="B93" s="213"/>
      <c r="C93" s="213"/>
      <c r="D93" s="417"/>
      <c r="E93" s="397"/>
      <c r="F93" s="397"/>
      <c r="G93" s="397"/>
      <c r="H93" s="397"/>
      <c r="I93" s="397"/>
      <c r="J93" s="397"/>
    </row>
    <row r="94" spans="1:14" ht="15" customHeight="1">
      <c r="A94" s="213"/>
      <c r="B94" s="213"/>
      <c r="C94" s="213"/>
      <c r="D94" s="417"/>
      <c r="E94" s="397"/>
      <c r="F94" s="397"/>
      <c r="G94" s="397"/>
      <c r="H94" s="397"/>
      <c r="I94" s="397"/>
      <c r="J94" s="397"/>
    </row>
    <row r="95" spans="1:14" ht="15" customHeight="1">
      <c r="A95" s="213"/>
      <c r="B95" s="213"/>
      <c r="C95" s="213"/>
      <c r="D95" s="417"/>
      <c r="E95" s="397"/>
      <c r="F95" s="397"/>
      <c r="G95" s="397"/>
      <c r="H95" s="397"/>
      <c r="I95" s="397"/>
      <c r="J95" s="397"/>
    </row>
    <row r="96" spans="1:14" ht="15" customHeight="1">
      <c r="A96" s="213"/>
      <c r="B96" s="213"/>
      <c r="C96" s="213"/>
      <c r="D96" s="417"/>
      <c r="E96" s="397"/>
      <c r="F96" s="397"/>
      <c r="G96" s="397"/>
      <c r="H96" s="397"/>
      <c r="I96" s="397"/>
      <c r="J96" s="397"/>
    </row>
    <row r="97" spans="1:10" ht="15" customHeight="1">
      <c r="A97" s="213"/>
      <c r="B97" s="213"/>
      <c r="C97" s="213"/>
      <c r="D97" s="417"/>
      <c r="E97" s="397"/>
      <c r="F97" s="397"/>
      <c r="G97" s="397"/>
      <c r="H97" s="397"/>
      <c r="I97" s="397"/>
      <c r="J97" s="397"/>
    </row>
    <row r="98" spans="1:10" ht="15" customHeight="1">
      <c r="A98" s="213"/>
      <c r="B98" s="213"/>
      <c r="C98" s="213"/>
      <c r="D98" s="417"/>
      <c r="E98" s="397"/>
      <c r="F98" s="397"/>
      <c r="G98" s="397"/>
      <c r="H98" s="397"/>
      <c r="I98" s="397"/>
      <c r="J98" s="397"/>
    </row>
    <row r="99" spans="1:10" ht="15" customHeight="1">
      <c r="A99" s="213"/>
      <c r="B99" s="213"/>
      <c r="C99" s="213"/>
      <c r="D99" s="417"/>
      <c r="E99" s="397"/>
      <c r="F99" s="397"/>
      <c r="G99" s="397"/>
      <c r="H99" s="397"/>
      <c r="I99" s="397"/>
      <c r="J99" s="397"/>
    </row>
    <row r="100" spans="1:10" ht="15" customHeight="1">
      <c r="A100" s="213"/>
      <c r="B100" s="213"/>
      <c r="C100" s="213"/>
      <c r="D100" s="417"/>
      <c r="E100" s="397"/>
      <c r="F100" s="397"/>
      <c r="G100" s="397"/>
      <c r="H100" s="397"/>
      <c r="I100" s="397"/>
      <c r="J100" s="397"/>
    </row>
    <row r="101" spans="1:10" ht="15" customHeight="1">
      <c r="A101" s="213"/>
      <c r="B101" s="213"/>
      <c r="C101" s="213"/>
      <c r="D101" s="417"/>
      <c r="E101" s="397"/>
      <c r="F101" s="397"/>
      <c r="G101" s="397"/>
      <c r="H101" s="397"/>
      <c r="I101" s="397"/>
      <c r="J101" s="397"/>
    </row>
    <row r="102" spans="1:10" ht="15" customHeight="1">
      <c r="A102" s="213"/>
      <c r="B102" s="213"/>
      <c r="C102" s="213"/>
      <c r="D102" s="417"/>
      <c r="E102" s="397"/>
      <c r="F102" s="397"/>
      <c r="G102" s="397"/>
      <c r="H102" s="397"/>
      <c r="I102" s="397"/>
      <c r="J102" s="397"/>
    </row>
    <row r="103" spans="1:10" ht="15" customHeight="1">
      <c r="A103" s="213"/>
      <c r="B103" s="213"/>
      <c r="C103" s="213"/>
      <c r="D103" s="417"/>
      <c r="E103" s="397"/>
      <c r="F103" s="397"/>
      <c r="G103" s="397"/>
      <c r="H103" s="397"/>
      <c r="I103" s="397"/>
      <c r="J103" s="397"/>
    </row>
    <row r="104" spans="1:10" ht="15" customHeight="1">
      <c r="A104" s="213"/>
      <c r="B104" s="213"/>
      <c r="C104" s="213"/>
      <c r="D104" s="417"/>
      <c r="E104" s="397"/>
      <c r="F104" s="397"/>
      <c r="G104" s="397"/>
      <c r="H104" s="397"/>
      <c r="I104" s="397"/>
      <c r="J104" s="397"/>
    </row>
    <row r="105" spans="1:10" ht="15" customHeight="1">
      <c r="A105" s="213"/>
      <c r="B105" s="213"/>
      <c r="C105" s="213"/>
      <c r="D105" s="417"/>
      <c r="E105" s="397"/>
      <c r="F105" s="397"/>
      <c r="G105" s="397"/>
      <c r="H105" s="397"/>
      <c r="I105" s="397"/>
      <c r="J105" s="397"/>
    </row>
    <row r="106" spans="1:10" ht="15" customHeight="1">
      <c r="A106" s="213"/>
      <c r="B106" s="213"/>
      <c r="C106" s="213"/>
      <c r="D106" s="417"/>
      <c r="E106" s="397"/>
      <c r="F106" s="397"/>
      <c r="G106" s="397"/>
      <c r="H106" s="397"/>
      <c r="I106" s="397"/>
      <c r="J106" s="397"/>
    </row>
    <row r="107" spans="1:10" ht="15" customHeight="1">
      <c r="A107" s="213"/>
      <c r="B107" s="213"/>
      <c r="C107" s="213"/>
      <c r="D107" s="417"/>
      <c r="E107" s="397"/>
      <c r="F107" s="397"/>
      <c r="G107" s="397"/>
      <c r="H107" s="397"/>
      <c r="I107" s="397"/>
      <c r="J107" s="397"/>
    </row>
    <row r="108" spans="1:10" ht="15" customHeight="1">
      <c r="A108" s="213"/>
      <c r="B108" s="213"/>
      <c r="C108" s="213"/>
      <c r="D108" s="417"/>
      <c r="E108" s="397"/>
      <c r="F108" s="397"/>
      <c r="G108" s="397"/>
      <c r="H108" s="397"/>
      <c r="I108" s="397"/>
      <c r="J108" s="397"/>
    </row>
    <row r="109" spans="1:10" ht="15" customHeight="1">
      <c r="A109" s="213"/>
      <c r="B109" s="213"/>
      <c r="C109" s="213"/>
      <c r="D109" s="417"/>
      <c r="E109" s="397"/>
      <c r="F109" s="397"/>
      <c r="G109" s="397"/>
      <c r="H109" s="397"/>
      <c r="I109" s="397"/>
      <c r="J109" s="397"/>
    </row>
    <row r="110" spans="1:10" ht="15" customHeight="1">
      <c r="A110" s="213"/>
      <c r="B110" s="213"/>
      <c r="C110" s="213"/>
      <c r="D110" s="417"/>
      <c r="E110" s="397"/>
      <c r="F110" s="397"/>
      <c r="G110" s="397"/>
      <c r="H110" s="397"/>
      <c r="I110" s="397"/>
      <c r="J110" s="397"/>
    </row>
    <row r="111" spans="1:10" ht="15" customHeight="1">
      <c r="A111" s="213"/>
      <c r="B111" s="213"/>
      <c r="C111" s="213"/>
      <c r="D111" s="417"/>
      <c r="E111" s="397"/>
      <c r="F111" s="397"/>
      <c r="G111" s="397"/>
      <c r="H111" s="397"/>
      <c r="I111" s="397"/>
      <c r="J111" s="397"/>
    </row>
    <row r="112" spans="1:10" ht="15" customHeight="1">
      <c r="A112" s="213"/>
      <c r="B112" s="213"/>
      <c r="C112" s="213"/>
      <c r="D112" s="417"/>
      <c r="E112" s="397"/>
      <c r="F112" s="397"/>
      <c r="G112" s="397"/>
      <c r="H112" s="397"/>
      <c r="I112" s="397"/>
      <c r="J112" s="397"/>
    </row>
    <row r="113" spans="1:10" ht="15" customHeight="1">
      <c r="A113" s="213"/>
      <c r="B113" s="213"/>
      <c r="C113" s="213"/>
      <c r="D113" s="417"/>
      <c r="E113" s="397"/>
      <c r="F113" s="397"/>
      <c r="G113" s="397"/>
      <c r="H113" s="397"/>
      <c r="I113" s="397"/>
      <c r="J113" s="397"/>
    </row>
    <row r="114" spans="1:10" ht="15" customHeight="1">
      <c r="A114" s="213"/>
      <c r="B114" s="213"/>
      <c r="C114" s="213"/>
      <c r="D114" s="417"/>
      <c r="E114" s="397"/>
      <c r="F114" s="397"/>
      <c r="G114" s="397"/>
      <c r="H114" s="397"/>
      <c r="I114" s="397"/>
      <c r="J114" s="397"/>
    </row>
    <row r="115" spans="1:10" ht="15" customHeight="1">
      <c r="A115" s="213"/>
      <c r="B115" s="213"/>
      <c r="C115" s="213"/>
      <c r="D115" s="417"/>
      <c r="E115" s="397"/>
      <c r="F115" s="397"/>
      <c r="G115" s="397"/>
      <c r="H115" s="397"/>
      <c r="I115" s="397"/>
      <c r="J115" s="397"/>
    </row>
    <row r="116" spans="1:10" ht="15" customHeight="1">
      <c r="A116" s="213"/>
      <c r="B116" s="213"/>
      <c r="C116" s="213"/>
      <c r="D116" s="417"/>
      <c r="E116" s="397"/>
      <c r="F116" s="397"/>
      <c r="G116" s="397"/>
      <c r="H116" s="397"/>
      <c r="I116" s="397"/>
      <c r="J116" s="397"/>
    </row>
    <row r="117" spans="1:10" ht="15" customHeight="1">
      <c r="A117" s="213"/>
      <c r="B117" s="213"/>
      <c r="C117" s="213"/>
      <c r="D117" s="417"/>
      <c r="E117" s="397"/>
      <c r="F117" s="397"/>
      <c r="G117" s="397"/>
      <c r="H117" s="397"/>
      <c r="I117" s="397"/>
      <c r="J117" s="397"/>
    </row>
    <row r="118" spans="1:10" ht="15" customHeight="1">
      <c r="A118" s="213"/>
      <c r="B118" s="213"/>
      <c r="C118" s="213"/>
      <c r="D118" s="417"/>
      <c r="E118" s="397"/>
      <c r="F118" s="397"/>
      <c r="G118" s="397"/>
      <c r="H118" s="397"/>
      <c r="I118" s="397"/>
      <c r="J118" s="397"/>
    </row>
    <row r="119" spans="1:10" ht="15" customHeight="1">
      <c r="A119" s="213"/>
      <c r="B119" s="213"/>
      <c r="C119" s="213"/>
      <c r="D119" s="417"/>
      <c r="E119" s="397"/>
      <c r="F119" s="397"/>
      <c r="G119" s="397"/>
      <c r="H119" s="397"/>
      <c r="I119" s="397"/>
      <c r="J119" s="397"/>
    </row>
    <row r="120" spans="1:10" ht="15" customHeight="1">
      <c r="A120" s="213"/>
      <c r="B120" s="213"/>
      <c r="C120" s="213"/>
      <c r="D120" s="417"/>
      <c r="E120" s="397"/>
      <c r="F120" s="397"/>
      <c r="G120" s="397"/>
      <c r="H120" s="397"/>
      <c r="I120" s="397"/>
      <c r="J120" s="397"/>
    </row>
    <row r="121" spans="1:10" ht="15" customHeight="1">
      <c r="A121" s="213"/>
      <c r="B121" s="213"/>
      <c r="C121" s="213"/>
      <c r="D121" s="417"/>
      <c r="E121" s="397"/>
      <c r="F121" s="397"/>
      <c r="G121" s="397"/>
      <c r="H121" s="397"/>
      <c r="I121" s="397"/>
      <c r="J121" s="397"/>
    </row>
    <row r="122" spans="1:10" ht="15" customHeight="1">
      <c r="A122" s="213"/>
      <c r="B122" s="213"/>
      <c r="C122" s="213"/>
      <c r="D122" s="417"/>
      <c r="E122" s="397"/>
      <c r="F122" s="397"/>
      <c r="G122" s="397"/>
      <c r="H122" s="397"/>
      <c r="I122" s="397"/>
      <c r="J122" s="397"/>
    </row>
    <row r="123" spans="1:10" ht="15" customHeight="1">
      <c r="A123" s="213"/>
      <c r="B123" s="213"/>
      <c r="C123" s="213"/>
      <c r="D123" s="417"/>
      <c r="E123" s="397"/>
      <c r="F123" s="397"/>
      <c r="G123" s="397"/>
      <c r="H123" s="397"/>
      <c r="I123" s="397"/>
      <c r="J123" s="397"/>
    </row>
    <row r="124" spans="1:10" ht="15" customHeight="1">
      <c r="A124" s="213"/>
      <c r="B124" s="213"/>
      <c r="C124" s="213"/>
      <c r="D124" s="417"/>
      <c r="E124" s="397"/>
      <c r="F124" s="397"/>
      <c r="G124" s="397"/>
      <c r="H124" s="397"/>
      <c r="I124" s="397"/>
      <c r="J124" s="397"/>
    </row>
    <row r="125" spans="1:10" ht="15" customHeight="1">
      <c r="A125" s="213"/>
      <c r="B125" s="213"/>
      <c r="C125" s="213"/>
      <c r="D125" s="417"/>
      <c r="E125" s="397"/>
      <c r="F125" s="397"/>
      <c r="G125" s="397"/>
      <c r="H125" s="397"/>
      <c r="I125" s="397"/>
      <c r="J125" s="397"/>
    </row>
    <row r="126" spans="1:10" ht="15" customHeight="1">
      <c r="A126" s="213"/>
      <c r="B126" s="213"/>
      <c r="C126" s="213"/>
      <c r="D126" s="417"/>
      <c r="E126" s="397"/>
      <c r="F126" s="397"/>
      <c r="G126" s="397"/>
      <c r="H126" s="397"/>
      <c r="I126" s="397"/>
      <c r="J126" s="397"/>
    </row>
    <row r="127" spans="1:10" ht="15" customHeight="1">
      <c r="A127" s="213"/>
      <c r="B127" s="213"/>
      <c r="C127" s="213"/>
      <c r="D127" s="417"/>
      <c r="E127" s="397"/>
      <c r="F127" s="397"/>
      <c r="G127" s="397"/>
      <c r="H127" s="397"/>
      <c r="I127" s="397"/>
      <c r="J127" s="397"/>
    </row>
    <row r="128" spans="1:10" ht="15" customHeight="1">
      <c r="A128" s="213"/>
      <c r="B128" s="213"/>
      <c r="C128" s="213"/>
      <c r="D128" s="417"/>
      <c r="E128" s="397"/>
      <c r="F128" s="397"/>
      <c r="G128" s="397"/>
      <c r="H128" s="397"/>
      <c r="I128" s="397"/>
      <c r="J128" s="397"/>
    </row>
    <row r="129" spans="1:10" ht="15" customHeight="1">
      <c r="A129" s="213"/>
      <c r="B129" s="213"/>
      <c r="C129" s="213"/>
      <c r="D129" s="417"/>
      <c r="E129" s="397"/>
      <c r="F129" s="397"/>
      <c r="G129" s="397"/>
      <c r="H129" s="397"/>
      <c r="I129" s="397"/>
      <c r="J129" s="397"/>
    </row>
    <row r="130" spans="1:10" ht="15" customHeight="1">
      <c r="A130" s="213"/>
      <c r="B130" s="213"/>
      <c r="C130" s="213"/>
      <c r="D130" s="417"/>
      <c r="E130" s="397"/>
      <c r="F130" s="397"/>
      <c r="G130" s="397"/>
      <c r="H130" s="397"/>
      <c r="I130" s="397"/>
      <c r="J130" s="397"/>
    </row>
    <row r="131" spans="1:10" ht="15" customHeight="1">
      <c r="A131" s="213"/>
      <c r="B131" s="213"/>
      <c r="C131" s="213"/>
      <c r="D131" s="417"/>
      <c r="E131" s="397"/>
      <c r="F131" s="397"/>
      <c r="G131" s="397"/>
      <c r="H131" s="397"/>
      <c r="I131" s="397"/>
      <c r="J131" s="397"/>
    </row>
    <row r="132" spans="1:10" ht="15" customHeight="1">
      <c r="A132" s="213"/>
      <c r="B132" s="213"/>
      <c r="C132" s="213"/>
      <c r="D132" s="417"/>
      <c r="E132" s="397"/>
      <c r="F132" s="397"/>
      <c r="G132" s="397"/>
      <c r="H132" s="397"/>
      <c r="I132" s="397"/>
      <c r="J132" s="397"/>
    </row>
  </sheetData>
  <hyperlinks>
    <hyperlink ref="J1" r:id="rId1" xr:uid="{BD4334FD-D7D6-4FC0-9D61-BD84A5749FE1}"/>
    <hyperlink ref="J2" r:id="rId2" xr:uid="{3709425D-2502-4AAE-9EC8-148334FE8B64}"/>
  </hyperlinks>
  <printOptions horizontalCentered="1"/>
  <pageMargins left="0.55118110236220474" right="0.55118110236220474" top="0.39370078740157483" bottom="0.39370078740157483" header="0.39370078740157483" footer="0.39370078740157483"/>
  <pageSetup paperSize="9" scale="61" orientation="portrait" r:id="rId3"/>
  <headerFooter scaleWithDoc="0"/>
  <colBreaks count="1" manualBreakCount="1">
    <brk id="11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C68DD2-0720-4216-8ADB-B64B5A308BCF}">
  <sheetPr>
    <tabColor theme="8"/>
    <pageSetUpPr fitToPage="1"/>
  </sheetPr>
  <dimension ref="A1:S134"/>
  <sheetViews>
    <sheetView showGridLines="0" view="pageBreakPreview" topLeftCell="A49" zoomScale="80" zoomScaleNormal="84" zoomScaleSheetLayoutView="80" workbookViewId="0">
      <selection activeCell="E57" sqref="D57:G57"/>
    </sheetView>
  </sheetViews>
  <sheetFormatPr defaultColWidth="9.140625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5" width="14.7109375" style="863" customWidth="1"/>
    <col min="6" max="7" width="15.7109375" style="863" customWidth="1"/>
    <col min="8" max="9" width="17.7109375" style="863" customWidth="1"/>
    <col min="10" max="10" width="12.7109375" style="863" customWidth="1"/>
    <col min="11" max="11" width="1.7109375" style="863" customWidth="1"/>
    <col min="12" max="16384" width="9.140625" style="863"/>
  </cols>
  <sheetData>
    <row r="1" spans="1:11">
      <c r="J1" s="962" t="s">
        <v>43</v>
      </c>
    </row>
    <row r="2" spans="1:11">
      <c r="E2" s="397"/>
      <c r="F2" s="397"/>
      <c r="J2" s="960" t="s">
        <v>42</v>
      </c>
    </row>
    <row r="3" spans="1:11">
      <c r="E3" s="397"/>
      <c r="F3" s="397"/>
    </row>
    <row r="4" spans="1:11" ht="18" customHeight="1">
      <c r="A4" s="1030"/>
      <c r="B4" s="104" t="s">
        <v>178</v>
      </c>
      <c r="C4" s="1033" t="s">
        <v>376</v>
      </c>
      <c r="E4" s="1032"/>
      <c r="F4" s="1032"/>
      <c r="G4" s="1031"/>
      <c r="H4" s="1031"/>
      <c r="I4" s="1031"/>
      <c r="J4" s="1031"/>
      <c r="K4" s="1030"/>
    </row>
    <row r="5" spans="1:11" s="1000" customFormat="1" ht="18" customHeight="1">
      <c r="A5" s="1005"/>
      <c r="B5" s="1004" t="s">
        <v>179</v>
      </c>
      <c r="C5" s="1003" t="s">
        <v>375</v>
      </c>
      <c r="E5" s="1001"/>
      <c r="F5" s="1001"/>
      <c r="G5" s="1029"/>
      <c r="H5" s="1029"/>
      <c r="I5" s="1029"/>
      <c r="J5" s="1029"/>
      <c r="K5" s="1005"/>
    </row>
    <row r="6" spans="1:11" ht="8.1" customHeight="1" thickBot="1">
      <c r="A6" s="999"/>
      <c r="B6" s="999"/>
      <c r="C6" s="999"/>
      <c r="D6" s="998"/>
      <c r="E6" s="997"/>
      <c r="F6" s="997"/>
      <c r="G6" s="973"/>
      <c r="H6" s="973"/>
      <c r="I6" s="973"/>
      <c r="J6" s="973"/>
      <c r="K6" s="999"/>
    </row>
    <row r="7" spans="1:11" ht="8.1" customHeight="1" thickTop="1">
      <c r="A7" s="996"/>
      <c r="B7" s="996"/>
      <c r="C7" s="996"/>
      <c r="D7" s="1028"/>
      <c r="E7" s="993"/>
      <c r="F7" s="993"/>
      <c r="G7" s="1027"/>
      <c r="H7" s="1027"/>
      <c r="I7" s="1027"/>
      <c r="J7" s="1027"/>
      <c r="K7" s="996"/>
    </row>
    <row r="8" spans="1:11" ht="15" customHeight="1">
      <c r="A8" s="991"/>
      <c r="B8" s="991" t="s">
        <v>25</v>
      </c>
      <c r="C8" s="991"/>
      <c r="D8" s="985" t="s">
        <v>190</v>
      </c>
      <c r="E8" s="658" t="s">
        <v>78</v>
      </c>
      <c r="F8" s="658" t="s">
        <v>77</v>
      </c>
      <c r="G8" s="695" t="s">
        <v>76</v>
      </c>
      <c r="H8" s="695" t="s">
        <v>75</v>
      </c>
      <c r="I8" s="695" t="s">
        <v>74</v>
      </c>
      <c r="J8" s="695" t="s">
        <v>94</v>
      </c>
      <c r="K8" s="991"/>
    </row>
    <row r="9" spans="1:11" ht="15" customHeight="1">
      <c r="A9" s="986"/>
      <c r="B9" s="986" t="s">
        <v>23</v>
      </c>
      <c r="C9" s="991"/>
      <c r="D9" s="988" t="s">
        <v>191</v>
      </c>
      <c r="E9" s="657" t="s">
        <v>69</v>
      </c>
      <c r="F9" s="658" t="s">
        <v>193</v>
      </c>
      <c r="G9" s="695" t="s">
        <v>215</v>
      </c>
      <c r="H9" s="695" t="s">
        <v>199</v>
      </c>
      <c r="I9" s="695" t="s">
        <v>216</v>
      </c>
      <c r="J9" s="695" t="s">
        <v>99</v>
      </c>
      <c r="K9" s="986"/>
    </row>
    <row r="10" spans="1:11" ht="15" customHeight="1">
      <c r="A10" s="986"/>
      <c r="B10" s="986"/>
      <c r="C10" s="991"/>
      <c r="D10" s="985"/>
      <c r="E10" s="658"/>
      <c r="F10" s="658" t="s">
        <v>66</v>
      </c>
      <c r="G10" s="694" t="s">
        <v>217</v>
      </c>
      <c r="H10" s="695" t="s">
        <v>67</v>
      </c>
      <c r="I10" s="694" t="s">
        <v>218</v>
      </c>
      <c r="J10" s="695" t="s">
        <v>219</v>
      </c>
      <c r="K10" s="986"/>
    </row>
    <row r="11" spans="1:11" ht="15" customHeight="1">
      <c r="A11" s="986"/>
      <c r="B11" s="986"/>
      <c r="C11" s="991"/>
      <c r="D11" s="985"/>
      <c r="E11" s="658"/>
      <c r="F11" s="658" t="s">
        <v>64</v>
      </c>
      <c r="G11" s="694" t="s">
        <v>223</v>
      </c>
      <c r="H11" s="695" t="s">
        <v>224</v>
      </c>
      <c r="I11" s="694" t="s">
        <v>225</v>
      </c>
      <c r="J11" s="695" t="s">
        <v>88</v>
      </c>
      <c r="K11" s="986"/>
    </row>
    <row r="12" spans="1:11" ht="15" customHeight="1">
      <c r="A12" s="354"/>
      <c r="B12" s="991"/>
      <c r="C12" s="991"/>
      <c r="D12" s="985"/>
      <c r="E12" s="658"/>
      <c r="F12" s="658" t="s">
        <v>200</v>
      </c>
      <c r="G12" s="695"/>
      <c r="H12" s="695" t="s">
        <v>227</v>
      </c>
      <c r="I12" s="695"/>
      <c r="J12" s="694" t="s">
        <v>112</v>
      </c>
      <c r="K12" s="354"/>
    </row>
    <row r="13" spans="1:11" ht="15" customHeight="1">
      <c r="A13" s="354"/>
      <c r="B13" s="991"/>
      <c r="C13" s="991"/>
      <c r="D13" s="985"/>
      <c r="E13" s="658"/>
      <c r="F13" s="658" t="s">
        <v>202</v>
      </c>
      <c r="G13" s="695"/>
      <c r="H13" s="694" t="s">
        <v>61</v>
      </c>
      <c r="I13" s="695"/>
      <c r="J13" s="694" t="s">
        <v>56</v>
      </c>
      <c r="K13" s="354"/>
    </row>
    <row r="14" spans="1:11" ht="15" customHeight="1">
      <c r="A14" s="986"/>
      <c r="B14" s="986"/>
      <c r="C14" s="986"/>
      <c r="D14" s="1026"/>
      <c r="E14" s="282"/>
      <c r="F14" s="657" t="s">
        <v>204</v>
      </c>
      <c r="G14" s="694"/>
      <c r="H14" s="694" t="s">
        <v>229</v>
      </c>
      <c r="I14" s="694"/>
      <c r="J14" s="694" t="s">
        <v>230</v>
      </c>
      <c r="K14" s="986"/>
    </row>
    <row r="15" spans="1:11" ht="15" customHeight="1">
      <c r="A15" s="986"/>
      <c r="B15" s="986"/>
      <c r="C15" s="991"/>
      <c r="D15" s="988"/>
      <c r="E15" s="657"/>
      <c r="F15" s="657" t="s">
        <v>207</v>
      </c>
      <c r="G15" s="693"/>
      <c r="H15" s="693" t="s">
        <v>231</v>
      </c>
      <c r="I15" s="693"/>
      <c r="J15" s="693" t="s">
        <v>88</v>
      </c>
      <c r="K15" s="986"/>
    </row>
    <row r="16" spans="1:11" ht="15" customHeight="1">
      <c r="A16" s="986"/>
      <c r="B16" s="986"/>
      <c r="C16" s="991"/>
      <c r="D16" s="988"/>
      <c r="E16" s="657"/>
      <c r="F16" s="657" t="s">
        <v>209</v>
      </c>
      <c r="G16" s="693"/>
      <c r="H16" s="693" t="s">
        <v>232</v>
      </c>
      <c r="I16" s="693"/>
      <c r="J16" s="693"/>
      <c r="K16" s="986"/>
    </row>
    <row r="17" spans="1:19" ht="15" customHeight="1">
      <c r="A17" s="986"/>
      <c r="B17" s="986"/>
      <c r="C17" s="991"/>
      <c r="D17" s="988"/>
      <c r="E17" s="657"/>
      <c r="F17" s="657" t="s">
        <v>211</v>
      </c>
      <c r="G17" s="693"/>
      <c r="H17" s="693"/>
      <c r="I17" s="693"/>
      <c r="J17" s="693"/>
      <c r="K17" s="986"/>
    </row>
    <row r="18" spans="1:19" ht="15" customHeight="1">
      <c r="A18" s="986"/>
      <c r="B18" s="986"/>
      <c r="C18" s="991"/>
      <c r="D18" s="988"/>
      <c r="E18" s="657"/>
      <c r="F18" s="657" t="s">
        <v>212</v>
      </c>
      <c r="G18" s="693"/>
      <c r="H18" s="693"/>
      <c r="I18" s="693"/>
      <c r="J18" s="693"/>
      <c r="K18" s="986"/>
    </row>
    <row r="19" spans="1:19" ht="8.1" customHeight="1">
      <c r="A19" s="986"/>
      <c r="B19" s="986"/>
      <c r="C19" s="354"/>
      <c r="D19" s="988"/>
      <c r="E19" s="980"/>
      <c r="F19" s="1025"/>
      <c r="G19" s="1024"/>
      <c r="H19" s="1024"/>
      <c r="I19" s="1024"/>
      <c r="J19" s="1024"/>
      <c r="K19" s="986"/>
      <c r="M19" s="1020"/>
      <c r="N19" s="1020"/>
      <c r="O19" s="1020"/>
      <c r="P19" s="1020"/>
      <c r="Q19" s="1020"/>
      <c r="R19" s="1020"/>
      <c r="S19" s="1020"/>
    </row>
    <row r="20" spans="1:19" ht="8.1" customHeight="1">
      <c r="A20" s="1021"/>
      <c r="B20" s="1021"/>
      <c r="C20" s="1021"/>
      <c r="D20" s="1023"/>
      <c r="E20" s="338"/>
      <c r="F20" s="338"/>
      <c r="G20" s="1022"/>
      <c r="H20" s="1022"/>
      <c r="I20" s="1022"/>
      <c r="J20" s="1022"/>
      <c r="K20" s="1021"/>
      <c r="M20" s="1020"/>
    </row>
    <row r="21" spans="1:19" ht="15" customHeight="1">
      <c r="A21" s="976"/>
      <c r="B21" s="976" t="s">
        <v>253</v>
      </c>
      <c r="C21" s="976"/>
      <c r="D21" s="974">
        <v>2022</v>
      </c>
      <c r="E21" s="206">
        <f>SUM(E25,E29,E33,E37,E41,E45,E49,E57,E61,E65,E69,E73,E77,E81,E85,E53)</f>
        <v>761870</v>
      </c>
      <c r="F21" s="206">
        <f>SUM(F25,F29,F33,F37,F41,F45,F49,F57,F61,F65,F69,F73,F77,F81,F85,F53)</f>
        <v>357981</v>
      </c>
      <c r="G21" s="206">
        <f>SUM(G25,G29,G33,G37,G41,G45,G49,G57,G61,G65,G69,G73,G77,G81,G85,G53)</f>
        <v>116978</v>
      </c>
      <c r="H21" s="206">
        <f>SUM(H25,H29,H33,H37,H41,H45,H49,H57,H61,H65,H69,H73,H77,H81,H85,H53)</f>
        <v>537816</v>
      </c>
      <c r="I21" s="206">
        <f>SUM(I25,I29,I33,I37,I41,I45,I49,I57,I61,I65,I69,I73,I77,I81,I85,I53)</f>
        <v>101997</v>
      </c>
      <c r="J21" s="206">
        <f>SUM(J25,J29,J33,J37,J41,J45,J49,J57,J61,J65,J69,J73,J77,J81,J85,J53)</f>
        <v>50516</v>
      </c>
      <c r="K21" s="976"/>
    </row>
    <row r="22" spans="1:19" ht="15" customHeight="1">
      <c r="A22" s="975"/>
      <c r="B22" s="975"/>
      <c r="C22" s="975"/>
      <c r="D22" s="974">
        <v>2023</v>
      </c>
      <c r="E22" s="206">
        <f>SUM(E26,E30,E34,E38,E42,E46,E50,E58,E62,E66,E70,E74,E78,E82,E86,E54)</f>
        <v>240194</v>
      </c>
      <c r="F22" s="206">
        <f>SUM(F26,F30,F34,F38,F42,F46,F50,F58,F62,F66,F70,F74,F78,F82,F86,F54)</f>
        <v>189492</v>
      </c>
      <c r="G22" s="206">
        <f>SUM(G26,G30,G34,G38,G42,G46,G50,G58,G62,G66,G70,G74,G78,G82,G86,G54)</f>
        <v>58096</v>
      </c>
      <c r="H22" s="206">
        <f>SUM(H26,H30,H34,H38,H42,H46,H50,H58,H62,H66,H70,H74,H78,H82,H86,H54)</f>
        <v>175244</v>
      </c>
      <c r="I22" s="206">
        <f>SUM(I26,I30,I34,I38,I42,I46,I50,I58,I62,I66,I70,I74,I78,I82,I86,I54)</f>
        <v>153245</v>
      </c>
      <c r="J22" s="206">
        <f>SUM(J26,J30,J34,J38,J42,J46,J50,J58,J62,J66,J70,J74,J78,J82,J86,J54)</f>
        <v>129819</v>
      </c>
      <c r="K22" s="975"/>
      <c r="L22" s="1020"/>
    </row>
    <row r="23" spans="1:19" ht="15" customHeight="1">
      <c r="A23" s="975"/>
      <c r="B23" s="975"/>
      <c r="C23" s="975"/>
      <c r="D23" s="974">
        <v>2024</v>
      </c>
      <c r="E23" s="206">
        <f>SUM(E27,E31,E35,E39,E43,E47,E51,E59,E63,E67,E71,E75,E79,E83,E87,E55)</f>
        <v>162532</v>
      </c>
      <c r="F23" s="206">
        <f>SUM(F27,F31,F35,F39,F43,F47,F51,F59,F63,F67,F71,F75,F79,F83,F87,F55)</f>
        <v>124997</v>
      </c>
      <c r="G23" s="206">
        <f>SUM(G27,G31,G35,G39,G43,G47,G51,G59,G63,G67,G71,G75,G79,G83,G87,G55)</f>
        <v>63438</v>
      </c>
      <c r="H23" s="206">
        <f>SUM(H27,H31,H35,H39,H43,H47,H51,H59,H63,H67,H71,H75,H79,H83,H87,H55)</f>
        <v>105301</v>
      </c>
      <c r="I23" s="206">
        <f>SUM(I27,I31,I35,I39,I43,I47,I51,I59,I63,I67,I71,I75,I79,I83,I87,I55)</f>
        <v>118980</v>
      </c>
      <c r="J23" s="206">
        <f>SUM(J27,J31,J35,J39,J43,J47,J51,J59,J63,J67,J71,J75,J79,J83,J87,J55)</f>
        <v>57622</v>
      </c>
      <c r="K23" s="975"/>
      <c r="L23" s="1020"/>
    </row>
    <row r="24" spans="1:19" ht="8.1" customHeight="1">
      <c r="A24" s="208"/>
      <c r="B24" s="208"/>
      <c r="C24" s="208"/>
      <c r="D24" s="972"/>
      <c r="E24" s="185"/>
      <c r="F24" s="185"/>
      <c r="G24" s="973"/>
      <c r="H24" s="973"/>
      <c r="I24" s="973"/>
      <c r="J24" s="973"/>
      <c r="K24" s="208"/>
    </row>
    <row r="25" spans="1:19" ht="15" customHeight="1">
      <c r="A25" s="187"/>
      <c r="B25" s="188" t="s">
        <v>14</v>
      </c>
      <c r="C25" s="187"/>
      <c r="D25" s="972">
        <v>2022</v>
      </c>
      <c r="E25" s="185">
        <v>98692</v>
      </c>
      <c r="F25" s="185">
        <v>39452</v>
      </c>
      <c r="G25" s="964">
        <v>33911</v>
      </c>
      <c r="H25" s="964">
        <v>47396</v>
      </c>
      <c r="I25" s="964">
        <v>3308</v>
      </c>
      <c r="J25" s="964">
        <v>5795</v>
      </c>
      <c r="K25" s="187"/>
    </row>
    <row r="26" spans="1:19" ht="15" customHeight="1">
      <c r="A26" s="190"/>
      <c r="B26" s="191"/>
      <c r="C26" s="190"/>
      <c r="D26" s="972">
        <v>2023</v>
      </c>
      <c r="E26" s="185">
        <v>17700</v>
      </c>
      <c r="F26" s="185">
        <v>18298</v>
      </c>
      <c r="G26" s="964">
        <v>4043</v>
      </c>
      <c r="H26" s="964">
        <v>19017</v>
      </c>
      <c r="I26" s="964">
        <v>12677</v>
      </c>
      <c r="J26" s="964">
        <v>6928</v>
      </c>
      <c r="K26" s="190"/>
    </row>
    <row r="27" spans="1:19" ht="15" customHeight="1">
      <c r="A27" s="190"/>
      <c r="B27" s="191"/>
      <c r="C27" s="190"/>
      <c r="D27" s="972">
        <v>2024</v>
      </c>
      <c r="E27" s="185">
        <v>11268</v>
      </c>
      <c r="F27" s="185">
        <v>16144</v>
      </c>
      <c r="G27" s="964">
        <v>3433</v>
      </c>
      <c r="H27" s="964">
        <v>8541</v>
      </c>
      <c r="I27" s="964">
        <v>3644</v>
      </c>
      <c r="J27" s="964">
        <v>3288</v>
      </c>
      <c r="K27" s="190"/>
    </row>
    <row r="28" spans="1:19" ht="8.1" customHeight="1">
      <c r="A28" s="190"/>
      <c r="B28" s="191"/>
      <c r="C28" s="190"/>
      <c r="D28" s="972"/>
      <c r="E28" s="185"/>
      <c r="F28" s="185"/>
      <c r="G28" s="964"/>
      <c r="H28" s="964"/>
      <c r="I28" s="964"/>
      <c r="J28" s="964"/>
      <c r="K28" s="190"/>
    </row>
    <row r="29" spans="1:19" ht="15" customHeight="1">
      <c r="A29" s="187"/>
      <c r="B29" s="188" t="s">
        <v>13</v>
      </c>
      <c r="C29" s="187"/>
      <c r="D29" s="972">
        <v>2022</v>
      </c>
      <c r="E29" s="185">
        <v>17238</v>
      </c>
      <c r="F29" s="185">
        <v>10974</v>
      </c>
      <c r="G29" s="964">
        <v>438</v>
      </c>
      <c r="H29" s="964">
        <v>8778</v>
      </c>
      <c r="I29" s="964">
        <v>690</v>
      </c>
      <c r="J29" s="964">
        <v>350</v>
      </c>
      <c r="K29" s="187"/>
    </row>
    <row r="30" spans="1:19" ht="15" customHeight="1">
      <c r="A30" s="187"/>
      <c r="B30" s="188"/>
      <c r="C30" s="187"/>
      <c r="D30" s="972">
        <v>2023</v>
      </c>
      <c r="E30" s="185">
        <v>5575</v>
      </c>
      <c r="F30" s="185">
        <v>9394</v>
      </c>
      <c r="G30" s="964">
        <v>585</v>
      </c>
      <c r="H30" s="964">
        <v>3050</v>
      </c>
      <c r="I30" s="964">
        <v>2821</v>
      </c>
      <c r="J30" s="964">
        <v>1590</v>
      </c>
      <c r="K30" s="187"/>
    </row>
    <row r="31" spans="1:19" ht="15" customHeight="1">
      <c r="A31" s="187"/>
      <c r="B31" s="188"/>
      <c r="C31" s="187"/>
      <c r="D31" s="972">
        <v>2024</v>
      </c>
      <c r="E31" s="185">
        <v>3816</v>
      </c>
      <c r="F31" s="185">
        <v>4853</v>
      </c>
      <c r="G31" s="964">
        <v>1180</v>
      </c>
      <c r="H31" s="964">
        <v>2020</v>
      </c>
      <c r="I31" s="964">
        <v>348</v>
      </c>
      <c r="J31" s="964">
        <v>1664</v>
      </c>
      <c r="K31" s="187"/>
    </row>
    <row r="32" spans="1:19" ht="8.1" customHeight="1">
      <c r="A32" s="190"/>
      <c r="B32" s="191"/>
      <c r="C32" s="190"/>
      <c r="D32" s="972"/>
      <c r="E32" s="185"/>
      <c r="F32" s="185"/>
      <c r="G32" s="964"/>
      <c r="H32" s="964"/>
      <c r="I32" s="964"/>
      <c r="J32" s="964"/>
      <c r="K32" s="190"/>
    </row>
    <row r="33" spans="1:11" ht="15" customHeight="1">
      <c r="A33" s="187"/>
      <c r="B33" s="188" t="s">
        <v>12</v>
      </c>
      <c r="C33" s="187"/>
      <c r="D33" s="972">
        <v>2022</v>
      </c>
      <c r="E33" s="185">
        <v>9115</v>
      </c>
      <c r="F33" s="185">
        <v>4725</v>
      </c>
      <c r="G33" s="964">
        <v>236</v>
      </c>
      <c r="H33" s="964">
        <v>3344</v>
      </c>
      <c r="I33" s="964">
        <v>658</v>
      </c>
      <c r="J33" s="964">
        <v>312</v>
      </c>
      <c r="K33" s="187"/>
    </row>
    <row r="34" spans="1:11" ht="15" customHeight="1">
      <c r="A34" s="190"/>
      <c r="B34" s="191"/>
      <c r="C34" s="190"/>
      <c r="D34" s="972">
        <v>2023</v>
      </c>
      <c r="E34" s="185">
        <v>6288</v>
      </c>
      <c r="F34" s="185">
        <v>1652</v>
      </c>
      <c r="G34" s="964">
        <v>309</v>
      </c>
      <c r="H34" s="964">
        <v>1280</v>
      </c>
      <c r="I34" s="964">
        <v>1366</v>
      </c>
      <c r="J34" s="964">
        <v>1045</v>
      </c>
      <c r="K34" s="190"/>
    </row>
    <row r="35" spans="1:11" ht="15" customHeight="1">
      <c r="A35" s="190"/>
      <c r="B35" s="191"/>
      <c r="C35" s="190"/>
      <c r="D35" s="972">
        <v>2024</v>
      </c>
      <c r="E35" s="185">
        <v>1088</v>
      </c>
      <c r="F35" s="185">
        <v>1282</v>
      </c>
      <c r="G35" s="964">
        <v>492</v>
      </c>
      <c r="H35" s="964">
        <v>1904</v>
      </c>
      <c r="I35" s="964">
        <v>235</v>
      </c>
      <c r="J35" s="964">
        <v>1818</v>
      </c>
      <c r="K35" s="190"/>
    </row>
    <row r="36" spans="1:11" ht="8.1" customHeight="1">
      <c r="A36" s="190"/>
      <c r="B36" s="191"/>
      <c r="C36" s="190"/>
      <c r="D36" s="972"/>
      <c r="E36" s="185"/>
      <c r="F36" s="185"/>
      <c r="G36" s="964"/>
      <c r="H36" s="964"/>
      <c r="I36" s="964"/>
      <c r="J36" s="964"/>
      <c r="K36" s="190"/>
    </row>
    <row r="37" spans="1:11" ht="15" customHeight="1">
      <c r="A37" s="187"/>
      <c r="B37" s="188" t="s">
        <v>11</v>
      </c>
      <c r="C37" s="187"/>
      <c r="D37" s="972">
        <v>2022</v>
      </c>
      <c r="E37" s="185">
        <v>26547</v>
      </c>
      <c r="F37" s="185">
        <v>12021</v>
      </c>
      <c r="G37" s="964">
        <v>891</v>
      </c>
      <c r="H37" s="964">
        <v>11130</v>
      </c>
      <c r="I37" s="964">
        <v>1402</v>
      </c>
      <c r="J37" s="964">
        <v>1129</v>
      </c>
      <c r="K37" s="187"/>
    </row>
    <row r="38" spans="1:11" ht="15" customHeight="1">
      <c r="A38" s="190"/>
      <c r="B38" s="191"/>
      <c r="C38" s="190"/>
      <c r="D38" s="972">
        <v>2023</v>
      </c>
      <c r="E38" s="185">
        <v>6299</v>
      </c>
      <c r="F38" s="185">
        <v>6011</v>
      </c>
      <c r="G38" s="964">
        <v>654</v>
      </c>
      <c r="H38" s="964">
        <v>3678</v>
      </c>
      <c r="I38" s="964">
        <v>4693</v>
      </c>
      <c r="J38" s="964">
        <v>1499</v>
      </c>
      <c r="K38" s="190"/>
    </row>
    <row r="39" spans="1:11" ht="15" customHeight="1">
      <c r="A39" s="190"/>
      <c r="B39" s="191"/>
      <c r="C39" s="190"/>
      <c r="D39" s="972">
        <v>2024</v>
      </c>
      <c r="E39" s="185">
        <v>1757</v>
      </c>
      <c r="F39" s="185">
        <v>3941</v>
      </c>
      <c r="G39" s="964">
        <v>773</v>
      </c>
      <c r="H39" s="964">
        <v>1787</v>
      </c>
      <c r="I39" s="964">
        <v>743</v>
      </c>
      <c r="J39" s="964">
        <v>9476</v>
      </c>
      <c r="K39" s="190"/>
    </row>
    <row r="40" spans="1:11" ht="8.1" customHeight="1">
      <c r="A40" s="190"/>
      <c r="B40" s="191"/>
      <c r="C40" s="190"/>
      <c r="D40" s="972"/>
      <c r="E40" s="185"/>
      <c r="F40" s="185"/>
      <c r="G40" s="964"/>
      <c r="H40" s="964"/>
      <c r="I40" s="964"/>
      <c r="J40" s="964"/>
      <c r="K40" s="190"/>
    </row>
    <row r="41" spans="1:11" ht="15" customHeight="1">
      <c r="A41" s="187"/>
      <c r="B41" s="188" t="s">
        <v>10</v>
      </c>
      <c r="C41" s="187"/>
      <c r="D41" s="972">
        <v>2022</v>
      </c>
      <c r="E41" s="185">
        <v>23668</v>
      </c>
      <c r="F41" s="185">
        <v>11508</v>
      </c>
      <c r="G41" s="964">
        <v>987</v>
      </c>
      <c r="H41" s="964">
        <v>14125</v>
      </c>
      <c r="I41" s="964">
        <v>1013</v>
      </c>
      <c r="J41" s="964">
        <v>1610</v>
      </c>
      <c r="K41" s="187"/>
    </row>
    <row r="42" spans="1:11" ht="15" customHeight="1">
      <c r="A42" s="190"/>
      <c r="B42" s="191"/>
      <c r="C42" s="190"/>
      <c r="D42" s="972">
        <v>2023</v>
      </c>
      <c r="E42" s="185">
        <v>5472</v>
      </c>
      <c r="F42" s="185">
        <v>5069</v>
      </c>
      <c r="G42" s="964">
        <v>1107</v>
      </c>
      <c r="H42" s="964">
        <v>3982</v>
      </c>
      <c r="I42" s="964">
        <v>14322</v>
      </c>
      <c r="J42" s="964">
        <v>3924</v>
      </c>
      <c r="K42" s="190"/>
    </row>
    <row r="43" spans="1:11" ht="15" customHeight="1">
      <c r="A43" s="190"/>
      <c r="B43" s="191"/>
      <c r="C43" s="190"/>
      <c r="D43" s="972">
        <v>2024</v>
      </c>
      <c r="E43" s="185">
        <v>1665</v>
      </c>
      <c r="F43" s="185">
        <v>5978</v>
      </c>
      <c r="G43" s="964">
        <v>691</v>
      </c>
      <c r="H43" s="964">
        <v>2368</v>
      </c>
      <c r="I43" s="964">
        <v>260</v>
      </c>
      <c r="J43" s="964">
        <v>2414</v>
      </c>
      <c r="K43" s="190"/>
    </row>
    <row r="44" spans="1:11" ht="8.1" customHeight="1">
      <c r="A44" s="190"/>
      <c r="B44" s="191"/>
      <c r="C44" s="190"/>
      <c r="D44" s="972"/>
      <c r="E44" s="185"/>
      <c r="F44" s="185"/>
      <c r="G44" s="964"/>
      <c r="H44" s="964"/>
      <c r="I44" s="964"/>
      <c r="J44" s="964"/>
      <c r="K44" s="190"/>
    </row>
    <row r="45" spans="1:11" ht="15" customHeight="1">
      <c r="A45" s="187"/>
      <c r="B45" s="188" t="s">
        <v>9</v>
      </c>
      <c r="C45" s="187"/>
      <c r="D45" s="972">
        <v>2022</v>
      </c>
      <c r="E45" s="185">
        <v>13375</v>
      </c>
      <c r="F45" s="185">
        <v>11310</v>
      </c>
      <c r="G45" s="964">
        <v>619</v>
      </c>
      <c r="H45" s="964">
        <v>19334</v>
      </c>
      <c r="I45" s="964">
        <v>1038</v>
      </c>
      <c r="J45" s="964">
        <v>259</v>
      </c>
      <c r="K45" s="187"/>
    </row>
    <row r="46" spans="1:11" ht="15" customHeight="1">
      <c r="A46" s="190"/>
      <c r="B46" s="191"/>
      <c r="C46" s="190"/>
      <c r="D46" s="972">
        <v>2023</v>
      </c>
      <c r="E46" s="185">
        <v>3285</v>
      </c>
      <c r="F46" s="185">
        <v>5688</v>
      </c>
      <c r="G46" s="964">
        <v>799</v>
      </c>
      <c r="H46" s="964">
        <v>7609</v>
      </c>
      <c r="I46" s="964">
        <v>2565</v>
      </c>
      <c r="J46" s="964">
        <v>830</v>
      </c>
      <c r="K46" s="190"/>
    </row>
    <row r="47" spans="1:11" ht="15" customHeight="1">
      <c r="A47" s="190"/>
      <c r="B47" s="191"/>
      <c r="C47" s="190"/>
      <c r="D47" s="972">
        <v>2024</v>
      </c>
      <c r="E47" s="185">
        <v>1160</v>
      </c>
      <c r="F47" s="185">
        <v>4944</v>
      </c>
      <c r="G47" s="964">
        <v>1754</v>
      </c>
      <c r="H47" s="964">
        <v>2741</v>
      </c>
      <c r="I47" s="964">
        <v>277</v>
      </c>
      <c r="J47" s="964">
        <v>919</v>
      </c>
      <c r="K47" s="190"/>
    </row>
    <row r="48" spans="1:11" ht="8.1" customHeight="1">
      <c r="A48" s="190"/>
      <c r="B48" s="191"/>
      <c r="C48" s="190"/>
      <c r="D48" s="972"/>
      <c r="E48" s="185"/>
      <c r="F48" s="185"/>
      <c r="G48" s="964"/>
      <c r="H48" s="964"/>
      <c r="I48" s="964"/>
      <c r="J48" s="964"/>
      <c r="K48" s="190"/>
    </row>
    <row r="49" spans="1:11" ht="15" customHeight="1">
      <c r="A49" s="187"/>
      <c r="B49" s="188" t="s">
        <v>8</v>
      </c>
      <c r="C49" s="187"/>
      <c r="D49" s="972">
        <v>2022</v>
      </c>
      <c r="E49" s="185">
        <v>21470</v>
      </c>
      <c r="F49" s="185">
        <v>24392</v>
      </c>
      <c r="G49" s="964">
        <v>1267</v>
      </c>
      <c r="H49" s="964">
        <v>21193</v>
      </c>
      <c r="I49" s="964">
        <v>1222</v>
      </c>
      <c r="J49" s="964">
        <v>3174</v>
      </c>
      <c r="K49" s="187"/>
    </row>
    <row r="50" spans="1:11" ht="15" customHeight="1">
      <c r="A50" s="187"/>
      <c r="B50" s="188"/>
      <c r="C50" s="187"/>
      <c r="D50" s="972">
        <v>2023</v>
      </c>
      <c r="E50" s="185">
        <v>3823</v>
      </c>
      <c r="F50" s="185">
        <v>13887</v>
      </c>
      <c r="G50" s="964">
        <v>1062</v>
      </c>
      <c r="H50" s="964">
        <v>6594</v>
      </c>
      <c r="I50" s="964">
        <v>3988</v>
      </c>
      <c r="J50" s="964">
        <v>3887</v>
      </c>
      <c r="K50" s="187"/>
    </row>
    <row r="51" spans="1:11" ht="15" customHeight="1">
      <c r="A51" s="187"/>
      <c r="B51" s="188"/>
      <c r="C51" s="187"/>
      <c r="D51" s="972">
        <v>2024</v>
      </c>
      <c r="E51" s="185">
        <v>1693</v>
      </c>
      <c r="F51" s="185">
        <v>7829</v>
      </c>
      <c r="G51" s="964">
        <v>2530</v>
      </c>
      <c r="H51" s="964">
        <v>3421</v>
      </c>
      <c r="I51" s="964">
        <v>1278</v>
      </c>
      <c r="J51" s="964">
        <v>4883</v>
      </c>
      <c r="K51" s="187"/>
    </row>
    <row r="52" spans="1:11" ht="8.1" customHeight="1">
      <c r="A52" s="187"/>
      <c r="B52" s="188"/>
      <c r="C52" s="187"/>
      <c r="D52" s="972"/>
      <c r="E52" s="185"/>
      <c r="F52" s="185"/>
      <c r="G52" s="964"/>
      <c r="H52" s="964"/>
      <c r="I52" s="964"/>
      <c r="J52" s="964"/>
      <c r="K52" s="187"/>
    </row>
    <row r="53" spans="1:11" ht="15" customHeight="1">
      <c r="A53" s="187"/>
      <c r="B53" s="188" t="s">
        <v>7</v>
      </c>
      <c r="C53" s="187"/>
      <c r="D53" s="972">
        <v>2022</v>
      </c>
      <c r="E53" s="185">
        <v>1075</v>
      </c>
      <c r="F53" s="185">
        <v>1340</v>
      </c>
      <c r="G53" s="964">
        <v>12</v>
      </c>
      <c r="H53" s="964">
        <v>768</v>
      </c>
      <c r="I53" s="964">
        <v>30</v>
      </c>
      <c r="J53" s="964">
        <v>227</v>
      </c>
      <c r="K53" s="187"/>
    </row>
    <row r="54" spans="1:11" ht="15" customHeight="1">
      <c r="A54" s="190"/>
      <c r="B54" s="191"/>
      <c r="C54" s="190"/>
      <c r="D54" s="972">
        <v>2023</v>
      </c>
      <c r="E54" s="185">
        <v>349</v>
      </c>
      <c r="F54" s="185">
        <v>788</v>
      </c>
      <c r="G54" s="964">
        <v>28</v>
      </c>
      <c r="H54" s="964">
        <v>542</v>
      </c>
      <c r="I54" s="964">
        <v>1278</v>
      </c>
      <c r="J54" s="964">
        <v>535</v>
      </c>
      <c r="K54" s="190"/>
    </row>
    <row r="55" spans="1:11" ht="15" customHeight="1">
      <c r="A55" s="190"/>
      <c r="B55" s="191"/>
      <c r="C55" s="190"/>
      <c r="D55" s="972">
        <v>2024</v>
      </c>
      <c r="E55" s="185">
        <v>145</v>
      </c>
      <c r="F55" s="185">
        <v>2667</v>
      </c>
      <c r="G55" s="964">
        <v>301</v>
      </c>
      <c r="H55" s="964">
        <v>416</v>
      </c>
      <c r="I55" s="964">
        <v>112</v>
      </c>
      <c r="J55" s="964">
        <v>602</v>
      </c>
      <c r="K55" s="190"/>
    </row>
    <row r="56" spans="1:11" ht="8.1" customHeight="1">
      <c r="A56" s="213"/>
      <c r="B56" s="213"/>
      <c r="C56" s="213"/>
      <c r="D56" s="972"/>
      <c r="E56" s="185"/>
      <c r="F56" s="185"/>
      <c r="G56" s="964"/>
      <c r="H56" s="964"/>
      <c r="I56" s="964"/>
      <c r="J56" s="964"/>
      <c r="K56" s="213"/>
    </row>
    <row r="57" spans="1:11" ht="15" customHeight="1">
      <c r="A57" s="187"/>
      <c r="B57" s="188" t="s">
        <v>28</v>
      </c>
      <c r="C57" s="187"/>
      <c r="D57" s="972">
        <v>2022</v>
      </c>
      <c r="E57" s="185">
        <v>46028</v>
      </c>
      <c r="F57" s="185">
        <v>20867</v>
      </c>
      <c r="G57" s="964">
        <v>3323</v>
      </c>
      <c r="H57" s="964">
        <v>24683</v>
      </c>
      <c r="I57" s="964">
        <v>7285</v>
      </c>
      <c r="J57" s="964">
        <v>2850</v>
      </c>
      <c r="K57" s="187"/>
    </row>
    <row r="58" spans="1:11" ht="15" customHeight="1">
      <c r="A58" s="190"/>
      <c r="B58" s="191"/>
      <c r="C58" s="190"/>
      <c r="D58" s="972">
        <v>2023</v>
      </c>
      <c r="E58" s="185">
        <v>18236</v>
      </c>
      <c r="F58" s="185">
        <v>14372</v>
      </c>
      <c r="G58" s="964">
        <v>2382</v>
      </c>
      <c r="H58" s="964">
        <v>13859</v>
      </c>
      <c r="I58" s="964">
        <v>6060</v>
      </c>
      <c r="J58" s="964">
        <v>5327</v>
      </c>
      <c r="K58" s="190"/>
    </row>
    <row r="59" spans="1:11" ht="15" customHeight="1">
      <c r="A59" s="190"/>
      <c r="B59" s="191"/>
      <c r="C59" s="190"/>
      <c r="D59" s="972">
        <v>2024</v>
      </c>
      <c r="E59" s="185">
        <v>4905</v>
      </c>
      <c r="F59" s="185">
        <v>8424</v>
      </c>
      <c r="G59" s="964">
        <v>6445</v>
      </c>
      <c r="H59" s="964">
        <v>6664</v>
      </c>
      <c r="I59" s="964">
        <v>18408</v>
      </c>
      <c r="J59" s="964">
        <v>2594</v>
      </c>
      <c r="K59" s="190"/>
    </row>
    <row r="60" spans="1:11" ht="8.1" customHeight="1">
      <c r="A60" s="190"/>
      <c r="B60" s="191"/>
      <c r="C60" s="190"/>
      <c r="D60" s="972"/>
      <c r="E60" s="185"/>
      <c r="F60" s="185"/>
      <c r="G60" s="964"/>
      <c r="H60" s="964"/>
      <c r="I60" s="964"/>
      <c r="J60" s="964"/>
      <c r="K60" s="190"/>
    </row>
    <row r="61" spans="1:11" ht="15" customHeight="1">
      <c r="A61" s="187"/>
      <c r="B61" s="188" t="s">
        <v>6</v>
      </c>
      <c r="C61" s="187"/>
      <c r="D61" s="972">
        <v>2022</v>
      </c>
      <c r="E61" s="185">
        <v>10883</v>
      </c>
      <c r="F61" s="185">
        <v>5015</v>
      </c>
      <c r="G61" s="964">
        <v>1005</v>
      </c>
      <c r="H61" s="964">
        <v>7369</v>
      </c>
      <c r="I61" s="964">
        <v>772</v>
      </c>
      <c r="J61" s="964">
        <v>828</v>
      </c>
      <c r="K61" s="187"/>
    </row>
    <row r="62" spans="1:11" ht="15" customHeight="1">
      <c r="A62" s="190"/>
      <c r="B62" s="191"/>
      <c r="C62" s="190"/>
      <c r="D62" s="972">
        <v>2023</v>
      </c>
      <c r="E62" s="185">
        <v>8110</v>
      </c>
      <c r="F62" s="185">
        <v>4435</v>
      </c>
      <c r="G62" s="964">
        <v>2251</v>
      </c>
      <c r="H62" s="964">
        <v>5005</v>
      </c>
      <c r="I62" s="964">
        <v>1032</v>
      </c>
      <c r="J62" s="964">
        <v>2418</v>
      </c>
      <c r="K62" s="190"/>
    </row>
    <row r="63" spans="1:11" ht="15" customHeight="1">
      <c r="A63" s="190"/>
      <c r="B63" s="191"/>
      <c r="C63" s="190"/>
      <c r="D63" s="972">
        <v>2024</v>
      </c>
      <c r="E63" s="185">
        <v>12216</v>
      </c>
      <c r="F63" s="185">
        <v>4985</v>
      </c>
      <c r="G63" s="964">
        <v>4076</v>
      </c>
      <c r="H63" s="964">
        <v>5113</v>
      </c>
      <c r="I63" s="964">
        <v>5775</v>
      </c>
      <c r="J63" s="964">
        <v>1483</v>
      </c>
      <c r="K63" s="190"/>
    </row>
    <row r="64" spans="1:11" ht="8.1" customHeight="1">
      <c r="A64" s="190"/>
      <c r="B64" s="191"/>
      <c r="C64" s="190"/>
      <c r="D64" s="972"/>
      <c r="E64" s="185"/>
      <c r="F64" s="185"/>
      <c r="G64" s="964"/>
      <c r="H64" s="964"/>
      <c r="I64" s="964"/>
      <c r="J64" s="964"/>
      <c r="K64" s="190"/>
    </row>
    <row r="65" spans="1:11" ht="15" customHeight="1">
      <c r="A65" s="187"/>
      <c r="B65" s="188" t="s">
        <v>5</v>
      </c>
      <c r="C65" s="187"/>
      <c r="D65" s="972">
        <v>2022</v>
      </c>
      <c r="E65" s="185">
        <v>83194</v>
      </c>
      <c r="F65" s="185">
        <v>10182</v>
      </c>
      <c r="G65" s="964">
        <v>4586</v>
      </c>
      <c r="H65" s="964">
        <v>19443</v>
      </c>
      <c r="I65" s="964">
        <v>933</v>
      </c>
      <c r="J65" s="964">
        <v>1505</v>
      </c>
      <c r="K65" s="187"/>
    </row>
    <row r="66" spans="1:11" ht="15" customHeight="1">
      <c r="A66" s="190"/>
      <c r="B66" s="191"/>
      <c r="C66" s="190"/>
      <c r="D66" s="972">
        <v>2023</v>
      </c>
      <c r="E66" s="185">
        <v>71046</v>
      </c>
      <c r="F66" s="185">
        <v>9477</v>
      </c>
      <c r="G66" s="964">
        <v>3964</v>
      </c>
      <c r="H66" s="964">
        <v>14147</v>
      </c>
      <c r="I66" s="964">
        <v>1891</v>
      </c>
      <c r="J66" s="964">
        <v>2401</v>
      </c>
      <c r="K66" s="190"/>
    </row>
    <row r="67" spans="1:11" ht="15" customHeight="1">
      <c r="A67" s="190"/>
      <c r="B67" s="191"/>
      <c r="C67" s="190"/>
      <c r="D67" s="972">
        <v>2024</v>
      </c>
      <c r="E67" s="185">
        <v>95907</v>
      </c>
      <c r="F67" s="185">
        <v>9802</v>
      </c>
      <c r="G67" s="964">
        <v>7420</v>
      </c>
      <c r="H67" s="964">
        <v>18091</v>
      </c>
      <c r="I67" s="964">
        <v>1857</v>
      </c>
      <c r="J67" s="964">
        <v>1100</v>
      </c>
      <c r="K67" s="190"/>
    </row>
    <row r="68" spans="1:11" ht="8.1" customHeight="1">
      <c r="A68" s="190"/>
      <c r="B68" s="191"/>
      <c r="C68" s="190"/>
      <c r="D68" s="972"/>
      <c r="E68" s="185"/>
      <c r="F68" s="185"/>
      <c r="G68" s="964"/>
      <c r="H68" s="964"/>
      <c r="I68" s="964"/>
      <c r="J68" s="964"/>
      <c r="K68" s="190"/>
    </row>
    <row r="69" spans="1:11" ht="15" customHeight="1">
      <c r="A69" s="187"/>
      <c r="B69" s="188" t="s">
        <v>4</v>
      </c>
      <c r="C69" s="187"/>
      <c r="D69" s="972">
        <v>2022</v>
      </c>
      <c r="E69" s="185">
        <v>252752</v>
      </c>
      <c r="F69" s="185">
        <v>131812</v>
      </c>
      <c r="G69" s="964">
        <v>60637</v>
      </c>
      <c r="H69" s="964">
        <v>171416</v>
      </c>
      <c r="I69" s="964">
        <v>31984</v>
      </c>
      <c r="J69" s="964">
        <v>10071</v>
      </c>
      <c r="K69" s="187"/>
    </row>
    <row r="70" spans="1:11" ht="15" customHeight="1">
      <c r="A70" s="190"/>
      <c r="B70" s="191"/>
      <c r="C70" s="190"/>
      <c r="D70" s="972">
        <v>2023</v>
      </c>
      <c r="E70" s="185">
        <v>54802</v>
      </c>
      <c r="F70" s="185">
        <v>62194</v>
      </c>
      <c r="G70" s="964">
        <v>33480</v>
      </c>
      <c r="H70" s="964">
        <v>49870</v>
      </c>
      <c r="I70" s="964">
        <v>36779</v>
      </c>
      <c r="J70" s="964">
        <v>75221</v>
      </c>
      <c r="K70" s="190"/>
    </row>
    <row r="71" spans="1:11" ht="15" customHeight="1">
      <c r="A71" s="190"/>
      <c r="B71" s="191"/>
      <c r="C71" s="190"/>
      <c r="D71" s="972">
        <v>2024</v>
      </c>
      <c r="E71" s="185">
        <v>16524</v>
      </c>
      <c r="F71" s="185">
        <v>32603</v>
      </c>
      <c r="G71" s="964">
        <v>27623</v>
      </c>
      <c r="H71" s="964">
        <v>25754</v>
      </c>
      <c r="I71" s="964">
        <v>30474</v>
      </c>
      <c r="J71" s="964">
        <v>8685</v>
      </c>
      <c r="K71" s="190"/>
    </row>
    <row r="72" spans="1:11" ht="8.1" customHeight="1">
      <c r="A72" s="190"/>
      <c r="B72" s="191"/>
      <c r="C72" s="190"/>
      <c r="D72" s="972"/>
      <c r="E72" s="185"/>
      <c r="F72" s="185"/>
      <c r="G72" s="964"/>
      <c r="H72" s="964"/>
      <c r="I72" s="964"/>
      <c r="J72" s="964"/>
      <c r="K72" s="190"/>
    </row>
    <row r="73" spans="1:11" ht="15" customHeight="1">
      <c r="A73" s="187"/>
      <c r="B73" s="188" t="s">
        <v>3</v>
      </c>
      <c r="C73" s="187"/>
      <c r="D73" s="972">
        <v>2022</v>
      </c>
      <c r="E73" s="185">
        <v>8523</v>
      </c>
      <c r="F73" s="185">
        <v>4739</v>
      </c>
      <c r="G73" s="964">
        <v>88</v>
      </c>
      <c r="H73" s="964">
        <v>4032</v>
      </c>
      <c r="I73" s="964">
        <v>520</v>
      </c>
      <c r="J73" s="964">
        <v>1367</v>
      </c>
      <c r="K73" s="187"/>
    </row>
    <row r="74" spans="1:11" ht="15" customHeight="1">
      <c r="A74" s="191"/>
      <c r="B74" s="191"/>
      <c r="C74" s="191"/>
      <c r="D74" s="972">
        <v>2023</v>
      </c>
      <c r="E74" s="185">
        <v>3035</v>
      </c>
      <c r="F74" s="185">
        <v>2063</v>
      </c>
      <c r="G74" s="964">
        <v>261</v>
      </c>
      <c r="H74" s="964">
        <v>2040</v>
      </c>
      <c r="I74" s="964">
        <v>1564</v>
      </c>
      <c r="J74" s="964">
        <v>1180</v>
      </c>
      <c r="K74" s="191"/>
    </row>
    <row r="75" spans="1:11" ht="15" customHeight="1">
      <c r="A75" s="191"/>
      <c r="B75" s="191"/>
      <c r="C75" s="191"/>
      <c r="D75" s="972">
        <v>2024</v>
      </c>
      <c r="E75" s="185">
        <v>742</v>
      </c>
      <c r="F75" s="185">
        <v>3313</v>
      </c>
      <c r="G75" s="964">
        <v>1167</v>
      </c>
      <c r="H75" s="964">
        <v>863</v>
      </c>
      <c r="I75" s="964">
        <v>278</v>
      </c>
      <c r="J75" s="964">
        <v>2659</v>
      </c>
      <c r="K75" s="191"/>
    </row>
    <row r="76" spans="1:11" ht="8.1" customHeight="1">
      <c r="A76" s="190"/>
      <c r="B76" s="191"/>
      <c r="C76" s="190"/>
      <c r="D76" s="972"/>
      <c r="E76" s="185"/>
      <c r="F76" s="185"/>
      <c r="G76" s="964"/>
      <c r="H76" s="964"/>
      <c r="I76" s="964"/>
      <c r="J76" s="964"/>
      <c r="K76" s="190"/>
    </row>
    <row r="77" spans="1:11" ht="15" customHeight="1">
      <c r="A77" s="187"/>
      <c r="B77" s="188" t="s">
        <v>2</v>
      </c>
      <c r="C77" s="187"/>
      <c r="D77" s="972">
        <v>2022</v>
      </c>
      <c r="E77" s="185">
        <v>145008</v>
      </c>
      <c r="F77" s="185">
        <v>66336</v>
      </c>
      <c r="G77" s="964">
        <v>8917</v>
      </c>
      <c r="H77" s="964">
        <v>180458</v>
      </c>
      <c r="I77" s="964">
        <v>51013</v>
      </c>
      <c r="J77" s="964">
        <v>20732</v>
      </c>
      <c r="K77" s="187"/>
    </row>
    <row r="78" spans="1:11" ht="15" customHeight="1">
      <c r="A78" s="190"/>
      <c r="B78" s="191"/>
      <c r="C78" s="190"/>
      <c r="D78" s="972">
        <v>2023</v>
      </c>
      <c r="E78" s="185">
        <v>35088</v>
      </c>
      <c r="F78" s="185">
        <v>34527</v>
      </c>
      <c r="G78" s="964">
        <v>7094</v>
      </c>
      <c r="H78" s="964">
        <v>42563</v>
      </c>
      <c r="I78" s="964">
        <v>61546</v>
      </c>
      <c r="J78" s="964">
        <v>22745</v>
      </c>
      <c r="K78" s="190"/>
    </row>
    <row r="79" spans="1:11" ht="15" customHeight="1">
      <c r="A79" s="190"/>
      <c r="B79" s="191"/>
      <c r="C79" s="190"/>
      <c r="D79" s="972">
        <v>2024</v>
      </c>
      <c r="E79" s="185">
        <v>9095</v>
      </c>
      <c r="F79" s="185">
        <v>17609</v>
      </c>
      <c r="G79" s="964">
        <v>5305</v>
      </c>
      <c r="H79" s="964">
        <v>23912</v>
      </c>
      <c r="I79" s="964">
        <v>54884</v>
      </c>
      <c r="J79" s="964">
        <v>15818</v>
      </c>
      <c r="K79" s="190"/>
    </row>
    <row r="80" spans="1:11" ht="8.1" customHeight="1">
      <c r="A80" s="187"/>
      <c r="B80" s="188"/>
      <c r="C80" s="187"/>
      <c r="D80" s="972"/>
      <c r="E80" s="185"/>
      <c r="F80" s="185"/>
      <c r="G80" s="964"/>
      <c r="H80" s="964"/>
      <c r="I80" s="964"/>
      <c r="J80" s="964"/>
      <c r="K80" s="187"/>
    </row>
    <row r="81" spans="1:11" ht="15" customHeight="1">
      <c r="A81" s="187"/>
      <c r="B81" s="188" t="s">
        <v>1</v>
      </c>
      <c r="C81" s="187"/>
      <c r="D81" s="972">
        <v>2022</v>
      </c>
      <c r="E81" s="185">
        <v>109</v>
      </c>
      <c r="F81" s="185">
        <v>31</v>
      </c>
      <c r="G81" s="964">
        <v>57</v>
      </c>
      <c r="H81" s="964">
        <v>75</v>
      </c>
      <c r="I81" s="964">
        <v>9</v>
      </c>
      <c r="J81" s="964">
        <v>76</v>
      </c>
      <c r="K81" s="187"/>
    </row>
    <row r="82" spans="1:11" ht="15" customHeight="1">
      <c r="A82" s="187"/>
      <c r="B82" s="188"/>
      <c r="C82" s="187"/>
      <c r="D82" s="972">
        <v>2023</v>
      </c>
      <c r="E82" s="185">
        <v>30</v>
      </c>
      <c r="F82" s="185">
        <v>47</v>
      </c>
      <c r="G82" s="964">
        <v>24</v>
      </c>
      <c r="H82" s="964">
        <v>58</v>
      </c>
      <c r="I82" s="964">
        <v>5</v>
      </c>
      <c r="J82" s="964">
        <v>37</v>
      </c>
      <c r="K82" s="187"/>
    </row>
    <row r="83" spans="1:11" ht="15" customHeight="1">
      <c r="A83" s="187"/>
      <c r="B83" s="188"/>
      <c r="C83" s="187"/>
      <c r="D83" s="972">
        <v>2024</v>
      </c>
      <c r="E83" s="185">
        <v>89</v>
      </c>
      <c r="F83" s="185">
        <v>98</v>
      </c>
      <c r="G83" s="964">
        <v>204</v>
      </c>
      <c r="H83" s="964">
        <v>51</v>
      </c>
      <c r="I83" s="964">
        <v>7</v>
      </c>
      <c r="J83" s="964">
        <v>4</v>
      </c>
      <c r="K83" s="187"/>
    </row>
    <row r="84" spans="1:11" ht="8.1" customHeight="1">
      <c r="A84" s="190"/>
      <c r="B84" s="191"/>
      <c r="C84" s="190"/>
      <c r="D84" s="972"/>
      <c r="E84" s="185"/>
      <c r="F84" s="185"/>
      <c r="G84" s="964"/>
      <c r="H84" s="964"/>
      <c r="I84" s="964"/>
      <c r="J84" s="964"/>
      <c r="K84" s="190"/>
    </row>
    <row r="85" spans="1:11" ht="15" customHeight="1">
      <c r="A85" s="187"/>
      <c r="B85" s="188" t="s">
        <v>0</v>
      </c>
      <c r="C85" s="187"/>
      <c r="D85" s="972">
        <v>2022</v>
      </c>
      <c r="E85" s="185">
        <v>4193</v>
      </c>
      <c r="F85" s="185">
        <v>3277</v>
      </c>
      <c r="G85" s="964">
        <v>4</v>
      </c>
      <c r="H85" s="964">
        <v>4272</v>
      </c>
      <c r="I85" s="964">
        <v>120</v>
      </c>
      <c r="J85" s="964">
        <v>231</v>
      </c>
      <c r="K85" s="187"/>
    </row>
    <row r="86" spans="1:11" ht="15" customHeight="1">
      <c r="A86" s="190"/>
      <c r="B86" s="191"/>
      <c r="C86" s="190"/>
      <c r="D86" s="972">
        <v>2023</v>
      </c>
      <c r="E86" s="185">
        <v>1056</v>
      </c>
      <c r="F86" s="185">
        <v>1590</v>
      </c>
      <c r="G86" s="964">
        <v>53</v>
      </c>
      <c r="H86" s="964">
        <v>1950</v>
      </c>
      <c r="I86" s="964">
        <v>658</v>
      </c>
      <c r="J86" s="964">
        <v>252</v>
      </c>
      <c r="K86" s="190"/>
    </row>
    <row r="87" spans="1:11" ht="15" customHeight="1">
      <c r="A87" s="190"/>
      <c r="B87" s="191"/>
      <c r="C87" s="190"/>
      <c r="D87" s="972">
        <v>2024</v>
      </c>
      <c r="E87" s="185">
        <v>462</v>
      </c>
      <c r="F87" s="185">
        <v>525</v>
      </c>
      <c r="G87" s="964">
        <v>44</v>
      </c>
      <c r="H87" s="964">
        <v>1655</v>
      </c>
      <c r="I87" s="964">
        <v>400</v>
      </c>
      <c r="J87" s="964">
        <v>215</v>
      </c>
      <c r="K87" s="190"/>
    </row>
    <row r="88" spans="1:11" ht="8.1" customHeight="1" thickBot="1">
      <c r="A88" s="1017"/>
      <c r="B88" s="1017"/>
      <c r="C88" s="1017"/>
      <c r="D88" s="1019"/>
      <c r="E88" s="219"/>
      <c r="F88" s="219"/>
      <c r="G88" s="1018"/>
      <c r="H88" s="1018"/>
      <c r="I88" s="1018"/>
      <c r="J88" s="1018"/>
      <c r="K88" s="1017"/>
    </row>
    <row r="89" spans="1:11" ht="18" customHeight="1">
      <c r="A89" s="224"/>
      <c r="B89" s="224"/>
      <c r="C89" s="224"/>
      <c r="D89" s="203"/>
      <c r="E89" s="222"/>
      <c r="F89" s="222"/>
      <c r="G89" s="226"/>
      <c r="H89" s="226"/>
      <c r="I89" s="226"/>
      <c r="J89" s="1011"/>
      <c r="K89" s="201" t="s">
        <v>213</v>
      </c>
    </row>
    <row r="90" spans="1:11" ht="18" customHeight="1">
      <c r="D90" s="1013"/>
      <c r="E90" s="222"/>
      <c r="F90" s="222"/>
      <c r="G90" s="1011"/>
      <c r="H90" s="1011"/>
      <c r="I90" s="1011"/>
      <c r="J90" s="1011"/>
      <c r="K90" s="205" t="s">
        <v>214</v>
      </c>
    </row>
    <row r="91" spans="1:11" ht="15" customHeight="1">
      <c r="B91" s="1016"/>
      <c r="D91" s="1013"/>
      <c r="E91" s="1015"/>
      <c r="F91" s="1015"/>
      <c r="G91" s="1011"/>
      <c r="H91" s="1011"/>
      <c r="I91" s="1011"/>
      <c r="J91" s="1011"/>
    </row>
    <row r="92" spans="1:11" ht="15" customHeight="1">
      <c r="B92" s="1014"/>
      <c r="D92" s="1013"/>
      <c r="E92" s="1012"/>
      <c r="F92" s="1012"/>
      <c r="G92" s="1011"/>
      <c r="H92" s="1011"/>
      <c r="I92" s="1011"/>
      <c r="J92" s="1011"/>
    </row>
    <row r="93" spans="1:11" ht="15" customHeight="1">
      <c r="E93" s="397"/>
      <c r="F93" s="397"/>
    </row>
    <row r="94" spans="1:11" ht="15" customHeight="1">
      <c r="E94" s="397"/>
      <c r="F94" s="397"/>
    </row>
    <row r="95" spans="1:11" ht="15" customHeight="1">
      <c r="E95" s="397"/>
      <c r="F95" s="397"/>
    </row>
    <row r="96" spans="1:11" ht="15" customHeight="1">
      <c r="E96" s="397"/>
      <c r="F96" s="397"/>
    </row>
    <row r="97" spans="5:6" ht="15" customHeight="1">
      <c r="E97" s="397"/>
      <c r="F97" s="397"/>
    </row>
    <row r="98" spans="5:6" ht="15" customHeight="1">
      <c r="E98" s="397"/>
      <c r="F98" s="397"/>
    </row>
    <row r="99" spans="5:6" ht="15" customHeight="1">
      <c r="E99" s="397"/>
      <c r="F99" s="397"/>
    </row>
    <row r="100" spans="5:6" ht="15" customHeight="1">
      <c r="E100" s="397"/>
      <c r="F100" s="397"/>
    </row>
    <row r="101" spans="5:6" ht="15" customHeight="1">
      <c r="E101" s="397"/>
      <c r="F101" s="397"/>
    </row>
    <row r="102" spans="5:6" ht="15" customHeight="1">
      <c r="E102" s="397"/>
      <c r="F102" s="397"/>
    </row>
    <row r="103" spans="5:6" ht="15" customHeight="1">
      <c r="E103" s="397"/>
      <c r="F103" s="397"/>
    </row>
    <row r="104" spans="5:6" ht="15" customHeight="1">
      <c r="E104" s="397"/>
      <c r="F104" s="397"/>
    </row>
    <row r="105" spans="5:6" ht="15" customHeight="1">
      <c r="E105" s="397"/>
      <c r="F105" s="397"/>
    </row>
    <row r="106" spans="5:6" ht="15" customHeight="1">
      <c r="E106" s="397"/>
      <c r="F106" s="397"/>
    </row>
    <row r="107" spans="5:6" ht="15" customHeight="1">
      <c r="E107" s="397"/>
      <c r="F107" s="397"/>
    </row>
    <row r="108" spans="5:6" ht="15" customHeight="1">
      <c r="E108" s="397"/>
      <c r="F108" s="397"/>
    </row>
    <row r="109" spans="5:6" ht="15" customHeight="1">
      <c r="E109" s="397"/>
      <c r="F109" s="397"/>
    </row>
    <row r="110" spans="5:6" ht="15" customHeight="1">
      <c r="E110" s="397"/>
      <c r="F110" s="397"/>
    </row>
    <row r="111" spans="5:6" ht="15" customHeight="1">
      <c r="E111" s="397"/>
      <c r="F111" s="397"/>
    </row>
    <row r="112" spans="5:6" ht="15" customHeight="1">
      <c r="E112" s="397"/>
      <c r="F112" s="397"/>
    </row>
    <row r="113" spans="5:6" ht="15" customHeight="1">
      <c r="E113" s="397"/>
      <c r="F113" s="397"/>
    </row>
    <row r="114" spans="5:6" ht="15" customHeight="1">
      <c r="E114" s="397"/>
      <c r="F114" s="397"/>
    </row>
    <row r="115" spans="5:6" ht="15" customHeight="1">
      <c r="E115" s="397"/>
      <c r="F115" s="397"/>
    </row>
    <row r="116" spans="5:6" ht="15" customHeight="1">
      <c r="E116" s="397"/>
      <c r="F116" s="397"/>
    </row>
    <row r="117" spans="5:6" ht="15" customHeight="1">
      <c r="E117" s="397"/>
      <c r="F117" s="397"/>
    </row>
    <row r="118" spans="5:6" ht="15" customHeight="1">
      <c r="E118" s="397"/>
      <c r="F118" s="397"/>
    </row>
    <row r="119" spans="5:6" ht="15" customHeight="1">
      <c r="E119" s="397"/>
      <c r="F119" s="397"/>
    </row>
    <row r="120" spans="5:6" ht="15" customHeight="1">
      <c r="E120" s="397"/>
      <c r="F120" s="397"/>
    </row>
    <row r="121" spans="5:6" ht="15" customHeight="1">
      <c r="E121" s="397"/>
      <c r="F121" s="397"/>
    </row>
    <row r="122" spans="5:6" ht="15" customHeight="1">
      <c r="E122" s="397"/>
      <c r="F122" s="397"/>
    </row>
    <row r="123" spans="5:6" ht="15" customHeight="1">
      <c r="E123" s="397"/>
      <c r="F123" s="397"/>
    </row>
    <row r="124" spans="5:6" ht="15" customHeight="1">
      <c r="E124" s="397"/>
      <c r="F124" s="397"/>
    </row>
    <row r="125" spans="5:6" ht="15" customHeight="1">
      <c r="E125" s="397"/>
      <c r="F125" s="397"/>
    </row>
    <row r="126" spans="5:6" ht="15" customHeight="1">
      <c r="E126" s="397"/>
      <c r="F126" s="397"/>
    </row>
    <row r="127" spans="5:6" ht="15" customHeight="1">
      <c r="E127" s="397"/>
      <c r="F127" s="397"/>
    </row>
    <row r="128" spans="5:6" ht="15" customHeight="1">
      <c r="E128" s="397"/>
      <c r="F128" s="397"/>
    </row>
    <row r="129" spans="5:6" ht="15" customHeight="1">
      <c r="E129" s="397"/>
      <c r="F129" s="397"/>
    </row>
    <row r="130" spans="5:6" ht="15" customHeight="1">
      <c r="E130" s="397"/>
      <c r="F130" s="397"/>
    </row>
    <row r="131" spans="5:6" ht="15" customHeight="1">
      <c r="E131" s="397"/>
      <c r="F131" s="397"/>
    </row>
    <row r="132" spans="5:6" ht="15" customHeight="1">
      <c r="E132" s="397"/>
      <c r="F132" s="397"/>
    </row>
    <row r="133" spans="5:6" ht="15" customHeight="1">
      <c r="E133" s="397"/>
      <c r="F133" s="397"/>
    </row>
    <row r="134" spans="5:6" ht="15" customHeight="1">
      <c r="E134" s="397"/>
      <c r="F134" s="397"/>
    </row>
  </sheetData>
  <hyperlinks>
    <hyperlink ref="J1" r:id="rId1" xr:uid="{3FA44835-06A6-4898-9D95-63B7EB6999AE}"/>
    <hyperlink ref="J2" r:id="rId2" xr:uid="{036DD06C-F6BB-4C8E-9B01-C5121EE1DE89}"/>
  </hyperlinks>
  <printOptions horizontalCentered="1"/>
  <pageMargins left="0.55118110236220474" right="0.55118110236220474" top="0.39370078740157483" bottom="0.39370078740157483" header="0.39370078740157483" footer="0.39370078740157483"/>
  <pageSetup paperSize="9" scale="66" orientation="portrait" r:id="rId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9E14E1-1AF4-4373-971F-D41F68FBE80B}">
  <sheetPr>
    <tabColor theme="8"/>
    <pageSetUpPr fitToPage="1"/>
  </sheetPr>
  <dimension ref="A1:U91"/>
  <sheetViews>
    <sheetView showGridLines="0" view="pageBreakPreview" topLeftCell="A46" zoomScale="80" zoomScaleNormal="90" zoomScaleSheetLayoutView="80" workbookViewId="0">
      <selection activeCell="E57" sqref="D57:G57"/>
    </sheetView>
  </sheetViews>
  <sheetFormatPr defaultColWidth="9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10" width="16.7109375" style="863" customWidth="1"/>
    <col min="11" max="11" width="1.7109375" style="863" customWidth="1"/>
    <col min="12" max="16384" width="9" style="863"/>
  </cols>
  <sheetData>
    <row r="1" spans="1:11">
      <c r="J1" s="962" t="s">
        <v>43</v>
      </c>
    </row>
    <row r="2" spans="1:11">
      <c r="D2" s="1055"/>
      <c r="H2" s="1054"/>
      <c r="I2" s="1054"/>
      <c r="J2" s="960" t="s">
        <v>42</v>
      </c>
    </row>
    <row r="3" spans="1:11">
      <c r="D3" s="1055"/>
      <c r="H3" s="1054"/>
      <c r="I3" s="1054"/>
      <c r="J3" s="1054"/>
    </row>
    <row r="4" spans="1:11" s="1006" customFormat="1" ht="18" customHeight="1">
      <c r="A4" s="1051"/>
      <c r="B4" s="104" t="s">
        <v>178</v>
      </c>
      <c r="C4" s="1009" t="s">
        <v>376</v>
      </c>
      <c r="D4" s="1053"/>
      <c r="H4" s="1052"/>
      <c r="I4" s="1052"/>
      <c r="J4" s="1052"/>
      <c r="K4" s="1051"/>
    </row>
    <row r="5" spans="1:11" s="1000" customFormat="1" ht="18" customHeight="1">
      <c r="A5" s="1048"/>
      <c r="B5" s="1004" t="s">
        <v>179</v>
      </c>
      <c r="C5" s="1003" t="s">
        <v>375</v>
      </c>
      <c r="D5" s="1050"/>
      <c r="E5" s="1029"/>
      <c r="H5" s="1049"/>
      <c r="I5" s="1049"/>
      <c r="J5" s="1049"/>
      <c r="K5" s="1048"/>
    </row>
    <row r="6" spans="1:11" ht="8.1" customHeight="1" thickBot="1">
      <c r="A6" s="1045"/>
      <c r="B6" s="1045"/>
      <c r="C6" s="1045"/>
      <c r="D6" s="1047"/>
      <c r="E6" s="1031"/>
      <c r="H6" s="1046"/>
      <c r="I6" s="1046"/>
      <c r="J6" s="1046"/>
      <c r="K6" s="1045"/>
    </row>
    <row r="7" spans="1:11" ht="8.1" customHeight="1" thickTop="1">
      <c r="A7" s="1043"/>
      <c r="B7" s="1043"/>
      <c r="C7" s="1043"/>
      <c r="D7" s="1044"/>
      <c r="E7" s="1027"/>
      <c r="F7" s="1027"/>
      <c r="G7" s="1027"/>
      <c r="H7" s="987"/>
      <c r="I7" s="987"/>
      <c r="J7" s="987"/>
      <c r="K7" s="1043"/>
    </row>
    <row r="8" spans="1:11" ht="15" customHeight="1">
      <c r="A8" s="991"/>
      <c r="B8" s="991" t="s">
        <v>25</v>
      </c>
      <c r="C8" s="991"/>
      <c r="D8" s="361" t="s">
        <v>190</v>
      </c>
      <c r="E8" s="695" t="s">
        <v>94</v>
      </c>
      <c r="F8" s="695" t="s">
        <v>94</v>
      </c>
      <c r="G8" s="695" t="s">
        <v>94</v>
      </c>
      <c r="H8" s="275" t="s">
        <v>101</v>
      </c>
      <c r="I8" s="275" t="s">
        <v>100</v>
      </c>
      <c r="J8" s="276" t="s">
        <v>94</v>
      </c>
      <c r="K8" s="991"/>
    </row>
    <row r="9" spans="1:11" ht="15" customHeight="1">
      <c r="A9" s="986"/>
      <c r="B9" s="986" t="s">
        <v>23</v>
      </c>
      <c r="C9" s="986"/>
      <c r="D9" s="988" t="s">
        <v>191</v>
      </c>
      <c r="E9" s="695" t="s">
        <v>98</v>
      </c>
      <c r="F9" s="695" t="s">
        <v>97</v>
      </c>
      <c r="G9" s="695" t="s">
        <v>96</v>
      </c>
      <c r="H9" s="275" t="s">
        <v>235</v>
      </c>
      <c r="I9" s="279" t="s">
        <v>95</v>
      </c>
      <c r="J9" s="276" t="s">
        <v>110</v>
      </c>
      <c r="K9" s="986"/>
    </row>
    <row r="10" spans="1:11" ht="15" customHeight="1">
      <c r="A10" s="986"/>
      <c r="B10" s="986"/>
      <c r="C10" s="986"/>
      <c r="D10" s="361"/>
      <c r="E10" s="694" t="s">
        <v>220</v>
      </c>
      <c r="F10" s="695" t="s">
        <v>221</v>
      </c>
      <c r="G10" s="695" t="s">
        <v>222</v>
      </c>
      <c r="H10" s="275" t="s">
        <v>239</v>
      </c>
      <c r="I10" s="275"/>
      <c r="J10" s="276" t="s">
        <v>109</v>
      </c>
      <c r="K10" s="986"/>
    </row>
    <row r="11" spans="1:11" ht="15" customHeight="1">
      <c r="A11" s="986"/>
      <c r="B11" s="986"/>
      <c r="C11" s="986"/>
      <c r="D11" s="361"/>
      <c r="E11" s="694" t="s">
        <v>56</v>
      </c>
      <c r="F11" s="695" t="s">
        <v>226</v>
      </c>
      <c r="G11" s="695" t="s">
        <v>36</v>
      </c>
      <c r="H11" s="275" t="s">
        <v>114</v>
      </c>
      <c r="I11" s="275"/>
      <c r="J11" s="276" t="s">
        <v>241</v>
      </c>
      <c r="K11" s="986"/>
    </row>
    <row r="12" spans="1:11" ht="15" customHeight="1">
      <c r="A12" s="354"/>
      <c r="B12" s="354"/>
      <c r="C12" s="354"/>
      <c r="D12" s="361"/>
      <c r="E12" s="695"/>
      <c r="F12" s="694" t="s">
        <v>135</v>
      </c>
      <c r="G12" s="693" t="s">
        <v>92</v>
      </c>
      <c r="H12" s="275" t="s">
        <v>91</v>
      </c>
      <c r="I12" s="275"/>
      <c r="J12" s="282" t="s">
        <v>102</v>
      </c>
      <c r="K12" s="354"/>
    </row>
    <row r="13" spans="1:11" ht="15" customHeight="1">
      <c r="A13" s="354"/>
      <c r="B13" s="354"/>
      <c r="C13" s="354"/>
      <c r="D13" s="361"/>
      <c r="E13" s="695"/>
      <c r="F13" s="694" t="s">
        <v>93</v>
      </c>
      <c r="G13" s="693" t="s">
        <v>228</v>
      </c>
      <c r="H13" s="275" t="s">
        <v>89</v>
      </c>
      <c r="I13" s="275"/>
      <c r="J13" s="282" t="s">
        <v>246</v>
      </c>
      <c r="K13" s="354"/>
    </row>
    <row r="14" spans="1:11" ht="15" customHeight="1">
      <c r="A14" s="986"/>
      <c r="B14" s="986"/>
      <c r="C14" s="986"/>
      <c r="D14" s="1026"/>
      <c r="E14" s="694"/>
      <c r="F14" s="694" t="s">
        <v>90</v>
      </c>
      <c r="G14" s="966" t="s">
        <v>87</v>
      </c>
      <c r="H14" s="283" t="s">
        <v>86</v>
      </c>
      <c r="I14" s="283"/>
      <c r="J14" s="282" t="s">
        <v>56</v>
      </c>
      <c r="K14" s="986"/>
    </row>
    <row r="15" spans="1:11" ht="15" customHeight="1">
      <c r="A15" s="986"/>
      <c r="B15" s="986"/>
      <c r="C15" s="986"/>
      <c r="D15" s="988"/>
      <c r="E15" s="693"/>
      <c r="F15" s="693" t="s">
        <v>56</v>
      </c>
      <c r="G15" s="693" t="s">
        <v>56</v>
      </c>
      <c r="H15" s="279" t="s">
        <v>85</v>
      </c>
      <c r="I15" s="279"/>
      <c r="J15" s="283"/>
      <c r="K15" s="986"/>
    </row>
    <row r="16" spans="1:11" ht="15" customHeight="1">
      <c r="A16" s="986"/>
      <c r="B16" s="986"/>
      <c r="C16" s="986"/>
      <c r="D16" s="988"/>
      <c r="E16" s="693"/>
      <c r="F16" s="693"/>
      <c r="G16" s="693"/>
      <c r="H16" s="279" t="s">
        <v>248</v>
      </c>
      <c r="I16" s="279"/>
      <c r="J16" s="283"/>
      <c r="K16" s="986"/>
    </row>
    <row r="17" spans="1:21" ht="15" customHeight="1">
      <c r="A17" s="986"/>
      <c r="B17" s="986"/>
      <c r="C17" s="986"/>
      <c r="D17" s="988"/>
      <c r="E17" s="693"/>
      <c r="F17" s="693"/>
      <c r="G17" s="693"/>
      <c r="H17" s="279" t="s">
        <v>84</v>
      </c>
      <c r="I17" s="279"/>
      <c r="J17" s="279"/>
      <c r="K17" s="986"/>
    </row>
    <row r="18" spans="1:21" ht="15" customHeight="1">
      <c r="A18" s="986"/>
      <c r="B18" s="986"/>
      <c r="C18" s="986"/>
      <c r="D18" s="988"/>
      <c r="E18" s="693"/>
      <c r="F18" s="693"/>
      <c r="G18" s="693"/>
      <c r="H18" s="279" t="s">
        <v>56</v>
      </c>
      <c r="I18" s="279"/>
      <c r="J18" s="279"/>
      <c r="K18" s="986"/>
    </row>
    <row r="19" spans="1:21" ht="8.1" customHeight="1">
      <c r="A19" s="986"/>
      <c r="B19" s="983"/>
      <c r="C19" s="983"/>
      <c r="D19" s="982"/>
      <c r="E19" s="1024"/>
      <c r="F19" s="1024"/>
      <c r="G19" s="1024"/>
      <c r="H19" s="288"/>
      <c r="I19" s="288"/>
      <c r="J19" s="288"/>
      <c r="K19" s="983"/>
    </row>
    <row r="20" spans="1:21" ht="8.1" customHeight="1">
      <c r="A20" s="1042"/>
      <c r="B20" s="986"/>
      <c r="C20" s="986"/>
      <c r="D20" s="988"/>
      <c r="E20" s="1022"/>
      <c r="F20" s="1022"/>
      <c r="G20" s="1022"/>
      <c r="H20" s="279"/>
      <c r="I20" s="279"/>
      <c r="J20" s="279"/>
      <c r="K20" s="986"/>
    </row>
    <row r="21" spans="1:21" ht="15" customHeight="1">
      <c r="A21" s="976"/>
      <c r="B21" s="976" t="s">
        <v>253</v>
      </c>
      <c r="C21" s="976"/>
      <c r="D21" s="974">
        <v>2022</v>
      </c>
      <c r="E21" s="206">
        <f>SUM(E25,E29,E33,E37,E41,E45,E49,E57,E61,E65,E69,E73,E77,E81,E85,E53)</f>
        <v>22475</v>
      </c>
      <c r="F21" s="206">
        <f>SUM(F25,F29,F33,F37,F41,F45,F49,F57,F61,F65,F69,F73,F77,F81,F85,F53)</f>
        <v>184576</v>
      </c>
      <c r="G21" s="206">
        <f>SUM(G25,G29,G33,G37,G41,G45,G49,G57,G61,G65,G69,G73,G77,G81,G85,G53)</f>
        <v>408574</v>
      </c>
      <c r="H21" s="206">
        <f>SUM(H25,H29,H33,H37,H41,H45,H49,H57,H61,H65,H69,H73,H77,H81,H85,H53)</f>
        <v>5648</v>
      </c>
      <c r="I21" s="206">
        <f>SUM(I25,I29,I33,I37,I41,I45,I49,I57,I61,I65,I69,I73,I77,I81,I85,I53)</f>
        <v>56112</v>
      </c>
      <c r="J21" s="206">
        <f>SUM(J25,J29,J33,J37,J41,J45,J49,J57,J61,J65,J69,J73,J77,J81,J85,J53)</f>
        <v>54076</v>
      </c>
      <c r="K21" s="976"/>
      <c r="M21" s="1041"/>
      <c r="N21" s="1041"/>
      <c r="O21" s="1041"/>
      <c r="P21" s="1041"/>
      <c r="Q21" s="1041"/>
      <c r="R21" s="1041"/>
      <c r="S21" s="1041"/>
      <c r="T21" s="1041"/>
      <c r="U21" s="1041"/>
    </row>
    <row r="22" spans="1:21" ht="15" customHeight="1">
      <c r="A22" s="975"/>
      <c r="B22" s="975"/>
      <c r="C22" s="975"/>
      <c r="D22" s="974">
        <v>2023</v>
      </c>
      <c r="E22" s="206">
        <f>SUM(E26,E30,E34,E38,E42,E46,E50,E58,E62,E66,E70,E74,E78,E82,E86,E54)</f>
        <v>15173</v>
      </c>
      <c r="F22" s="206">
        <f>SUM(F26,F30,F34,F38,F42,F46,F50,F58,F62,F66,F70,F74,F78,F82,F86,F54)</f>
        <v>127961</v>
      </c>
      <c r="G22" s="206">
        <f>SUM(G26,G30,G34,G38,G42,G46,G50,G58,G62,G66,G70,G74,G78,G82,G86,G54)</f>
        <v>197147</v>
      </c>
      <c r="H22" s="206">
        <f>SUM(H26,H30,H34,H38,H42,H46,H50,H58,H62,H66,H70,H74,H78,H82,H86,H54)</f>
        <v>7682</v>
      </c>
      <c r="I22" s="206">
        <f>SUM(I26,I30,I34,I38,I42,I46,I50,I58,I62,I66,I70,I74,I78,I82,I86,I54)</f>
        <v>37805</v>
      </c>
      <c r="J22" s="206">
        <f>SUM(J26,J30,J34,J38,J42,J46,J50,J58,J62,J66,J70,J74,J78,J82,J86,J54)</f>
        <v>60871</v>
      </c>
      <c r="K22" s="975"/>
      <c r="M22" s="1041"/>
      <c r="N22" s="1041"/>
      <c r="O22" s="1041"/>
      <c r="P22" s="1041"/>
      <c r="Q22" s="1041"/>
      <c r="R22" s="1041"/>
      <c r="S22" s="1041"/>
    </row>
    <row r="23" spans="1:21" ht="15" customHeight="1">
      <c r="A23" s="975"/>
      <c r="B23" s="975"/>
      <c r="C23" s="975"/>
      <c r="D23" s="974">
        <v>2024</v>
      </c>
      <c r="E23" s="206">
        <f>SUM(E27,E31,E35,E39,E43,E47,E51,E59,E63,E67,E71,E75,E79,E83,E87,E55)</f>
        <v>13993</v>
      </c>
      <c r="F23" s="206">
        <f>SUM(F27,F31,F35,F39,F43,F47,F51,F59,F63,F67,F71,F75,F79,F83,F87,F55)</f>
        <v>96417</v>
      </c>
      <c r="G23" s="206">
        <f>SUM(G27,G31,G35,G39,G43,G47,G51,G59,G63,G67,G71,G75,G79,G83,G87,G55)</f>
        <v>121005</v>
      </c>
      <c r="H23" s="206">
        <f>SUM(H27,H31,H35,H39,H43,H47,H51,H59,H63,H67,H71,H75,H79,H83,H87,H55)</f>
        <v>18368</v>
      </c>
      <c r="I23" s="206">
        <f>SUM(I27,I31,I35,I39,I43,I47,I51,I59,I63,I67,I71,I75,I79,I83,I87,I55)</f>
        <v>42252</v>
      </c>
      <c r="J23" s="206">
        <f>SUM(J27,J31,J35,J39,J43,J47,J51,J59,J63,J67,J71,J75,J79,J83,J87,J55)</f>
        <v>126537</v>
      </c>
      <c r="K23" s="975"/>
      <c r="M23" s="1041"/>
      <c r="N23" s="1041"/>
      <c r="O23" s="1041"/>
      <c r="P23" s="1041"/>
      <c r="Q23" s="1041"/>
      <c r="R23" s="1041"/>
      <c r="S23" s="1041"/>
    </row>
    <row r="24" spans="1:21" ht="8.1" customHeight="1">
      <c r="A24" s="208"/>
      <c r="B24" s="208"/>
      <c r="C24" s="208"/>
      <c r="D24" s="972"/>
      <c r="E24" s="973"/>
      <c r="F24" s="973"/>
      <c r="G24" s="973"/>
      <c r="H24" s="973"/>
      <c r="I24" s="973"/>
      <c r="J24" s="973"/>
      <c r="K24" s="208"/>
    </row>
    <row r="25" spans="1:21" ht="15" customHeight="1">
      <c r="A25" s="187"/>
      <c r="B25" s="188" t="s">
        <v>14</v>
      </c>
      <c r="C25" s="187"/>
      <c r="D25" s="972">
        <v>2022</v>
      </c>
      <c r="E25" s="964">
        <v>2667</v>
      </c>
      <c r="F25" s="964">
        <v>15176</v>
      </c>
      <c r="G25" s="964">
        <v>39705</v>
      </c>
      <c r="H25" s="973">
        <v>586</v>
      </c>
      <c r="I25" s="973">
        <v>5270</v>
      </c>
      <c r="J25" s="973">
        <v>6017</v>
      </c>
      <c r="K25" s="187"/>
      <c r="M25" s="1041"/>
    </row>
    <row r="26" spans="1:21" ht="15" customHeight="1">
      <c r="A26" s="190"/>
      <c r="B26" s="191"/>
      <c r="C26" s="190"/>
      <c r="D26" s="972">
        <v>2023</v>
      </c>
      <c r="E26" s="964">
        <v>1647</v>
      </c>
      <c r="F26" s="964">
        <v>13456</v>
      </c>
      <c r="G26" s="964">
        <v>12348</v>
      </c>
      <c r="H26" s="973">
        <v>358</v>
      </c>
      <c r="I26" s="973">
        <v>3806</v>
      </c>
      <c r="J26" s="973">
        <v>4279</v>
      </c>
      <c r="K26" s="190"/>
    </row>
    <row r="27" spans="1:21" ht="15" customHeight="1">
      <c r="A27" s="190"/>
      <c r="B27" s="191"/>
      <c r="C27" s="190"/>
      <c r="D27" s="972">
        <v>2024</v>
      </c>
      <c r="E27" s="964">
        <v>736</v>
      </c>
      <c r="F27" s="964">
        <v>11737</v>
      </c>
      <c r="G27" s="964">
        <v>12301</v>
      </c>
      <c r="H27" s="973">
        <v>2426</v>
      </c>
      <c r="I27" s="973">
        <v>5095</v>
      </c>
      <c r="J27" s="973">
        <v>16410</v>
      </c>
      <c r="K27" s="190"/>
    </row>
    <row r="28" spans="1:21" ht="8.1" customHeight="1">
      <c r="A28" s="190"/>
      <c r="B28" s="191"/>
      <c r="C28" s="190"/>
      <c r="D28" s="972"/>
      <c r="E28" s="964"/>
      <c r="F28" s="964"/>
      <c r="G28" s="964"/>
      <c r="H28" s="973"/>
      <c r="I28" s="973"/>
      <c r="J28" s="973"/>
      <c r="K28" s="190"/>
    </row>
    <row r="29" spans="1:21" ht="15" customHeight="1">
      <c r="A29" s="187"/>
      <c r="B29" s="188" t="s">
        <v>13</v>
      </c>
      <c r="C29" s="187"/>
      <c r="D29" s="972">
        <v>2022</v>
      </c>
      <c r="E29" s="964">
        <v>1096</v>
      </c>
      <c r="F29" s="964">
        <v>2722</v>
      </c>
      <c r="G29" s="964">
        <v>9974</v>
      </c>
      <c r="H29" s="973">
        <v>40</v>
      </c>
      <c r="I29" s="973">
        <v>724</v>
      </c>
      <c r="J29" s="973">
        <v>1120</v>
      </c>
      <c r="K29" s="187"/>
    </row>
    <row r="30" spans="1:21" ht="15" customHeight="1">
      <c r="A30" s="187"/>
      <c r="B30" s="188"/>
      <c r="C30" s="187"/>
      <c r="D30" s="972">
        <v>2023</v>
      </c>
      <c r="E30" s="964">
        <v>242</v>
      </c>
      <c r="F30" s="964">
        <v>1730</v>
      </c>
      <c r="G30" s="964">
        <v>3361</v>
      </c>
      <c r="H30" s="973">
        <v>49</v>
      </c>
      <c r="I30" s="973">
        <v>1001</v>
      </c>
      <c r="J30" s="973">
        <v>2709</v>
      </c>
      <c r="K30" s="187"/>
    </row>
    <row r="31" spans="1:21" ht="15" customHeight="1">
      <c r="A31" s="187"/>
      <c r="B31" s="188"/>
      <c r="C31" s="187"/>
      <c r="D31" s="972">
        <v>2024</v>
      </c>
      <c r="E31" s="964">
        <v>962</v>
      </c>
      <c r="F31" s="964">
        <v>2106</v>
      </c>
      <c r="G31" s="964">
        <v>1781</v>
      </c>
      <c r="H31" s="973">
        <v>1864</v>
      </c>
      <c r="I31" s="973">
        <v>1255</v>
      </c>
      <c r="J31" s="973">
        <v>2817</v>
      </c>
      <c r="K31" s="187"/>
    </row>
    <row r="32" spans="1:21" ht="8.1" customHeight="1">
      <c r="A32" s="190"/>
      <c r="B32" s="191"/>
      <c r="C32" s="190"/>
      <c r="D32" s="972"/>
      <c r="E32" s="964"/>
      <c r="F32" s="964"/>
      <c r="G32" s="964"/>
      <c r="H32" s="973"/>
      <c r="I32" s="973"/>
      <c r="J32" s="973"/>
      <c r="K32" s="190"/>
    </row>
    <row r="33" spans="1:11" ht="15" customHeight="1">
      <c r="A33" s="187"/>
      <c r="B33" s="188" t="s">
        <v>12</v>
      </c>
      <c r="C33" s="187"/>
      <c r="D33" s="972">
        <v>2022</v>
      </c>
      <c r="E33" s="964">
        <v>1816</v>
      </c>
      <c r="F33" s="964">
        <v>1365</v>
      </c>
      <c r="G33" s="964">
        <v>1645</v>
      </c>
      <c r="H33" s="973">
        <v>3</v>
      </c>
      <c r="I33" s="973">
        <v>1045</v>
      </c>
      <c r="J33" s="973">
        <v>379</v>
      </c>
      <c r="K33" s="187"/>
    </row>
    <row r="34" spans="1:11" ht="15" customHeight="1">
      <c r="A34" s="190"/>
      <c r="B34" s="191"/>
      <c r="C34" s="190"/>
      <c r="D34" s="972">
        <v>2023</v>
      </c>
      <c r="E34" s="964">
        <v>389</v>
      </c>
      <c r="F34" s="964">
        <v>863</v>
      </c>
      <c r="G34" s="964">
        <v>1317</v>
      </c>
      <c r="H34" s="973">
        <v>16</v>
      </c>
      <c r="I34" s="973">
        <v>750</v>
      </c>
      <c r="J34" s="973">
        <v>567</v>
      </c>
      <c r="K34" s="190"/>
    </row>
    <row r="35" spans="1:11" ht="15" customHeight="1">
      <c r="A35" s="190"/>
      <c r="B35" s="191"/>
      <c r="C35" s="190"/>
      <c r="D35" s="972">
        <v>2024</v>
      </c>
      <c r="E35" s="964">
        <v>69</v>
      </c>
      <c r="F35" s="964">
        <v>920</v>
      </c>
      <c r="G35" s="964">
        <v>1485</v>
      </c>
      <c r="H35" s="973">
        <v>781</v>
      </c>
      <c r="I35" s="973">
        <v>1550</v>
      </c>
      <c r="J35" s="973">
        <v>676</v>
      </c>
      <c r="K35" s="190"/>
    </row>
    <row r="36" spans="1:11" ht="8.1" customHeight="1">
      <c r="A36" s="190"/>
      <c r="B36" s="191"/>
      <c r="C36" s="190"/>
      <c r="D36" s="972"/>
      <c r="E36" s="964"/>
      <c r="F36" s="964"/>
      <c r="G36" s="964"/>
      <c r="H36" s="973"/>
      <c r="I36" s="973"/>
      <c r="J36" s="973"/>
      <c r="K36" s="190"/>
    </row>
    <row r="37" spans="1:11" ht="15" customHeight="1">
      <c r="A37" s="187"/>
      <c r="B37" s="188" t="s">
        <v>11</v>
      </c>
      <c r="C37" s="187"/>
      <c r="D37" s="972">
        <v>2022</v>
      </c>
      <c r="E37" s="964">
        <v>757</v>
      </c>
      <c r="F37" s="964">
        <v>10023</v>
      </c>
      <c r="G37" s="964">
        <v>6691</v>
      </c>
      <c r="H37" s="973">
        <v>30</v>
      </c>
      <c r="I37" s="973">
        <v>1734</v>
      </c>
      <c r="J37" s="973">
        <v>1036</v>
      </c>
      <c r="K37" s="187"/>
    </row>
    <row r="38" spans="1:11" ht="15" customHeight="1">
      <c r="A38" s="190"/>
      <c r="B38" s="191"/>
      <c r="C38" s="190"/>
      <c r="D38" s="972">
        <v>2023</v>
      </c>
      <c r="E38" s="964">
        <v>208</v>
      </c>
      <c r="F38" s="964">
        <v>1954</v>
      </c>
      <c r="G38" s="964">
        <v>4207</v>
      </c>
      <c r="H38" s="973">
        <v>34</v>
      </c>
      <c r="I38" s="973">
        <v>833</v>
      </c>
      <c r="J38" s="973">
        <v>805</v>
      </c>
      <c r="K38" s="190"/>
    </row>
    <row r="39" spans="1:11" ht="15" customHeight="1">
      <c r="A39" s="190"/>
      <c r="B39" s="191"/>
      <c r="C39" s="190"/>
      <c r="D39" s="972">
        <v>2024</v>
      </c>
      <c r="E39" s="964">
        <v>234</v>
      </c>
      <c r="F39" s="964">
        <v>4119</v>
      </c>
      <c r="G39" s="964">
        <v>1689</v>
      </c>
      <c r="H39" s="973">
        <v>78</v>
      </c>
      <c r="I39" s="973">
        <v>960</v>
      </c>
      <c r="J39" s="973">
        <v>1266</v>
      </c>
      <c r="K39" s="190"/>
    </row>
    <row r="40" spans="1:11" ht="8.1" customHeight="1">
      <c r="A40" s="190"/>
      <c r="B40" s="191"/>
      <c r="C40" s="190"/>
      <c r="D40" s="972"/>
      <c r="E40" s="964"/>
      <c r="F40" s="964"/>
      <c r="G40" s="964"/>
      <c r="H40" s="973"/>
      <c r="I40" s="973"/>
      <c r="J40" s="973"/>
      <c r="K40" s="190"/>
    </row>
    <row r="41" spans="1:11" ht="15" customHeight="1">
      <c r="A41" s="187"/>
      <c r="B41" s="188" t="s">
        <v>10</v>
      </c>
      <c r="C41" s="187"/>
      <c r="D41" s="972">
        <v>2022</v>
      </c>
      <c r="E41" s="964">
        <v>690</v>
      </c>
      <c r="F41" s="964">
        <v>6024</v>
      </c>
      <c r="G41" s="964">
        <v>15468</v>
      </c>
      <c r="H41" s="973" t="s">
        <v>134</v>
      </c>
      <c r="I41" s="973">
        <v>1906</v>
      </c>
      <c r="J41" s="973">
        <v>2995</v>
      </c>
      <c r="K41" s="187"/>
    </row>
    <row r="42" spans="1:11" ht="15" customHeight="1">
      <c r="A42" s="190"/>
      <c r="B42" s="191"/>
      <c r="C42" s="190"/>
      <c r="D42" s="972">
        <v>2023</v>
      </c>
      <c r="E42" s="964">
        <v>274</v>
      </c>
      <c r="F42" s="964">
        <v>1087</v>
      </c>
      <c r="G42" s="964">
        <v>5858</v>
      </c>
      <c r="H42" s="973">
        <v>80</v>
      </c>
      <c r="I42" s="973">
        <v>2362</v>
      </c>
      <c r="J42" s="973">
        <v>1283</v>
      </c>
      <c r="K42" s="190"/>
    </row>
    <row r="43" spans="1:11" ht="15" customHeight="1">
      <c r="A43" s="190"/>
      <c r="B43" s="191"/>
      <c r="C43" s="190"/>
      <c r="D43" s="972">
        <v>2024</v>
      </c>
      <c r="E43" s="964">
        <v>395</v>
      </c>
      <c r="F43" s="964">
        <v>1879</v>
      </c>
      <c r="G43" s="964">
        <v>1259</v>
      </c>
      <c r="H43" s="973">
        <v>383</v>
      </c>
      <c r="I43" s="973">
        <v>1626</v>
      </c>
      <c r="J43" s="973">
        <v>7588</v>
      </c>
      <c r="K43" s="190"/>
    </row>
    <row r="44" spans="1:11" ht="8.1" customHeight="1">
      <c r="A44" s="190"/>
      <c r="B44" s="191"/>
      <c r="C44" s="190"/>
      <c r="D44" s="972"/>
      <c r="E44" s="964"/>
      <c r="F44" s="964"/>
      <c r="G44" s="964"/>
      <c r="H44" s="973"/>
      <c r="I44" s="973"/>
      <c r="J44" s="973"/>
      <c r="K44" s="190"/>
    </row>
    <row r="45" spans="1:11" ht="15" customHeight="1">
      <c r="A45" s="187"/>
      <c r="B45" s="188" t="s">
        <v>9</v>
      </c>
      <c r="C45" s="187"/>
      <c r="D45" s="972">
        <v>2022</v>
      </c>
      <c r="E45" s="964">
        <v>2725</v>
      </c>
      <c r="F45" s="964">
        <v>2420</v>
      </c>
      <c r="G45" s="964">
        <v>5642</v>
      </c>
      <c r="H45" s="973"/>
      <c r="I45" s="973">
        <v>460</v>
      </c>
      <c r="J45" s="973">
        <v>978</v>
      </c>
      <c r="K45" s="187"/>
    </row>
    <row r="46" spans="1:11" ht="15" customHeight="1">
      <c r="A46" s="190"/>
      <c r="B46" s="191"/>
      <c r="C46" s="190"/>
      <c r="D46" s="972">
        <v>2023</v>
      </c>
      <c r="E46" s="964">
        <v>122</v>
      </c>
      <c r="F46" s="964">
        <v>1015</v>
      </c>
      <c r="G46" s="964">
        <v>2715</v>
      </c>
      <c r="H46" s="973">
        <v>22</v>
      </c>
      <c r="I46" s="973">
        <v>515</v>
      </c>
      <c r="J46" s="973">
        <v>567</v>
      </c>
      <c r="K46" s="190"/>
    </row>
    <row r="47" spans="1:11" ht="15" customHeight="1">
      <c r="A47" s="190"/>
      <c r="B47" s="191"/>
      <c r="C47" s="190"/>
      <c r="D47" s="972">
        <v>2024</v>
      </c>
      <c r="E47" s="964">
        <v>195</v>
      </c>
      <c r="F47" s="964">
        <v>1056</v>
      </c>
      <c r="G47" s="964">
        <v>1671</v>
      </c>
      <c r="H47" s="973">
        <v>939</v>
      </c>
      <c r="I47" s="973">
        <v>1226</v>
      </c>
      <c r="J47" s="973">
        <v>928</v>
      </c>
      <c r="K47" s="190"/>
    </row>
    <row r="48" spans="1:11" ht="8.1" customHeight="1">
      <c r="A48" s="190"/>
      <c r="B48" s="191"/>
      <c r="C48" s="190"/>
      <c r="D48" s="972"/>
      <c r="E48" s="964"/>
      <c r="F48" s="964"/>
      <c r="G48" s="964"/>
      <c r="H48" s="973"/>
      <c r="I48" s="973"/>
      <c r="J48" s="973"/>
      <c r="K48" s="190"/>
    </row>
    <row r="49" spans="1:11" ht="15" customHeight="1">
      <c r="A49" s="187"/>
      <c r="B49" s="188" t="s">
        <v>8</v>
      </c>
      <c r="C49" s="187"/>
      <c r="D49" s="972">
        <v>2022</v>
      </c>
      <c r="E49" s="964">
        <v>769</v>
      </c>
      <c r="F49" s="964">
        <v>4578</v>
      </c>
      <c r="G49" s="964">
        <v>6122</v>
      </c>
      <c r="H49" s="973">
        <v>173</v>
      </c>
      <c r="I49" s="973">
        <v>1633</v>
      </c>
      <c r="J49" s="973">
        <v>2412</v>
      </c>
      <c r="K49" s="187"/>
    </row>
    <row r="50" spans="1:11" ht="15" customHeight="1">
      <c r="A50" s="187"/>
      <c r="B50" s="188"/>
      <c r="C50" s="187"/>
      <c r="D50" s="972">
        <v>2023</v>
      </c>
      <c r="E50" s="964">
        <v>747</v>
      </c>
      <c r="F50" s="964">
        <v>3240</v>
      </c>
      <c r="G50" s="964">
        <v>2773</v>
      </c>
      <c r="H50" s="973">
        <v>214</v>
      </c>
      <c r="I50" s="973">
        <v>1714</v>
      </c>
      <c r="J50" s="973">
        <v>2419</v>
      </c>
      <c r="K50" s="187"/>
    </row>
    <row r="51" spans="1:11" ht="15" customHeight="1">
      <c r="A51" s="187"/>
      <c r="B51" s="188"/>
      <c r="C51" s="187"/>
      <c r="D51" s="972">
        <v>2024</v>
      </c>
      <c r="E51" s="964">
        <v>899</v>
      </c>
      <c r="F51" s="964">
        <v>1948</v>
      </c>
      <c r="G51" s="964">
        <v>2605</v>
      </c>
      <c r="H51" s="973">
        <v>1020</v>
      </c>
      <c r="I51" s="973">
        <v>3322</v>
      </c>
      <c r="J51" s="973">
        <v>2085</v>
      </c>
      <c r="K51" s="187"/>
    </row>
    <row r="52" spans="1:11" ht="8.1" customHeight="1">
      <c r="A52" s="187"/>
      <c r="B52" s="188"/>
      <c r="C52" s="187"/>
      <c r="D52" s="972"/>
      <c r="E52" s="964"/>
      <c r="F52" s="964"/>
      <c r="G52" s="964"/>
      <c r="H52" s="973"/>
      <c r="I52" s="973"/>
      <c r="J52" s="973"/>
      <c r="K52" s="187"/>
    </row>
    <row r="53" spans="1:11" ht="15" customHeight="1">
      <c r="A53" s="187"/>
      <c r="B53" s="188" t="s">
        <v>7</v>
      </c>
      <c r="C53" s="187"/>
      <c r="D53" s="972">
        <v>2022</v>
      </c>
      <c r="E53" s="964">
        <v>32</v>
      </c>
      <c r="F53" s="964">
        <v>59</v>
      </c>
      <c r="G53" s="964">
        <v>598</v>
      </c>
      <c r="H53" s="973">
        <v>10</v>
      </c>
      <c r="I53" s="973">
        <v>127</v>
      </c>
      <c r="J53" s="973">
        <v>61</v>
      </c>
      <c r="K53" s="187"/>
    </row>
    <row r="54" spans="1:11" ht="15" customHeight="1">
      <c r="A54" s="190"/>
      <c r="B54" s="191"/>
      <c r="C54" s="190"/>
      <c r="D54" s="972">
        <v>2023</v>
      </c>
      <c r="E54" s="964">
        <v>17</v>
      </c>
      <c r="F54" s="964">
        <v>50</v>
      </c>
      <c r="G54" s="964">
        <v>647</v>
      </c>
      <c r="H54" s="973">
        <v>63</v>
      </c>
      <c r="I54" s="973">
        <v>89</v>
      </c>
      <c r="J54" s="973">
        <v>112</v>
      </c>
      <c r="K54" s="190"/>
    </row>
    <row r="55" spans="1:11" ht="15" customHeight="1">
      <c r="A55" s="190"/>
      <c r="B55" s="191"/>
      <c r="C55" s="190"/>
      <c r="D55" s="972">
        <v>2024</v>
      </c>
      <c r="E55" s="973" t="s">
        <v>134</v>
      </c>
      <c r="F55" s="964">
        <v>57</v>
      </c>
      <c r="G55" s="964">
        <v>365</v>
      </c>
      <c r="H55" s="973">
        <v>163</v>
      </c>
      <c r="I55" s="973">
        <v>94</v>
      </c>
      <c r="J55" s="973">
        <v>120</v>
      </c>
      <c r="K55" s="190"/>
    </row>
    <row r="56" spans="1:11" ht="8.1" customHeight="1">
      <c r="A56" s="213"/>
      <c r="B56" s="213"/>
      <c r="C56" s="213"/>
      <c r="D56" s="972"/>
      <c r="E56" s="964"/>
      <c r="F56" s="964"/>
      <c r="G56" s="964"/>
      <c r="H56" s="973"/>
      <c r="I56" s="973"/>
      <c r="J56" s="973"/>
      <c r="K56" s="213"/>
    </row>
    <row r="57" spans="1:11" ht="15" customHeight="1">
      <c r="A57" s="187"/>
      <c r="B57" s="188" t="s">
        <v>28</v>
      </c>
      <c r="C57" s="187"/>
      <c r="D57" s="972">
        <v>2022</v>
      </c>
      <c r="E57" s="964">
        <v>271</v>
      </c>
      <c r="F57" s="964">
        <v>11829</v>
      </c>
      <c r="G57" s="964">
        <v>25312</v>
      </c>
      <c r="H57" s="973">
        <v>1201</v>
      </c>
      <c r="I57" s="973">
        <v>3438</v>
      </c>
      <c r="J57" s="973">
        <v>3339</v>
      </c>
      <c r="K57" s="187"/>
    </row>
    <row r="58" spans="1:11" ht="15" customHeight="1">
      <c r="A58" s="190"/>
      <c r="B58" s="191"/>
      <c r="C58" s="190"/>
      <c r="D58" s="972">
        <v>2023</v>
      </c>
      <c r="E58" s="964">
        <v>158</v>
      </c>
      <c r="F58" s="964">
        <v>11632</v>
      </c>
      <c r="G58" s="964">
        <v>13479</v>
      </c>
      <c r="H58" s="973">
        <v>526</v>
      </c>
      <c r="I58" s="973">
        <v>1888</v>
      </c>
      <c r="J58" s="973">
        <v>4092</v>
      </c>
      <c r="K58" s="190"/>
    </row>
    <row r="59" spans="1:11" ht="15" customHeight="1">
      <c r="A59" s="190"/>
      <c r="B59" s="191"/>
      <c r="C59" s="190"/>
      <c r="D59" s="972">
        <v>2024</v>
      </c>
      <c r="E59" s="964">
        <v>217</v>
      </c>
      <c r="F59" s="964">
        <v>5079</v>
      </c>
      <c r="G59" s="964">
        <v>8412</v>
      </c>
      <c r="H59" s="973">
        <v>998</v>
      </c>
      <c r="I59" s="973">
        <v>1861</v>
      </c>
      <c r="J59" s="973">
        <v>4230</v>
      </c>
      <c r="K59" s="190"/>
    </row>
    <row r="60" spans="1:11" ht="8.1" customHeight="1">
      <c r="A60" s="190"/>
      <c r="B60" s="191"/>
      <c r="C60" s="190"/>
      <c r="D60" s="972"/>
      <c r="E60" s="964"/>
      <c r="F60" s="964"/>
      <c r="G60" s="964"/>
      <c r="H60" s="973"/>
      <c r="I60" s="973"/>
      <c r="J60" s="973"/>
      <c r="K60" s="190"/>
    </row>
    <row r="61" spans="1:11" ht="15" customHeight="1">
      <c r="A61" s="187"/>
      <c r="B61" s="188" t="s">
        <v>6</v>
      </c>
      <c r="C61" s="187"/>
      <c r="D61" s="972">
        <v>2022</v>
      </c>
      <c r="E61" s="964">
        <v>2966</v>
      </c>
      <c r="F61" s="964">
        <v>4350</v>
      </c>
      <c r="G61" s="964">
        <v>4859</v>
      </c>
      <c r="H61" s="973">
        <v>9</v>
      </c>
      <c r="I61" s="973">
        <v>1541</v>
      </c>
      <c r="J61" s="973">
        <v>1117</v>
      </c>
      <c r="K61" s="187"/>
    </row>
    <row r="62" spans="1:11" ht="15" customHeight="1">
      <c r="A62" s="190"/>
      <c r="B62" s="191"/>
      <c r="C62" s="190"/>
      <c r="D62" s="972">
        <v>2023</v>
      </c>
      <c r="E62" s="964">
        <v>1727</v>
      </c>
      <c r="F62" s="964">
        <v>3849</v>
      </c>
      <c r="G62" s="964">
        <v>5506</v>
      </c>
      <c r="H62" s="973">
        <v>76</v>
      </c>
      <c r="I62" s="973">
        <v>2065</v>
      </c>
      <c r="J62" s="973">
        <v>1567</v>
      </c>
      <c r="K62" s="190"/>
    </row>
    <row r="63" spans="1:11" ht="15" customHeight="1">
      <c r="A63" s="190"/>
      <c r="B63" s="191"/>
      <c r="C63" s="190"/>
      <c r="D63" s="972">
        <v>2024</v>
      </c>
      <c r="E63" s="964">
        <v>1646</v>
      </c>
      <c r="F63" s="964">
        <v>4404</v>
      </c>
      <c r="G63" s="964">
        <v>5076</v>
      </c>
      <c r="H63" s="973">
        <v>211</v>
      </c>
      <c r="I63" s="973">
        <v>1547</v>
      </c>
      <c r="J63" s="973">
        <v>1968</v>
      </c>
      <c r="K63" s="190"/>
    </row>
    <row r="64" spans="1:11" ht="8.1" customHeight="1">
      <c r="A64" s="190"/>
      <c r="B64" s="191"/>
      <c r="C64" s="190"/>
      <c r="D64" s="972"/>
      <c r="E64" s="964"/>
      <c r="F64" s="964"/>
      <c r="G64" s="964"/>
      <c r="H64" s="973"/>
      <c r="I64" s="973"/>
      <c r="J64" s="973"/>
      <c r="K64" s="190"/>
    </row>
    <row r="65" spans="1:11" ht="15" customHeight="1">
      <c r="A65" s="187"/>
      <c r="B65" s="188" t="s">
        <v>5</v>
      </c>
      <c r="C65" s="187"/>
      <c r="D65" s="972">
        <v>2022</v>
      </c>
      <c r="E65" s="964">
        <v>2540</v>
      </c>
      <c r="F65" s="964">
        <v>8353</v>
      </c>
      <c r="G65" s="964">
        <v>4636</v>
      </c>
      <c r="H65" s="973">
        <v>39</v>
      </c>
      <c r="I65" s="973">
        <v>2169</v>
      </c>
      <c r="J65" s="973">
        <v>1737</v>
      </c>
      <c r="K65" s="187"/>
    </row>
    <row r="66" spans="1:11" ht="15" customHeight="1">
      <c r="A66" s="190"/>
      <c r="B66" s="191"/>
      <c r="C66" s="190"/>
      <c r="D66" s="972">
        <v>2023</v>
      </c>
      <c r="E66" s="964">
        <v>5716</v>
      </c>
      <c r="F66" s="964">
        <v>6024</v>
      </c>
      <c r="G66" s="964">
        <v>3789</v>
      </c>
      <c r="H66" s="973">
        <v>297</v>
      </c>
      <c r="I66" s="973">
        <v>1476</v>
      </c>
      <c r="J66" s="973">
        <v>3094</v>
      </c>
      <c r="K66" s="190"/>
    </row>
    <row r="67" spans="1:11" ht="15" customHeight="1">
      <c r="A67" s="190"/>
      <c r="B67" s="191"/>
      <c r="C67" s="190"/>
      <c r="D67" s="972">
        <v>2024</v>
      </c>
      <c r="E67" s="964">
        <v>5382</v>
      </c>
      <c r="F67" s="964">
        <v>9962</v>
      </c>
      <c r="G67" s="964">
        <v>3615</v>
      </c>
      <c r="H67" s="973">
        <v>771</v>
      </c>
      <c r="I67" s="973">
        <v>1294</v>
      </c>
      <c r="J67" s="973">
        <v>5156</v>
      </c>
      <c r="K67" s="190"/>
    </row>
    <row r="68" spans="1:11" ht="8.1" customHeight="1">
      <c r="A68" s="190"/>
      <c r="B68" s="191"/>
      <c r="C68" s="190"/>
      <c r="D68" s="972"/>
      <c r="E68" s="964"/>
      <c r="F68" s="964"/>
      <c r="G68" s="964"/>
      <c r="H68" s="973"/>
      <c r="I68" s="973"/>
      <c r="J68" s="973"/>
      <c r="K68" s="190"/>
    </row>
    <row r="69" spans="1:11" ht="15" customHeight="1">
      <c r="A69" s="187"/>
      <c r="B69" s="188" t="s">
        <v>4</v>
      </c>
      <c r="C69" s="187"/>
      <c r="D69" s="972">
        <v>2022</v>
      </c>
      <c r="E69" s="964">
        <v>4323</v>
      </c>
      <c r="F69" s="964">
        <v>58306</v>
      </c>
      <c r="G69" s="964">
        <v>141892</v>
      </c>
      <c r="H69" s="973">
        <v>3143</v>
      </c>
      <c r="I69" s="973">
        <v>21990</v>
      </c>
      <c r="J69" s="973">
        <v>23411</v>
      </c>
      <c r="K69" s="187"/>
    </row>
    <row r="70" spans="1:11" ht="15" customHeight="1">
      <c r="A70" s="190"/>
      <c r="B70" s="191"/>
      <c r="C70" s="190"/>
      <c r="D70" s="972">
        <v>2023</v>
      </c>
      <c r="E70" s="964">
        <v>2395</v>
      </c>
      <c r="F70" s="964">
        <v>33715</v>
      </c>
      <c r="G70" s="964">
        <v>58544</v>
      </c>
      <c r="H70" s="973">
        <v>4949</v>
      </c>
      <c r="I70" s="973">
        <v>14870</v>
      </c>
      <c r="J70" s="973">
        <v>26957</v>
      </c>
      <c r="K70" s="190"/>
    </row>
    <row r="71" spans="1:11" ht="15" customHeight="1">
      <c r="A71" s="190"/>
      <c r="B71" s="191"/>
      <c r="C71" s="190"/>
      <c r="D71" s="972">
        <v>2024</v>
      </c>
      <c r="E71" s="964">
        <v>2271</v>
      </c>
      <c r="F71" s="964">
        <v>27053</v>
      </c>
      <c r="G71" s="964">
        <v>31911</v>
      </c>
      <c r="H71" s="973">
        <v>3702</v>
      </c>
      <c r="I71" s="973">
        <v>13034</v>
      </c>
      <c r="J71" s="973">
        <v>53252</v>
      </c>
      <c r="K71" s="190"/>
    </row>
    <row r="72" spans="1:11" ht="8.1" customHeight="1">
      <c r="A72" s="190"/>
      <c r="B72" s="191"/>
      <c r="C72" s="190"/>
      <c r="D72" s="972"/>
      <c r="E72" s="964"/>
      <c r="F72" s="964"/>
      <c r="G72" s="964"/>
      <c r="H72" s="973"/>
      <c r="I72" s="973"/>
      <c r="J72" s="973"/>
      <c r="K72" s="190"/>
    </row>
    <row r="73" spans="1:11" ht="15" customHeight="1">
      <c r="A73" s="187"/>
      <c r="B73" s="188" t="s">
        <v>3</v>
      </c>
      <c r="C73" s="187"/>
      <c r="D73" s="972">
        <v>2022</v>
      </c>
      <c r="E73" s="964">
        <v>50</v>
      </c>
      <c r="F73" s="964">
        <v>1240</v>
      </c>
      <c r="G73" s="964">
        <v>9724</v>
      </c>
      <c r="H73" s="973">
        <v>1</v>
      </c>
      <c r="I73" s="973">
        <v>586</v>
      </c>
      <c r="J73" s="973">
        <v>505</v>
      </c>
      <c r="K73" s="187"/>
    </row>
    <row r="74" spans="1:11" ht="15" customHeight="1">
      <c r="A74" s="191"/>
      <c r="B74" s="191"/>
      <c r="C74" s="191"/>
      <c r="D74" s="972">
        <v>2023</v>
      </c>
      <c r="E74" s="964">
        <v>3</v>
      </c>
      <c r="F74" s="964">
        <v>1015</v>
      </c>
      <c r="G74" s="964">
        <v>1779</v>
      </c>
      <c r="H74" s="973">
        <v>34</v>
      </c>
      <c r="I74" s="973">
        <v>427</v>
      </c>
      <c r="J74" s="973">
        <v>545</v>
      </c>
      <c r="K74" s="191"/>
    </row>
    <row r="75" spans="1:11" ht="15" customHeight="1">
      <c r="A75" s="191"/>
      <c r="B75" s="191"/>
      <c r="C75" s="191"/>
      <c r="D75" s="972">
        <v>2024</v>
      </c>
      <c r="E75" s="964">
        <v>8</v>
      </c>
      <c r="F75" s="964">
        <v>1639</v>
      </c>
      <c r="G75" s="964">
        <v>1747</v>
      </c>
      <c r="H75" s="973">
        <v>244</v>
      </c>
      <c r="I75" s="973">
        <v>2040</v>
      </c>
      <c r="J75" s="973">
        <v>696</v>
      </c>
      <c r="K75" s="191"/>
    </row>
    <row r="76" spans="1:11" ht="8.1" customHeight="1">
      <c r="A76" s="190"/>
      <c r="B76" s="191"/>
      <c r="C76" s="190"/>
      <c r="D76" s="972"/>
      <c r="E76" s="964"/>
      <c r="F76" s="964"/>
      <c r="G76" s="964"/>
      <c r="H76" s="973"/>
      <c r="I76" s="973"/>
      <c r="J76" s="973"/>
      <c r="K76" s="190"/>
    </row>
    <row r="77" spans="1:11" ht="15" customHeight="1">
      <c r="A77" s="187"/>
      <c r="B77" s="188" t="s">
        <v>2</v>
      </c>
      <c r="C77" s="187"/>
      <c r="D77" s="972">
        <v>2022</v>
      </c>
      <c r="E77" s="964">
        <v>1763</v>
      </c>
      <c r="F77" s="964">
        <v>57691</v>
      </c>
      <c r="G77" s="964">
        <v>134597</v>
      </c>
      <c r="H77" s="973">
        <v>410</v>
      </c>
      <c r="I77" s="973">
        <v>12959</v>
      </c>
      <c r="J77" s="973">
        <v>8824</v>
      </c>
      <c r="K77" s="187"/>
    </row>
    <row r="78" spans="1:11" ht="15" customHeight="1">
      <c r="A78" s="190"/>
      <c r="B78" s="191"/>
      <c r="C78" s="190"/>
      <c r="D78" s="972">
        <v>2023</v>
      </c>
      <c r="E78" s="964">
        <v>1521</v>
      </c>
      <c r="F78" s="964">
        <v>47989</v>
      </c>
      <c r="G78" s="964">
        <v>80084</v>
      </c>
      <c r="H78" s="973">
        <v>645</v>
      </c>
      <c r="I78" s="973">
        <v>5655</v>
      </c>
      <c r="J78" s="973">
        <v>11501</v>
      </c>
      <c r="K78" s="190"/>
    </row>
    <row r="79" spans="1:11" ht="15" customHeight="1">
      <c r="A79" s="190"/>
      <c r="B79" s="191"/>
      <c r="C79" s="190"/>
      <c r="D79" s="972">
        <v>2024</v>
      </c>
      <c r="E79" s="964">
        <v>962</v>
      </c>
      <c r="F79" s="964">
        <v>23910</v>
      </c>
      <c r="G79" s="964">
        <v>44943</v>
      </c>
      <c r="H79" s="973">
        <v>1678</v>
      </c>
      <c r="I79" s="973">
        <v>5894</v>
      </c>
      <c r="J79" s="973">
        <v>28257</v>
      </c>
      <c r="K79" s="190"/>
    </row>
    <row r="80" spans="1:11" ht="8.1" customHeight="1">
      <c r="A80" s="187"/>
      <c r="B80" s="188"/>
      <c r="C80" s="187"/>
      <c r="D80" s="972"/>
      <c r="E80" s="964"/>
      <c r="F80" s="964"/>
      <c r="G80" s="964"/>
      <c r="H80" s="973"/>
      <c r="I80" s="973"/>
      <c r="J80" s="973"/>
      <c r="K80" s="187"/>
    </row>
    <row r="81" spans="1:11" ht="15" customHeight="1">
      <c r="A81" s="187"/>
      <c r="B81" s="188" t="s">
        <v>1</v>
      </c>
      <c r="C81" s="187"/>
      <c r="D81" s="972">
        <v>2022</v>
      </c>
      <c r="E81" s="973" t="s">
        <v>134</v>
      </c>
      <c r="F81" s="964">
        <v>96</v>
      </c>
      <c r="G81" s="964">
        <v>116</v>
      </c>
      <c r="H81" s="973">
        <v>1</v>
      </c>
      <c r="I81" s="973">
        <v>18</v>
      </c>
      <c r="J81" s="973" t="s">
        <v>134</v>
      </c>
      <c r="K81" s="187"/>
    </row>
    <row r="82" spans="1:11" ht="15" customHeight="1">
      <c r="A82" s="187"/>
      <c r="B82" s="188"/>
      <c r="C82" s="187"/>
      <c r="D82" s="972">
        <v>2023</v>
      </c>
      <c r="E82" s="964">
        <v>1</v>
      </c>
      <c r="F82" s="964">
        <v>79</v>
      </c>
      <c r="G82" s="964">
        <v>111</v>
      </c>
      <c r="H82" s="973" t="s">
        <v>134</v>
      </c>
      <c r="I82" s="973">
        <v>13</v>
      </c>
      <c r="J82" s="973">
        <v>31</v>
      </c>
      <c r="K82" s="187"/>
    </row>
    <row r="83" spans="1:11" ht="15" customHeight="1">
      <c r="A83" s="187"/>
      <c r="B83" s="188"/>
      <c r="C83" s="187"/>
      <c r="D83" s="972">
        <v>2024</v>
      </c>
      <c r="E83" s="964">
        <v>3</v>
      </c>
      <c r="F83" s="964">
        <v>193</v>
      </c>
      <c r="G83" s="964">
        <v>217</v>
      </c>
      <c r="H83" s="973">
        <v>96</v>
      </c>
      <c r="I83" s="973">
        <v>21</v>
      </c>
      <c r="J83" s="973">
        <v>16</v>
      </c>
      <c r="K83" s="187"/>
    </row>
    <row r="84" spans="1:11" ht="8.1" customHeight="1">
      <c r="A84" s="190"/>
      <c r="B84" s="191"/>
      <c r="C84" s="190"/>
      <c r="D84" s="972"/>
      <c r="E84" s="964"/>
      <c r="F84" s="964"/>
      <c r="G84" s="964"/>
      <c r="H84" s="973"/>
      <c r="I84" s="973"/>
      <c r="J84" s="973"/>
      <c r="K84" s="190"/>
    </row>
    <row r="85" spans="1:11" ht="15" customHeight="1">
      <c r="A85" s="187"/>
      <c r="B85" s="188" t="s">
        <v>0</v>
      </c>
      <c r="C85" s="187"/>
      <c r="D85" s="972">
        <v>2022</v>
      </c>
      <c r="E85" s="964">
        <v>10</v>
      </c>
      <c r="F85" s="964">
        <v>344</v>
      </c>
      <c r="G85" s="964">
        <v>1593</v>
      </c>
      <c r="H85" s="973">
        <v>2</v>
      </c>
      <c r="I85" s="973">
        <v>512</v>
      </c>
      <c r="J85" s="973">
        <v>145</v>
      </c>
      <c r="K85" s="187"/>
    </row>
    <row r="86" spans="1:11" ht="15" customHeight="1">
      <c r="A86" s="190"/>
      <c r="B86" s="191"/>
      <c r="C86" s="190"/>
      <c r="D86" s="972">
        <v>2023</v>
      </c>
      <c r="E86" s="964">
        <v>6</v>
      </c>
      <c r="F86" s="964">
        <v>263</v>
      </c>
      <c r="G86" s="964">
        <v>629</v>
      </c>
      <c r="H86" s="973">
        <v>319</v>
      </c>
      <c r="I86" s="973">
        <v>341</v>
      </c>
      <c r="J86" s="973">
        <v>343</v>
      </c>
      <c r="K86" s="190"/>
    </row>
    <row r="87" spans="1:11" ht="15" customHeight="1">
      <c r="A87" s="190"/>
      <c r="B87" s="191"/>
      <c r="C87" s="190"/>
      <c r="D87" s="972">
        <v>2024</v>
      </c>
      <c r="E87" s="964">
        <v>14</v>
      </c>
      <c r="F87" s="964">
        <v>355</v>
      </c>
      <c r="G87" s="964">
        <v>1928</v>
      </c>
      <c r="H87" s="973">
        <v>3014</v>
      </c>
      <c r="I87" s="973">
        <v>1433</v>
      </c>
      <c r="J87" s="973">
        <v>1072</v>
      </c>
      <c r="K87" s="190"/>
    </row>
    <row r="88" spans="1:11" ht="8.1" customHeight="1" thickBot="1">
      <c r="A88" s="1038"/>
      <c r="B88" s="1038"/>
      <c r="C88" s="1038"/>
      <c r="D88" s="1040"/>
      <c r="E88" s="1018"/>
      <c r="F88" s="1018"/>
      <c r="H88" s="1039"/>
      <c r="I88" s="1039"/>
      <c r="J88" s="1039"/>
      <c r="K88" s="1038"/>
    </row>
    <row r="89" spans="1:11" ht="15" customHeight="1">
      <c r="A89" s="224"/>
      <c r="B89" s="224"/>
      <c r="C89" s="224"/>
      <c r="D89" s="203"/>
      <c r="E89" s="1011"/>
      <c r="F89" s="1011"/>
      <c r="G89" s="1037"/>
      <c r="H89" s="204"/>
      <c r="I89" s="199"/>
      <c r="J89" s="199"/>
      <c r="K89" s="201" t="s">
        <v>213</v>
      </c>
    </row>
    <row r="90" spans="1:11" ht="15" customHeight="1">
      <c r="D90" s="1035"/>
      <c r="E90" s="1036"/>
      <c r="F90" s="1036"/>
      <c r="G90" s="1036"/>
      <c r="H90" s="1034"/>
      <c r="I90" s="1034"/>
      <c r="J90" s="1034"/>
      <c r="K90" s="205" t="s">
        <v>214</v>
      </c>
    </row>
    <row r="91" spans="1:11" ht="8.1" customHeight="1">
      <c r="D91" s="1035"/>
      <c r="E91" s="1011"/>
      <c r="F91" s="1011"/>
      <c r="G91" s="1011"/>
      <c r="H91" s="1034"/>
      <c r="I91" s="1034"/>
      <c r="J91" s="1034"/>
    </row>
  </sheetData>
  <hyperlinks>
    <hyperlink ref="J1" r:id="rId1" xr:uid="{15673A72-B117-41F0-9CAD-B88FDDA0D75D}"/>
    <hyperlink ref="J2" r:id="rId2" xr:uid="{46B8A1C2-486F-4CD7-B746-38D610CC0B0D}"/>
  </hyperlinks>
  <printOptions horizontalCentered="1"/>
  <pageMargins left="0.55118110236220474" right="0.55118110236220474" top="0.39370078740157483" bottom="0.39370078740157483" header="0.39370078740157483" footer="0.39370078740157483"/>
  <pageSetup scale="62" orientation="portrait" r:id="rId3"/>
  <colBreaks count="1" manualBreakCount="1">
    <brk id="11" max="1048575" man="1"/>
  </col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03392D-8F0B-4E4D-A00F-E1E192347E18}">
  <sheetPr>
    <tabColor theme="8"/>
    <pageSetUpPr fitToPage="1"/>
  </sheetPr>
  <dimension ref="A1:S86"/>
  <sheetViews>
    <sheetView showGridLines="0" view="pageBreakPreview" topLeftCell="A49" zoomScale="80" zoomScaleNormal="90" zoomScaleSheetLayoutView="80" workbookViewId="0">
      <selection activeCell="E57" sqref="D57:G57"/>
    </sheetView>
  </sheetViews>
  <sheetFormatPr defaultColWidth="9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8" width="21.7109375" style="863" customWidth="1"/>
    <col min="9" max="9" width="1.7109375" style="863" customWidth="1"/>
    <col min="10" max="16384" width="9" style="863"/>
  </cols>
  <sheetData>
    <row r="1" spans="1:9">
      <c r="H1" s="962" t="s">
        <v>43</v>
      </c>
    </row>
    <row r="2" spans="1:9">
      <c r="D2" s="1055"/>
      <c r="E2" s="1054"/>
      <c r="F2" s="1054"/>
      <c r="G2" s="1054"/>
      <c r="H2" s="960" t="s">
        <v>42</v>
      </c>
    </row>
    <row r="3" spans="1:9">
      <c r="D3" s="1055"/>
      <c r="E3" s="1054"/>
      <c r="F3" s="1054"/>
      <c r="G3" s="1054"/>
      <c r="H3" s="1054"/>
    </row>
    <row r="4" spans="1:9" s="1006" customFormat="1" ht="18" customHeight="1">
      <c r="A4" s="1051"/>
      <c r="B4" s="105" t="s">
        <v>178</v>
      </c>
      <c r="C4" s="1009" t="s">
        <v>376</v>
      </c>
      <c r="D4" s="1053"/>
      <c r="E4" s="1052"/>
      <c r="F4" s="1060"/>
      <c r="G4" s="1060"/>
      <c r="H4" s="1060"/>
      <c r="I4" s="1051"/>
    </row>
    <row r="5" spans="1:9" s="1000" customFormat="1" ht="18" customHeight="1">
      <c r="A5" s="1048"/>
      <c r="B5" s="1059" t="s">
        <v>179</v>
      </c>
      <c r="C5" s="1003" t="s">
        <v>375</v>
      </c>
      <c r="D5" s="1050"/>
      <c r="E5" s="1049"/>
      <c r="F5" s="1058"/>
      <c r="G5" s="1058"/>
      <c r="H5" s="1058"/>
      <c r="I5" s="1048"/>
    </row>
    <row r="6" spans="1:9" ht="8.1" customHeight="1" thickBot="1">
      <c r="A6" s="1045"/>
      <c r="B6" s="1045"/>
      <c r="C6" s="1045"/>
      <c r="D6" s="1047"/>
      <c r="E6" s="1046"/>
      <c r="F6" s="1046"/>
      <c r="G6" s="1057"/>
      <c r="H6" s="1057"/>
      <c r="I6" s="1045"/>
    </row>
    <row r="7" spans="1:9" ht="8.1" customHeight="1" thickTop="1">
      <c r="A7" s="1043"/>
      <c r="B7" s="1043"/>
      <c r="C7" s="1043"/>
      <c r="D7" s="1044"/>
      <c r="E7" s="987"/>
      <c r="F7" s="987"/>
      <c r="G7" s="987"/>
      <c r="H7" s="987"/>
      <c r="I7" s="1043"/>
    </row>
    <row r="8" spans="1:9" ht="15" customHeight="1">
      <c r="A8" s="991"/>
      <c r="B8" s="991" t="s">
        <v>25</v>
      </c>
      <c r="C8" s="991"/>
      <c r="D8" s="361" t="s">
        <v>190</v>
      </c>
      <c r="E8" s="276" t="s">
        <v>111</v>
      </c>
      <c r="F8" s="276" t="s">
        <v>94</v>
      </c>
      <c r="G8" s="276" t="s">
        <v>233</v>
      </c>
      <c r="H8" s="275" t="s">
        <v>234</v>
      </c>
      <c r="I8" s="991"/>
    </row>
    <row r="9" spans="1:9" ht="15" customHeight="1">
      <c r="A9" s="986"/>
      <c r="B9" s="986" t="s">
        <v>23</v>
      </c>
      <c r="C9" s="986"/>
      <c r="D9" s="988" t="s">
        <v>191</v>
      </c>
      <c r="E9" s="276" t="s">
        <v>236</v>
      </c>
      <c r="F9" s="276" t="s">
        <v>67</v>
      </c>
      <c r="G9" s="280" t="s">
        <v>237</v>
      </c>
      <c r="H9" s="275" t="s">
        <v>238</v>
      </c>
      <c r="I9" s="986"/>
    </row>
    <row r="10" spans="1:9" ht="15" customHeight="1">
      <c r="A10" s="986"/>
      <c r="B10" s="986"/>
      <c r="C10" s="986"/>
      <c r="D10" s="361"/>
      <c r="E10" s="275" t="s">
        <v>240</v>
      </c>
      <c r="F10" s="276" t="s">
        <v>108</v>
      </c>
      <c r="G10" s="281" t="s">
        <v>107</v>
      </c>
      <c r="H10" s="275" t="s">
        <v>105</v>
      </c>
      <c r="I10" s="986"/>
    </row>
    <row r="11" spans="1:9" ht="15" customHeight="1">
      <c r="A11" s="986"/>
      <c r="B11" s="986"/>
      <c r="C11" s="986"/>
      <c r="D11" s="361"/>
      <c r="E11" s="283" t="s">
        <v>242</v>
      </c>
      <c r="F11" s="283" t="s">
        <v>106</v>
      </c>
      <c r="G11" s="281" t="s">
        <v>136</v>
      </c>
      <c r="H11" s="283" t="s">
        <v>103</v>
      </c>
      <c r="I11" s="986"/>
    </row>
    <row r="12" spans="1:9" ht="15" customHeight="1">
      <c r="A12" s="354"/>
      <c r="B12" s="354"/>
      <c r="C12" s="354"/>
      <c r="D12" s="361"/>
      <c r="E12" s="283" t="s">
        <v>104</v>
      </c>
      <c r="F12" s="283" t="s">
        <v>56</v>
      </c>
      <c r="G12" s="283" t="s">
        <v>103</v>
      </c>
      <c r="H12" s="283" t="s">
        <v>243</v>
      </c>
      <c r="I12" s="354"/>
    </row>
    <row r="13" spans="1:9" ht="15" customHeight="1">
      <c r="A13" s="354"/>
      <c r="B13" s="354"/>
      <c r="C13" s="354"/>
      <c r="D13" s="361"/>
      <c r="E13" s="283" t="s">
        <v>244</v>
      </c>
      <c r="F13" s="275"/>
      <c r="G13" s="283" t="s">
        <v>113</v>
      </c>
      <c r="H13" s="283" t="s">
        <v>245</v>
      </c>
      <c r="I13" s="354"/>
    </row>
    <row r="14" spans="1:9" ht="15" customHeight="1">
      <c r="A14" s="986"/>
      <c r="B14" s="986"/>
      <c r="C14" s="986"/>
      <c r="D14" s="1026"/>
      <c r="E14" s="283"/>
      <c r="F14" s="283"/>
      <c r="G14" s="283" t="s">
        <v>149</v>
      </c>
      <c r="H14" s="283" t="s">
        <v>247</v>
      </c>
      <c r="I14" s="986"/>
    </row>
    <row r="15" spans="1:9" ht="8.1" customHeight="1">
      <c r="A15" s="986"/>
      <c r="B15" s="983"/>
      <c r="C15" s="983"/>
      <c r="D15" s="982"/>
      <c r="E15" s="288"/>
      <c r="F15" s="288"/>
      <c r="G15" s="288"/>
      <c r="H15" s="288"/>
      <c r="I15" s="983"/>
    </row>
    <row r="16" spans="1:9" ht="8.1" customHeight="1">
      <c r="A16" s="1042"/>
      <c r="B16" s="986"/>
      <c r="C16" s="986"/>
      <c r="D16" s="988"/>
      <c r="E16" s="279"/>
      <c r="F16" s="279"/>
      <c r="G16" s="279"/>
      <c r="H16" s="279"/>
      <c r="I16" s="986"/>
    </row>
    <row r="17" spans="1:19" ht="15" customHeight="1">
      <c r="A17" s="976"/>
      <c r="B17" s="976" t="s">
        <v>253</v>
      </c>
      <c r="C17" s="976"/>
      <c r="D17" s="974">
        <v>2022</v>
      </c>
      <c r="E17" s="206">
        <f>SUM(E21,E25,E29,E33,E37,E41,E45,E53,E57,E61,E65,E69,E73,E77,E81,E49)</f>
        <v>9864</v>
      </c>
      <c r="F17" s="206">
        <f>SUM(F21,F25,F29,F33,F37,F41,F45,F53,F57,F61,F65,F69,F73,F77,F81,F49)</f>
        <v>168498</v>
      </c>
      <c r="G17" s="206">
        <f>SUM(G21,G25,G29,G33,G37,G41,G45,G53,G57,G61,G65,G69,G73,G77,G81,G49)</f>
        <v>18317</v>
      </c>
      <c r="H17" s="206">
        <f>SUM(H21,H25,H29,H33,H37,H41,H45,H53,H57,H61,H65,H69,H73,H77,H81,H49)</f>
        <v>143</v>
      </c>
      <c r="I17" s="976"/>
      <c r="K17" s="1041"/>
      <c r="L17" s="1041"/>
      <c r="M17" s="1041"/>
      <c r="N17" s="1041"/>
      <c r="O17" s="1041"/>
      <c r="P17" s="1041"/>
      <c r="Q17" s="1041"/>
      <c r="R17" s="1041"/>
      <c r="S17" s="1041"/>
    </row>
    <row r="18" spans="1:19" ht="15" customHeight="1">
      <c r="A18" s="975"/>
      <c r="B18" s="975"/>
      <c r="C18" s="975"/>
      <c r="D18" s="974">
        <v>2023</v>
      </c>
      <c r="E18" s="206">
        <f>SUM(E22,E26,E30,E34,E38,E42,E46,E54,E58,E62,E66,E70,E74,E78,E82,E50)</f>
        <v>15295</v>
      </c>
      <c r="F18" s="206">
        <f>SUM(F22,F26,F30,F34,F38,F42,F46,F54,F58,F62,F66,F70,F74,F78,F82,F50)</f>
        <v>69018</v>
      </c>
      <c r="G18" s="206">
        <f>SUM(G22,G26,G30,G34,G38,G42,G46,G54,G58,G62,G66,G70,G74,G78,G82,G50)</f>
        <v>4163</v>
      </c>
      <c r="H18" s="206">
        <f>SUM(H22,H26,H30,H34,H38,H42,H46,H54,H58,H62,H66,H70,H74,H78,H82,H50)</f>
        <v>443</v>
      </c>
      <c r="I18" s="975"/>
      <c r="K18" s="1041"/>
      <c r="L18" s="1041"/>
      <c r="M18" s="1041"/>
      <c r="N18" s="1041"/>
      <c r="O18" s="1041"/>
      <c r="P18" s="1041"/>
      <c r="Q18" s="1041"/>
    </row>
    <row r="19" spans="1:19" ht="15" customHeight="1">
      <c r="A19" s="975"/>
      <c r="B19" s="975"/>
      <c r="C19" s="975"/>
      <c r="D19" s="974">
        <v>2024</v>
      </c>
      <c r="E19" s="206">
        <f>SUM(E23,E27,E31,E35,E39,E43,E47,E55,E59,E63,E67,E71,E75,E79,E83,E51)</f>
        <v>10885</v>
      </c>
      <c r="F19" s="206">
        <f>SUM(F23,F27,F31,F35,F39,F43,F47,F55,F59,F63,F67,F71,F75,F79,F83,F51)</f>
        <v>51539</v>
      </c>
      <c r="G19" s="206">
        <f>SUM(G23,G27,G31,G35,G39,G43,G47,G55,G59,G63,G67,G71,G75,G79,G83,G51)</f>
        <v>1586</v>
      </c>
      <c r="H19" s="206">
        <f>SUM(H23,H27,H31,H35,H39,H43,H47,H55,H59,H63,H67,H71,H75,H79,H83,H51)</f>
        <v>786</v>
      </c>
      <c r="I19" s="975"/>
      <c r="K19" s="1041"/>
      <c r="L19" s="1041"/>
      <c r="M19" s="1041"/>
      <c r="N19" s="1041"/>
      <c r="O19" s="1041"/>
      <c r="P19" s="1041"/>
      <c r="Q19" s="1041"/>
    </row>
    <row r="20" spans="1:19" ht="8.1" customHeight="1">
      <c r="A20" s="208"/>
      <c r="B20" s="208"/>
      <c r="C20" s="208"/>
      <c r="D20" s="972"/>
      <c r="E20" s="973"/>
      <c r="F20" s="973"/>
      <c r="G20" s="973"/>
      <c r="H20" s="973"/>
      <c r="I20" s="208"/>
    </row>
    <row r="21" spans="1:19" ht="15" customHeight="1">
      <c r="A21" s="187"/>
      <c r="B21" s="188" t="s">
        <v>14</v>
      </c>
      <c r="C21" s="187"/>
      <c r="D21" s="972">
        <v>2022</v>
      </c>
      <c r="E21" s="973">
        <v>563</v>
      </c>
      <c r="F21" s="973">
        <v>21564</v>
      </c>
      <c r="G21" s="973">
        <v>2836</v>
      </c>
      <c r="H21" s="973">
        <v>19</v>
      </c>
      <c r="I21" s="187"/>
      <c r="K21" s="1041"/>
    </row>
    <row r="22" spans="1:19" ht="15" customHeight="1">
      <c r="A22" s="190"/>
      <c r="B22" s="191"/>
      <c r="C22" s="190"/>
      <c r="D22" s="972">
        <v>2023</v>
      </c>
      <c r="E22" s="973">
        <v>730</v>
      </c>
      <c r="F22" s="973">
        <v>6789</v>
      </c>
      <c r="G22" s="973">
        <v>761</v>
      </c>
      <c r="H22" s="973" t="s">
        <v>134</v>
      </c>
      <c r="I22" s="190"/>
    </row>
    <row r="23" spans="1:19" ht="15" customHeight="1">
      <c r="A23" s="190"/>
      <c r="B23" s="191"/>
      <c r="C23" s="190"/>
      <c r="D23" s="972">
        <v>2024</v>
      </c>
      <c r="E23" s="973">
        <v>968</v>
      </c>
      <c r="F23" s="973">
        <v>3891</v>
      </c>
      <c r="G23" s="973">
        <v>178</v>
      </c>
      <c r="H23" s="973">
        <v>2</v>
      </c>
      <c r="I23" s="190"/>
    </row>
    <row r="24" spans="1:19" ht="8.1" customHeight="1">
      <c r="A24" s="190"/>
      <c r="B24" s="191"/>
      <c r="C24" s="190"/>
      <c r="D24" s="972"/>
      <c r="E24" s="973"/>
      <c r="F24" s="973"/>
      <c r="G24" s="973"/>
      <c r="H24" s="973"/>
      <c r="I24" s="190"/>
    </row>
    <row r="25" spans="1:19" ht="15" customHeight="1">
      <c r="A25" s="187"/>
      <c r="B25" s="188" t="s">
        <v>13</v>
      </c>
      <c r="C25" s="187"/>
      <c r="D25" s="972">
        <v>2022</v>
      </c>
      <c r="E25" s="973">
        <v>132</v>
      </c>
      <c r="F25" s="973">
        <v>3506</v>
      </c>
      <c r="G25" s="973">
        <v>50</v>
      </c>
      <c r="H25" s="973"/>
      <c r="I25" s="187"/>
    </row>
    <row r="26" spans="1:19" ht="15" customHeight="1">
      <c r="A26" s="187"/>
      <c r="B26" s="188"/>
      <c r="C26" s="187"/>
      <c r="D26" s="972">
        <v>2023</v>
      </c>
      <c r="E26" s="973">
        <v>281</v>
      </c>
      <c r="F26" s="973">
        <v>1225</v>
      </c>
      <c r="G26" s="973">
        <v>44</v>
      </c>
      <c r="H26" s="973">
        <v>3</v>
      </c>
      <c r="I26" s="187"/>
    </row>
    <row r="27" spans="1:19" ht="15" customHeight="1">
      <c r="A27" s="187"/>
      <c r="B27" s="188"/>
      <c r="C27" s="187"/>
      <c r="D27" s="972">
        <v>2024</v>
      </c>
      <c r="E27" s="973">
        <v>109</v>
      </c>
      <c r="F27" s="973">
        <v>824</v>
      </c>
      <c r="G27" s="973">
        <v>4</v>
      </c>
      <c r="H27" s="973">
        <v>6</v>
      </c>
      <c r="I27" s="187"/>
    </row>
    <row r="28" spans="1:19" ht="8.1" customHeight="1">
      <c r="A28" s="190"/>
      <c r="B28" s="191"/>
      <c r="C28" s="190"/>
      <c r="D28" s="972"/>
      <c r="E28" s="973"/>
      <c r="F28" s="973"/>
      <c r="G28" s="973"/>
      <c r="H28" s="973"/>
      <c r="I28" s="190"/>
    </row>
    <row r="29" spans="1:19" ht="15" customHeight="1">
      <c r="A29" s="187"/>
      <c r="B29" s="188" t="s">
        <v>12</v>
      </c>
      <c r="C29" s="187"/>
      <c r="D29" s="972">
        <v>2022</v>
      </c>
      <c r="E29" s="973">
        <v>17</v>
      </c>
      <c r="F29" s="973">
        <v>672</v>
      </c>
      <c r="G29" s="973">
        <v>184</v>
      </c>
      <c r="H29" s="973">
        <v>1</v>
      </c>
      <c r="I29" s="187"/>
    </row>
    <row r="30" spans="1:19" ht="15" customHeight="1">
      <c r="A30" s="190"/>
      <c r="B30" s="191"/>
      <c r="C30" s="190"/>
      <c r="D30" s="972">
        <v>2023</v>
      </c>
      <c r="E30" s="973">
        <v>3</v>
      </c>
      <c r="F30" s="973">
        <v>534</v>
      </c>
      <c r="G30" s="973">
        <v>328</v>
      </c>
      <c r="H30" s="973">
        <v>7</v>
      </c>
      <c r="I30" s="190"/>
    </row>
    <row r="31" spans="1:19" ht="15" customHeight="1">
      <c r="A31" s="190"/>
      <c r="B31" s="191"/>
      <c r="C31" s="190"/>
      <c r="D31" s="972">
        <v>2024</v>
      </c>
      <c r="E31" s="973">
        <v>7</v>
      </c>
      <c r="F31" s="973">
        <v>600</v>
      </c>
      <c r="G31" s="973">
        <v>41</v>
      </c>
      <c r="H31" s="973">
        <v>9</v>
      </c>
      <c r="I31" s="190"/>
    </row>
    <row r="32" spans="1:19" ht="8.1" customHeight="1">
      <c r="A32" s="190"/>
      <c r="B32" s="191"/>
      <c r="C32" s="190"/>
      <c r="D32" s="972"/>
      <c r="E32" s="973"/>
      <c r="F32" s="973"/>
      <c r="G32" s="973"/>
      <c r="H32" s="973"/>
      <c r="I32" s="190"/>
    </row>
    <row r="33" spans="1:9" ht="15" customHeight="1">
      <c r="A33" s="187"/>
      <c r="B33" s="188" t="s">
        <v>11</v>
      </c>
      <c r="C33" s="187"/>
      <c r="D33" s="972">
        <v>2022</v>
      </c>
      <c r="E33" s="973">
        <v>497</v>
      </c>
      <c r="F33" s="973">
        <v>6339</v>
      </c>
      <c r="G33" s="973">
        <v>302</v>
      </c>
      <c r="H33" s="973" t="s">
        <v>134</v>
      </c>
      <c r="I33" s="187"/>
    </row>
    <row r="34" spans="1:9" ht="15" customHeight="1">
      <c r="A34" s="190"/>
      <c r="B34" s="191"/>
      <c r="C34" s="190"/>
      <c r="D34" s="972">
        <v>2023</v>
      </c>
      <c r="E34" s="973">
        <v>911</v>
      </c>
      <c r="F34" s="973">
        <v>930</v>
      </c>
      <c r="G34" s="973">
        <v>157</v>
      </c>
      <c r="H34" s="973" t="s">
        <v>134</v>
      </c>
      <c r="I34" s="190"/>
    </row>
    <row r="35" spans="1:9" ht="15" customHeight="1">
      <c r="A35" s="190"/>
      <c r="B35" s="191"/>
      <c r="C35" s="190"/>
      <c r="D35" s="972">
        <v>2024</v>
      </c>
      <c r="E35" s="973">
        <v>811</v>
      </c>
      <c r="F35" s="973">
        <v>283</v>
      </c>
      <c r="G35" s="973">
        <v>99</v>
      </c>
      <c r="H35" s="973">
        <v>10</v>
      </c>
      <c r="I35" s="190"/>
    </row>
    <row r="36" spans="1:9" ht="8.1" customHeight="1">
      <c r="A36" s="190"/>
      <c r="B36" s="191"/>
      <c r="C36" s="190"/>
      <c r="D36" s="972"/>
      <c r="E36" s="973"/>
      <c r="F36" s="973"/>
      <c r="G36" s="973"/>
      <c r="H36" s="973"/>
      <c r="I36" s="190"/>
    </row>
    <row r="37" spans="1:9" ht="15" customHeight="1">
      <c r="A37" s="187"/>
      <c r="B37" s="188" t="s">
        <v>10</v>
      </c>
      <c r="C37" s="187"/>
      <c r="D37" s="972">
        <v>2022</v>
      </c>
      <c r="E37" s="973">
        <v>150</v>
      </c>
      <c r="F37" s="973">
        <v>3993</v>
      </c>
      <c r="G37" s="973">
        <v>91</v>
      </c>
      <c r="H37" s="973" t="s">
        <v>134</v>
      </c>
      <c r="I37" s="187"/>
    </row>
    <row r="38" spans="1:9" ht="15" customHeight="1">
      <c r="A38" s="190"/>
      <c r="B38" s="191"/>
      <c r="C38" s="190"/>
      <c r="D38" s="972">
        <v>2023</v>
      </c>
      <c r="E38" s="973">
        <v>161</v>
      </c>
      <c r="F38" s="973">
        <v>3688</v>
      </c>
      <c r="G38" s="973">
        <v>27</v>
      </c>
      <c r="H38" s="973" t="s">
        <v>134</v>
      </c>
      <c r="I38" s="190"/>
    </row>
    <row r="39" spans="1:9" ht="15" customHeight="1">
      <c r="A39" s="190"/>
      <c r="B39" s="191"/>
      <c r="C39" s="190"/>
      <c r="D39" s="972">
        <v>2024</v>
      </c>
      <c r="E39" s="973">
        <v>60</v>
      </c>
      <c r="F39" s="973">
        <v>1491</v>
      </c>
      <c r="G39" s="973">
        <v>2</v>
      </c>
      <c r="H39" s="973">
        <v>4</v>
      </c>
      <c r="I39" s="190"/>
    </row>
    <row r="40" spans="1:9" ht="8.1" customHeight="1">
      <c r="A40" s="190"/>
      <c r="B40" s="191"/>
      <c r="C40" s="190"/>
      <c r="D40" s="972"/>
      <c r="E40" s="973"/>
      <c r="F40" s="973"/>
      <c r="G40" s="973"/>
      <c r="H40" s="973"/>
      <c r="I40" s="190"/>
    </row>
    <row r="41" spans="1:9" ht="15" customHeight="1">
      <c r="A41" s="187"/>
      <c r="B41" s="188" t="s">
        <v>9</v>
      </c>
      <c r="C41" s="187"/>
      <c r="D41" s="972">
        <v>2022</v>
      </c>
      <c r="E41" s="973">
        <v>1211</v>
      </c>
      <c r="F41" s="973">
        <v>7902</v>
      </c>
      <c r="G41" s="973">
        <v>287</v>
      </c>
      <c r="H41" s="973">
        <v>6</v>
      </c>
      <c r="I41" s="187"/>
    </row>
    <row r="42" spans="1:9" ht="15" customHeight="1">
      <c r="A42" s="190"/>
      <c r="B42" s="191"/>
      <c r="C42" s="190"/>
      <c r="D42" s="972">
        <v>2023</v>
      </c>
      <c r="E42" s="973">
        <v>4415</v>
      </c>
      <c r="F42" s="973">
        <v>2479</v>
      </c>
      <c r="G42" s="973">
        <v>12</v>
      </c>
      <c r="H42" s="973" t="s">
        <v>134</v>
      </c>
      <c r="I42" s="190"/>
    </row>
    <row r="43" spans="1:9" ht="15" customHeight="1">
      <c r="A43" s="190"/>
      <c r="B43" s="191"/>
      <c r="C43" s="190"/>
      <c r="D43" s="972">
        <v>2024</v>
      </c>
      <c r="E43" s="973">
        <v>2457</v>
      </c>
      <c r="F43" s="973">
        <v>293</v>
      </c>
      <c r="G43" s="973">
        <v>5</v>
      </c>
      <c r="H43" s="973">
        <v>96</v>
      </c>
      <c r="I43" s="190"/>
    </row>
    <row r="44" spans="1:9" ht="8.1" customHeight="1">
      <c r="A44" s="190"/>
      <c r="B44" s="191"/>
      <c r="C44" s="190"/>
      <c r="D44" s="972"/>
      <c r="E44" s="973"/>
      <c r="F44" s="973"/>
      <c r="G44" s="973"/>
      <c r="H44" s="973"/>
      <c r="I44" s="190"/>
    </row>
    <row r="45" spans="1:9" ht="15" customHeight="1">
      <c r="A45" s="187"/>
      <c r="B45" s="188" t="s">
        <v>8</v>
      </c>
      <c r="C45" s="187"/>
      <c r="D45" s="972">
        <v>2022</v>
      </c>
      <c r="E45" s="973">
        <v>322</v>
      </c>
      <c r="F45" s="973">
        <v>4489</v>
      </c>
      <c r="G45" s="973">
        <v>208</v>
      </c>
      <c r="H45" s="973">
        <v>3</v>
      </c>
      <c r="I45" s="187"/>
    </row>
    <row r="46" spans="1:9" ht="15" customHeight="1">
      <c r="A46" s="187"/>
      <c r="B46" s="188"/>
      <c r="C46" s="187"/>
      <c r="D46" s="972">
        <v>2023</v>
      </c>
      <c r="E46" s="973">
        <v>235</v>
      </c>
      <c r="F46" s="973">
        <v>1519</v>
      </c>
      <c r="G46" s="973">
        <v>87</v>
      </c>
      <c r="H46" s="973">
        <v>2</v>
      </c>
      <c r="I46" s="187"/>
    </row>
    <row r="47" spans="1:9" ht="15" customHeight="1">
      <c r="A47" s="187"/>
      <c r="B47" s="188"/>
      <c r="C47" s="187"/>
      <c r="D47" s="972">
        <v>2024</v>
      </c>
      <c r="E47" s="973">
        <v>146</v>
      </c>
      <c r="F47" s="973">
        <v>530</v>
      </c>
      <c r="G47" s="973">
        <v>43</v>
      </c>
      <c r="H47" s="973">
        <v>11</v>
      </c>
      <c r="I47" s="187"/>
    </row>
    <row r="48" spans="1:9" ht="8.1" customHeight="1">
      <c r="A48" s="187"/>
      <c r="B48" s="188"/>
      <c r="C48" s="187"/>
      <c r="D48" s="972"/>
      <c r="E48" s="973"/>
      <c r="F48" s="973"/>
      <c r="G48" s="973"/>
      <c r="H48" s="973"/>
      <c r="I48" s="187"/>
    </row>
    <row r="49" spans="1:9" ht="15" customHeight="1">
      <c r="A49" s="187"/>
      <c r="B49" s="188" t="s">
        <v>7</v>
      </c>
      <c r="C49" s="187"/>
      <c r="D49" s="972">
        <v>2022</v>
      </c>
      <c r="E49" s="973">
        <v>1</v>
      </c>
      <c r="F49" s="973">
        <v>70</v>
      </c>
      <c r="G49" s="973">
        <v>51</v>
      </c>
      <c r="H49" s="973" t="s">
        <v>134</v>
      </c>
      <c r="I49" s="187"/>
    </row>
    <row r="50" spans="1:9" ht="15" customHeight="1">
      <c r="A50" s="190"/>
      <c r="B50" s="191"/>
      <c r="C50" s="190"/>
      <c r="D50" s="972">
        <v>2023</v>
      </c>
      <c r="E50" s="973">
        <v>1</v>
      </c>
      <c r="F50" s="973">
        <v>65</v>
      </c>
      <c r="G50" s="973">
        <v>54</v>
      </c>
      <c r="H50" s="973" t="s">
        <v>134</v>
      </c>
      <c r="I50" s="190"/>
    </row>
    <row r="51" spans="1:9" ht="15" customHeight="1">
      <c r="A51" s="190"/>
      <c r="B51" s="191"/>
      <c r="C51" s="190"/>
      <c r="D51" s="972">
        <v>2024</v>
      </c>
      <c r="E51" s="973">
        <v>26</v>
      </c>
      <c r="F51" s="973">
        <v>96</v>
      </c>
      <c r="G51" s="973" t="s">
        <v>134</v>
      </c>
      <c r="H51" s="973" t="s">
        <v>134</v>
      </c>
      <c r="I51" s="190"/>
    </row>
    <row r="52" spans="1:9" ht="8.1" customHeight="1">
      <c r="A52" s="213"/>
      <c r="B52" s="213"/>
      <c r="C52" s="213"/>
      <c r="D52" s="972"/>
      <c r="E52" s="973"/>
      <c r="F52" s="973"/>
      <c r="G52" s="973"/>
      <c r="H52" s="973"/>
      <c r="I52" s="213"/>
    </row>
    <row r="53" spans="1:9" ht="15" customHeight="1">
      <c r="A53" s="187"/>
      <c r="B53" s="188" t="s">
        <v>28</v>
      </c>
      <c r="C53" s="187"/>
      <c r="D53" s="972">
        <v>2022</v>
      </c>
      <c r="E53" s="973">
        <v>612</v>
      </c>
      <c r="F53" s="973">
        <v>14114</v>
      </c>
      <c r="G53" s="973">
        <v>925</v>
      </c>
      <c r="H53" s="973">
        <v>2</v>
      </c>
      <c r="I53" s="187"/>
    </row>
    <row r="54" spans="1:9" ht="15" customHeight="1">
      <c r="A54" s="190"/>
      <c r="B54" s="191"/>
      <c r="C54" s="190"/>
      <c r="D54" s="972">
        <v>2023</v>
      </c>
      <c r="E54" s="973">
        <v>209</v>
      </c>
      <c r="F54" s="973">
        <v>4221</v>
      </c>
      <c r="G54" s="973">
        <v>166</v>
      </c>
      <c r="H54" s="973">
        <v>26</v>
      </c>
      <c r="I54" s="190"/>
    </row>
    <row r="55" spans="1:9" ht="15" customHeight="1">
      <c r="A55" s="190"/>
      <c r="B55" s="191"/>
      <c r="C55" s="190"/>
      <c r="D55" s="972">
        <v>2024</v>
      </c>
      <c r="E55" s="973">
        <v>165</v>
      </c>
      <c r="F55" s="973">
        <v>1067</v>
      </c>
      <c r="G55" s="973">
        <v>20</v>
      </c>
      <c r="H55" s="973">
        <v>70</v>
      </c>
      <c r="I55" s="190"/>
    </row>
    <row r="56" spans="1:9" ht="8.1" customHeight="1">
      <c r="A56" s="190"/>
      <c r="B56" s="191"/>
      <c r="C56" s="190"/>
      <c r="D56" s="972"/>
      <c r="E56" s="973"/>
      <c r="F56" s="973"/>
      <c r="G56" s="973"/>
      <c r="H56" s="973"/>
      <c r="I56" s="190"/>
    </row>
    <row r="57" spans="1:9" ht="15" customHeight="1">
      <c r="A57" s="187"/>
      <c r="B57" s="188" t="s">
        <v>6</v>
      </c>
      <c r="C57" s="187"/>
      <c r="D57" s="972">
        <v>2022</v>
      </c>
      <c r="E57" s="973">
        <v>154</v>
      </c>
      <c r="F57" s="973">
        <v>4040</v>
      </c>
      <c r="G57" s="973">
        <v>83</v>
      </c>
      <c r="H57" s="973">
        <v>1</v>
      </c>
      <c r="I57" s="187"/>
    </row>
    <row r="58" spans="1:9" ht="15" customHeight="1">
      <c r="A58" s="190"/>
      <c r="B58" s="191"/>
      <c r="C58" s="190"/>
      <c r="D58" s="972">
        <v>2023</v>
      </c>
      <c r="E58" s="973">
        <v>303</v>
      </c>
      <c r="F58" s="973">
        <v>4001</v>
      </c>
      <c r="G58" s="973">
        <v>283</v>
      </c>
      <c r="H58" s="973">
        <v>6</v>
      </c>
      <c r="I58" s="190"/>
    </row>
    <row r="59" spans="1:9" ht="15" customHeight="1">
      <c r="A59" s="190"/>
      <c r="B59" s="191"/>
      <c r="C59" s="190"/>
      <c r="D59" s="972">
        <v>2024</v>
      </c>
      <c r="E59" s="973">
        <v>190</v>
      </c>
      <c r="F59" s="973">
        <v>4483</v>
      </c>
      <c r="G59" s="973">
        <v>170</v>
      </c>
      <c r="H59" s="973">
        <v>5</v>
      </c>
      <c r="I59" s="190"/>
    </row>
    <row r="60" spans="1:9" ht="8.1" customHeight="1">
      <c r="A60" s="190"/>
      <c r="B60" s="191"/>
      <c r="C60" s="190"/>
      <c r="D60" s="972"/>
      <c r="E60" s="973"/>
      <c r="F60" s="973"/>
      <c r="G60" s="973"/>
      <c r="H60" s="973"/>
      <c r="I60" s="190"/>
    </row>
    <row r="61" spans="1:9" ht="15" customHeight="1">
      <c r="A61" s="187"/>
      <c r="B61" s="188" t="s">
        <v>5</v>
      </c>
      <c r="C61" s="187"/>
      <c r="D61" s="972">
        <v>2022</v>
      </c>
      <c r="E61" s="973">
        <v>369</v>
      </c>
      <c r="F61" s="973">
        <v>19750</v>
      </c>
      <c r="G61" s="973">
        <v>42</v>
      </c>
      <c r="H61" s="973">
        <v>85</v>
      </c>
      <c r="I61" s="187"/>
    </row>
    <row r="62" spans="1:9" ht="15" customHeight="1">
      <c r="A62" s="190"/>
      <c r="B62" s="191"/>
      <c r="C62" s="190"/>
      <c r="D62" s="972">
        <v>2023</v>
      </c>
      <c r="E62" s="973">
        <v>386</v>
      </c>
      <c r="F62" s="973">
        <v>15726</v>
      </c>
      <c r="G62" s="973">
        <v>39</v>
      </c>
      <c r="H62" s="973">
        <v>308</v>
      </c>
      <c r="I62" s="190"/>
    </row>
    <row r="63" spans="1:9" ht="15" customHeight="1">
      <c r="A63" s="190"/>
      <c r="B63" s="191"/>
      <c r="C63" s="190"/>
      <c r="D63" s="972">
        <v>2024</v>
      </c>
      <c r="E63" s="973">
        <v>293</v>
      </c>
      <c r="F63" s="973">
        <v>25793</v>
      </c>
      <c r="G63" s="973">
        <v>33</v>
      </c>
      <c r="H63" s="973">
        <v>117</v>
      </c>
      <c r="I63" s="190"/>
    </row>
    <row r="64" spans="1:9" ht="8.1" customHeight="1">
      <c r="A64" s="190"/>
      <c r="B64" s="191"/>
      <c r="C64" s="190"/>
      <c r="D64" s="972"/>
      <c r="E64" s="973"/>
      <c r="F64" s="973"/>
      <c r="G64" s="973"/>
      <c r="H64" s="973"/>
      <c r="I64" s="190"/>
    </row>
    <row r="65" spans="1:9" ht="15" customHeight="1">
      <c r="A65" s="187"/>
      <c r="B65" s="188" t="s">
        <v>4</v>
      </c>
      <c r="C65" s="187"/>
      <c r="D65" s="972">
        <v>2022</v>
      </c>
      <c r="E65" s="973">
        <v>3869</v>
      </c>
      <c r="F65" s="973">
        <v>41855</v>
      </c>
      <c r="G65" s="973">
        <v>7324</v>
      </c>
      <c r="H65" s="973">
        <v>5</v>
      </c>
      <c r="I65" s="187"/>
    </row>
    <row r="66" spans="1:9" ht="15" customHeight="1">
      <c r="A66" s="190"/>
      <c r="B66" s="191"/>
      <c r="C66" s="190"/>
      <c r="D66" s="972">
        <v>2023</v>
      </c>
      <c r="E66" s="973">
        <v>5142</v>
      </c>
      <c r="F66" s="973">
        <v>12130</v>
      </c>
      <c r="G66" s="973">
        <v>1200</v>
      </c>
      <c r="H66" s="973">
        <v>3</v>
      </c>
      <c r="I66" s="190"/>
    </row>
    <row r="67" spans="1:9" ht="15" customHeight="1">
      <c r="A67" s="190"/>
      <c r="B67" s="191"/>
      <c r="C67" s="190"/>
      <c r="D67" s="972">
        <v>2024</v>
      </c>
      <c r="E67" s="973">
        <v>3335</v>
      </c>
      <c r="F67" s="973">
        <v>4948</v>
      </c>
      <c r="G67" s="973">
        <v>439</v>
      </c>
      <c r="H67" s="973">
        <v>97</v>
      </c>
      <c r="I67" s="190"/>
    </row>
    <row r="68" spans="1:9" ht="8.1" customHeight="1">
      <c r="A68" s="190"/>
      <c r="B68" s="191"/>
      <c r="C68" s="190"/>
      <c r="D68" s="972"/>
      <c r="E68" s="973"/>
      <c r="F68" s="973"/>
      <c r="G68" s="973"/>
      <c r="H68" s="973"/>
      <c r="I68" s="190"/>
    </row>
    <row r="69" spans="1:9" ht="15" customHeight="1">
      <c r="A69" s="187"/>
      <c r="B69" s="188" t="s">
        <v>3</v>
      </c>
      <c r="C69" s="187"/>
      <c r="D69" s="972">
        <v>2022</v>
      </c>
      <c r="E69" s="973">
        <v>6</v>
      </c>
      <c r="F69" s="973">
        <v>658</v>
      </c>
      <c r="G69" s="973">
        <v>1</v>
      </c>
      <c r="H69" s="973" t="s">
        <v>134</v>
      </c>
      <c r="I69" s="187"/>
    </row>
    <row r="70" spans="1:9" ht="15" customHeight="1">
      <c r="A70" s="191"/>
      <c r="B70" s="191"/>
      <c r="C70" s="191"/>
      <c r="D70" s="972">
        <v>2023</v>
      </c>
      <c r="E70" s="973">
        <v>57</v>
      </c>
      <c r="F70" s="973">
        <v>190</v>
      </c>
      <c r="G70" s="973">
        <v>16</v>
      </c>
      <c r="H70" s="973" t="s">
        <v>134</v>
      </c>
      <c r="I70" s="191"/>
    </row>
    <row r="71" spans="1:9" ht="15" customHeight="1">
      <c r="A71" s="191"/>
      <c r="B71" s="191"/>
      <c r="C71" s="191"/>
      <c r="D71" s="972">
        <v>2024</v>
      </c>
      <c r="E71" s="973">
        <v>34</v>
      </c>
      <c r="F71" s="973">
        <v>115</v>
      </c>
      <c r="G71" s="973">
        <v>12</v>
      </c>
      <c r="H71" s="973">
        <v>43</v>
      </c>
      <c r="I71" s="191"/>
    </row>
    <row r="72" spans="1:9" ht="8.1" customHeight="1">
      <c r="A72" s="190"/>
      <c r="B72" s="191"/>
      <c r="C72" s="190"/>
      <c r="D72" s="972"/>
      <c r="E72" s="973"/>
      <c r="F72" s="973"/>
      <c r="G72" s="973"/>
      <c r="H72" s="973"/>
      <c r="I72" s="190"/>
    </row>
    <row r="73" spans="1:9" ht="15" customHeight="1">
      <c r="A73" s="187"/>
      <c r="B73" s="188" t="s">
        <v>2</v>
      </c>
      <c r="C73" s="187"/>
      <c r="D73" s="972">
        <v>2022</v>
      </c>
      <c r="E73" s="973">
        <v>1918</v>
      </c>
      <c r="F73" s="973">
        <v>39381</v>
      </c>
      <c r="G73" s="973">
        <v>5933</v>
      </c>
      <c r="H73" s="973">
        <v>21</v>
      </c>
      <c r="I73" s="187"/>
    </row>
    <row r="74" spans="1:9" ht="15" customHeight="1">
      <c r="A74" s="190"/>
      <c r="B74" s="191"/>
      <c r="C74" s="190"/>
      <c r="D74" s="972">
        <v>2023</v>
      </c>
      <c r="E74" s="973">
        <v>2402</v>
      </c>
      <c r="F74" s="973">
        <v>15492</v>
      </c>
      <c r="G74" s="973">
        <v>989</v>
      </c>
      <c r="H74" s="973">
        <v>88</v>
      </c>
      <c r="I74" s="190"/>
    </row>
    <row r="75" spans="1:9" ht="15" customHeight="1">
      <c r="A75" s="190"/>
      <c r="B75" s="191"/>
      <c r="C75" s="190"/>
      <c r="D75" s="972">
        <v>2024</v>
      </c>
      <c r="E75" s="973">
        <v>2246</v>
      </c>
      <c r="F75" s="973">
        <v>6952</v>
      </c>
      <c r="G75" s="973">
        <v>540</v>
      </c>
      <c r="H75" s="973">
        <v>268</v>
      </c>
      <c r="I75" s="190"/>
    </row>
    <row r="76" spans="1:9" ht="8.1" customHeight="1">
      <c r="A76" s="187"/>
      <c r="B76" s="188"/>
      <c r="C76" s="187"/>
      <c r="D76" s="972"/>
      <c r="E76" s="973"/>
      <c r="F76" s="973"/>
      <c r="G76" s="973"/>
      <c r="H76" s="973"/>
      <c r="I76" s="187"/>
    </row>
    <row r="77" spans="1:9" ht="15" customHeight="1">
      <c r="A77" s="187"/>
      <c r="B77" s="188" t="s">
        <v>1</v>
      </c>
      <c r="C77" s="187"/>
      <c r="D77" s="972">
        <v>2022</v>
      </c>
      <c r="E77" s="973" t="s">
        <v>134</v>
      </c>
      <c r="F77" s="973">
        <v>20</v>
      </c>
      <c r="G77" s="973" t="s">
        <v>134</v>
      </c>
      <c r="H77" s="973" t="s">
        <v>134</v>
      </c>
      <c r="I77" s="187"/>
    </row>
    <row r="78" spans="1:9" ht="15" customHeight="1">
      <c r="A78" s="187"/>
      <c r="B78" s="188"/>
      <c r="C78" s="187"/>
      <c r="D78" s="972">
        <v>2023</v>
      </c>
      <c r="E78" s="973" t="s">
        <v>134</v>
      </c>
      <c r="F78" s="973">
        <v>10</v>
      </c>
      <c r="G78" s="973" t="s">
        <v>134</v>
      </c>
      <c r="H78" s="973" t="s">
        <v>134</v>
      </c>
      <c r="I78" s="187"/>
    </row>
    <row r="79" spans="1:9" ht="15" customHeight="1">
      <c r="A79" s="187"/>
      <c r="B79" s="188"/>
      <c r="C79" s="187"/>
      <c r="D79" s="972">
        <v>2024</v>
      </c>
      <c r="E79" s="973" t="s">
        <v>134</v>
      </c>
      <c r="F79" s="973">
        <v>25</v>
      </c>
      <c r="G79" s="973" t="s">
        <v>134</v>
      </c>
      <c r="H79" s="973" t="s">
        <v>134</v>
      </c>
      <c r="I79" s="187"/>
    </row>
    <row r="80" spans="1:9" ht="8.1" customHeight="1">
      <c r="A80" s="190"/>
      <c r="B80" s="191"/>
      <c r="C80" s="190"/>
      <c r="D80" s="972"/>
      <c r="E80" s="973"/>
      <c r="F80" s="973"/>
      <c r="G80" s="973"/>
      <c r="H80" s="973"/>
      <c r="I80" s="190"/>
    </row>
    <row r="81" spans="1:9" ht="15" customHeight="1">
      <c r="A81" s="187"/>
      <c r="B81" s="188" t="s">
        <v>0</v>
      </c>
      <c r="C81" s="187"/>
      <c r="D81" s="972">
        <v>2022</v>
      </c>
      <c r="E81" s="973">
        <v>43</v>
      </c>
      <c r="F81" s="973">
        <v>145</v>
      </c>
      <c r="G81" s="973" t="s">
        <v>134</v>
      </c>
      <c r="H81" s="973" t="s">
        <v>134</v>
      </c>
      <c r="I81" s="187"/>
    </row>
    <row r="82" spans="1:9" ht="15" customHeight="1">
      <c r="A82" s="190"/>
      <c r="B82" s="191"/>
      <c r="C82" s="190"/>
      <c r="D82" s="972">
        <v>2023</v>
      </c>
      <c r="E82" s="973">
        <v>59</v>
      </c>
      <c r="F82" s="973">
        <v>19</v>
      </c>
      <c r="G82" s="973" t="s">
        <v>134</v>
      </c>
      <c r="H82" s="973" t="s">
        <v>134</v>
      </c>
      <c r="I82" s="190"/>
    </row>
    <row r="83" spans="1:9" ht="15" customHeight="1">
      <c r="A83" s="190"/>
      <c r="B83" s="191"/>
      <c r="C83" s="190"/>
      <c r="D83" s="972">
        <v>2024</v>
      </c>
      <c r="E83" s="973">
        <v>38</v>
      </c>
      <c r="F83" s="973">
        <v>148</v>
      </c>
      <c r="G83" s="973" t="s">
        <v>134</v>
      </c>
      <c r="H83" s="973">
        <v>48</v>
      </c>
      <c r="I83" s="190"/>
    </row>
    <row r="84" spans="1:9" ht="8.1" customHeight="1" thickBot="1">
      <c r="A84" s="1038"/>
      <c r="B84" s="1038"/>
      <c r="C84" s="1038"/>
      <c r="D84" s="1040"/>
      <c r="E84" s="1039"/>
      <c r="F84" s="1039"/>
      <c r="G84" s="1039"/>
      <c r="H84" s="1039"/>
      <c r="I84" s="1038"/>
    </row>
    <row r="85" spans="1:9" ht="15" customHeight="1">
      <c r="A85" s="224"/>
      <c r="B85" s="224"/>
      <c r="C85" s="224"/>
      <c r="D85" s="203"/>
      <c r="E85" s="199"/>
      <c r="F85" s="1034"/>
      <c r="G85" s="1056"/>
      <c r="H85" s="1056"/>
      <c r="I85" s="201" t="s">
        <v>213</v>
      </c>
    </row>
    <row r="86" spans="1:9" ht="15" customHeight="1">
      <c r="D86" s="1035"/>
      <c r="E86" s="1034"/>
      <c r="F86" s="1056"/>
      <c r="G86" s="1056"/>
      <c r="H86" s="1056"/>
      <c r="I86" s="205" t="s">
        <v>214</v>
      </c>
    </row>
  </sheetData>
  <hyperlinks>
    <hyperlink ref="H1" r:id="rId1" xr:uid="{D6448D3B-17AE-426F-9B58-CBD0809A94F7}"/>
    <hyperlink ref="H2" r:id="rId2" xr:uid="{FD388E43-D78A-4865-85FB-2A699A6B2D65}"/>
  </hyperlinks>
  <printOptions horizontalCentered="1"/>
  <pageMargins left="0.55118110236220474" right="0.55118110236220474" top="0.39370078740157483" bottom="0.39370078740157483" header="0.39370078740157483" footer="0.39370078740157483"/>
  <pageSetup scale="65" orientation="portrait" r:id="rId3"/>
  <colBreaks count="1" manualBreakCount="1">
    <brk id="9" max="1048575" man="1"/>
  </col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16E6AE-57B6-4D70-BDEB-776FCEE43025}">
  <sheetPr>
    <tabColor theme="8"/>
  </sheetPr>
  <dimension ref="A1:M96"/>
  <sheetViews>
    <sheetView showGridLines="0" view="pageBreakPreview" topLeftCell="A58" zoomScale="80" zoomScaleNormal="100" zoomScaleSheetLayoutView="80" workbookViewId="0">
      <selection activeCell="C5" sqref="C5"/>
    </sheetView>
  </sheetViews>
  <sheetFormatPr defaultColWidth="9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6" width="12.7109375" style="863" customWidth="1"/>
    <col min="7" max="7" width="14.7109375" style="863" customWidth="1"/>
    <col min="8" max="8" width="15.7109375" style="863" customWidth="1"/>
    <col min="9" max="9" width="12.7109375" style="863" customWidth="1"/>
    <col min="10" max="10" width="15.7109375" style="863" customWidth="1"/>
    <col min="11" max="11" width="14.7109375" style="863" customWidth="1"/>
    <col min="12" max="12" width="15.7109375" style="863" customWidth="1"/>
    <col min="13" max="13" width="1.7109375" style="863" customWidth="1"/>
    <col min="14" max="16384" width="9" style="863"/>
  </cols>
  <sheetData>
    <row r="1" spans="1:13" s="863" customFormat="1">
      <c r="L1" s="961"/>
      <c r="M1" s="962" t="s">
        <v>43</v>
      </c>
    </row>
    <row r="2" spans="1:13" s="863" customFormat="1">
      <c r="L2" s="961"/>
      <c r="M2" s="960" t="s">
        <v>42</v>
      </c>
    </row>
    <row r="5" spans="1:13" s="863" customFormat="1" ht="15" customHeight="1">
      <c r="B5" s="959" t="s">
        <v>181</v>
      </c>
      <c r="C5" s="958" t="s">
        <v>363</v>
      </c>
      <c r="D5" s="957"/>
      <c r="E5" s="956"/>
      <c r="F5" s="956"/>
      <c r="G5" s="956"/>
      <c r="H5" s="230"/>
      <c r="I5" s="230"/>
      <c r="J5" s="230"/>
      <c r="L5" s="230"/>
      <c r="M5" s="230"/>
    </row>
    <row r="6" spans="1:13" s="863" customFormat="1" ht="15" customHeight="1">
      <c r="B6" s="955" t="s">
        <v>180</v>
      </c>
      <c r="C6" s="954" t="s">
        <v>362</v>
      </c>
      <c r="D6" s="953"/>
      <c r="E6" s="230"/>
      <c r="F6" s="230"/>
      <c r="G6" s="230"/>
      <c r="H6" s="230"/>
      <c r="I6" s="230"/>
      <c r="J6" s="230"/>
      <c r="L6" s="230"/>
      <c r="M6" s="230"/>
    </row>
    <row r="7" spans="1:13" s="863" customFormat="1" ht="8.1" customHeight="1" thickBot="1">
      <c r="A7" s="227"/>
      <c r="B7" s="230"/>
      <c r="C7" s="230"/>
      <c r="D7" s="952"/>
      <c r="E7" s="230"/>
      <c r="F7" s="230"/>
      <c r="G7" s="230"/>
      <c r="H7" s="230"/>
      <c r="I7" s="230"/>
      <c r="J7" s="230"/>
      <c r="K7" s="230"/>
      <c r="L7" s="230"/>
      <c r="M7" s="230"/>
    </row>
    <row r="8" spans="1:13" s="863" customFormat="1" ht="8.1" customHeight="1" thickTop="1">
      <c r="A8" s="951"/>
      <c r="B8" s="273"/>
      <c r="C8" s="273"/>
      <c r="D8" s="950"/>
      <c r="E8" s="273"/>
      <c r="F8" s="273"/>
      <c r="G8" s="273"/>
      <c r="H8" s="273"/>
      <c r="I8" s="273"/>
      <c r="J8" s="273"/>
      <c r="K8" s="273"/>
      <c r="L8" s="273"/>
      <c r="M8" s="273"/>
    </row>
    <row r="9" spans="1:13" s="863" customFormat="1" ht="15" customHeight="1">
      <c r="A9" s="227"/>
      <c r="B9" s="228" t="s">
        <v>25</v>
      </c>
      <c r="C9" s="949"/>
      <c r="D9" s="179" t="s">
        <v>190</v>
      </c>
      <c r="E9" s="274" t="s">
        <v>21</v>
      </c>
      <c r="F9" s="280" t="s">
        <v>83</v>
      </c>
      <c r="G9" s="280" t="s">
        <v>82</v>
      </c>
      <c r="H9" s="658" t="s">
        <v>81</v>
      </c>
      <c r="I9" s="658" t="s">
        <v>80</v>
      </c>
      <c r="J9" s="658" t="s">
        <v>79</v>
      </c>
      <c r="K9" s="658" t="s">
        <v>78</v>
      </c>
      <c r="L9" s="658" t="s">
        <v>77</v>
      </c>
      <c r="M9" s="230"/>
    </row>
    <row r="10" spans="1:13" s="863" customFormat="1" ht="15" customHeight="1">
      <c r="A10" s="227"/>
      <c r="B10" s="277" t="s">
        <v>23</v>
      </c>
      <c r="C10" s="229"/>
      <c r="D10" s="278" t="s">
        <v>191</v>
      </c>
      <c r="E10" s="284" t="s">
        <v>18</v>
      </c>
      <c r="F10" s="280" t="s">
        <v>73</v>
      </c>
      <c r="G10" s="280" t="s">
        <v>192</v>
      </c>
      <c r="H10" s="657" t="s">
        <v>72</v>
      </c>
      <c r="I10" s="658" t="s">
        <v>71</v>
      </c>
      <c r="J10" s="658" t="s">
        <v>70</v>
      </c>
      <c r="K10" s="657" t="s">
        <v>69</v>
      </c>
      <c r="L10" s="658" t="s">
        <v>193</v>
      </c>
      <c r="M10" s="230"/>
    </row>
    <row r="11" spans="1:13" s="863" customFormat="1" ht="15" customHeight="1">
      <c r="A11" s="227"/>
      <c r="B11" s="228"/>
      <c r="C11" s="229"/>
      <c r="D11" s="183"/>
      <c r="E11" s="229"/>
      <c r="F11" s="280" t="s">
        <v>194</v>
      </c>
      <c r="G11" s="659" t="s">
        <v>195</v>
      </c>
      <c r="H11" s="658"/>
      <c r="I11" s="658" t="s">
        <v>68</v>
      </c>
      <c r="J11" s="275" t="s">
        <v>196</v>
      </c>
      <c r="K11" s="658"/>
      <c r="L11" s="658" t="s">
        <v>66</v>
      </c>
      <c r="M11" s="230"/>
    </row>
    <row r="12" spans="1:13" s="863" customFormat="1" ht="15" customHeight="1">
      <c r="A12" s="227"/>
      <c r="B12" s="277"/>
      <c r="C12" s="229"/>
      <c r="D12" s="183"/>
      <c r="E12" s="229"/>
      <c r="F12" s="659" t="s">
        <v>65</v>
      </c>
      <c r="G12" s="659" t="s">
        <v>197</v>
      </c>
      <c r="H12" s="658"/>
      <c r="I12" s="658" t="s">
        <v>198</v>
      </c>
      <c r="J12" s="658" t="s">
        <v>199</v>
      </c>
      <c r="K12" s="658"/>
      <c r="L12" s="658" t="s">
        <v>64</v>
      </c>
      <c r="M12" s="230"/>
    </row>
    <row r="13" spans="1:13" s="863" customFormat="1" ht="15" customHeight="1">
      <c r="A13" s="227"/>
      <c r="B13" s="277"/>
      <c r="C13" s="229"/>
      <c r="D13" s="183"/>
      <c r="E13" s="229"/>
      <c r="F13" s="659" t="s">
        <v>45</v>
      </c>
      <c r="G13" s="658"/>
      <c r="H13" s="658"/>
      <c r="I13" s="658" t="s">
        <v>63</v>
      </c>
      <c r="J13" s="658" t="s">
        <v>62</v>
      </c>
      <c r="K13" s="658"/>
      <c r="L13" s="658" t="s">
        <v>200</v>
      </c>
      <c r="M13" s="230"/>
    </row>
    <row r="14" spans="1:13" s="863" customFormat="1" ht="15" customHeight="1">
      <c r="A14" s="227"/>
      <c r="B14" s="229"/>
      <c r="C14" s="229"/>
      <c r="D14" s="183"/>
      <c r="E14" s="229"/>
      <c r="F14" s="659" t="s">
        <v>201</v>
      </c>
      <c r="G14" s="658"/>
      <c r="H14" s="658"/>
      <c r="I14" s="282" t="s">
        <v>60</v>
      </c>
      <c r="J14" s="282" t="s">
        <v>59</v>
      </c>
      <c r="K14" s="658"/>
      <c r="L14" s="658" t="s">
        <v>202</v>
      </c>
      <c r="M14" s="230"/>
    </row>
    <row r="15" spans="1:13" s="863" customFormat="1" ht="15" customHeight="1">
      <c r="A15" s="227"/>
      <c r="B15" s="229"/>
      <c r="C15" s="229"/>
      <c r="D15" s="183"/>
      <c r="E15" s="229"/>
      <c r="F15" s="282"/>
      <c r="G15" s="282"/>
      <c r="H15" s="282"/>
      <c r="I15" s="282" t="s">
        <v>58</v>
      </c>
      <c r="J15" s="282" t="s">
        <v>203</v>
      </c>
      <c r="K15" s="282"/>
      <c r="L15" s="657" t="s">
        <v>204</v>
      </c>
      <c r="M15" s="230"/>
    </row>
    <row r="16" spans="1:13" s="863" customFormat="1" ht="15" customHeight="1">
      <c r="A16" s="227"/>
      <c r="B16" s="229"/>
      <c r="C16" s="229"/>
      <c r="D16" s="183"/>
      <c r="E16" s="229"/>
      <c r="F16" s="657"/>
      <c r="G16" s="657"/>
      <c r="H16" s="657"/>
      <c r="I16" s="282" t="s">
        <v>205</v>
      </c>
      <c r="J16" s="657" t="s">
        <v>206</v>
      </c>
      <c r="K16" s="657"/>
      <c r="L16" s="657" t="s">
        <v>207</v>
      </c>
      <c r="M16" s="230"/>
    </row>
    <row r="17" spans="1:13" s="863" customFormat="1" ht="15" customHeight="1">
      <c r="A17" s="227"/>
      <c r="B17" s="229"/>
      <c r="C17" s="229"/>
      <c r="D17" s="183"/>
      <c r="E17" s="229"/>
      <c r="F17" s="657"/>
      <c r="G17" s="657"/>
      <c r="H17" s="657"/>
      <c r="I17" s="657" t="s">
        <v>208</v>
      </c>
      <c r="J17" s="657" t="s">
        <v>57</v>
      </c>
      <c r="K17" s="657"/>
      <c r="L17" s="657" t="s">
        <v>209</v>
      </c>
      <c r="M17" s="230"/>
    </row>
    <row r="18" spans="1:13" s="863" customFormat="1" ht="15" customHeight="1">
      <c r="A18" s="227"/>
      <c r="B18" s="229"/>
      <c r="C18" s="229"/>
      <c r="D18" s="183"/>
      <c r="E18" s="229"/>
      <c r="F18" s="657"/>
      <c r="G18" s="657"/>
      <c r="H18" s="657"/>
      <c r="I18" s="657"/>
      <c r="J18" s="657" t="s">
        <v>210</v>
      </c>
      <c r="K18" s="657"/>
      <c r="L18" s="657" t="s">
        <v>211</v>
      </c>
      <c r="M18" s="230"/>
    </row>
    <row r="19" spans="1:13" s="863" customFormat="1" ht="15" customHeight="1">
      <c r="A19" s="227"/>
      <c r="B19" s="229"/>
      <c r="C19" s="229"/>
      <c r="D19" s="183"/>
      <c r="E19" s="229"/>
      <c r="F19" s="657"/>
      <c r="G19" s="657"/>
      <c r="H19" s="657"/>
      <c r="I19" s="657"/>
      <c r="J19" s="657" t="s">
        <v>56</v>
      </c>
      <c r="K19" s="657"/>
      <c r="L19" s="657" t="s">
        <v>212</v>
      </c>
      <c r="M19" s="230"/>
    </row>
    <row r="20" spans="1:13" s="863" customFormat="1" ht="8.1" customHeight="1">
      <c r="A20" s="238"/>
      <c r="B20" s="286"/>
      <c r="C20" s="286"/>
      <c r="D20" s="287"/>
      <c r="E20" s="286"/>
      <c r="F20" s="286"/>
      <c r="G20" s="286"/>
      <c r="H20" s="286"/>
      <c r="I20" s="286"/>
      <c r="J20" s="286"/>
      <c r="K20" s="286"/>
      <c r="L20" s="286"/>
      <c r="M20" s="285"/>
    </row>
    <row r="21" spans="1:13" s="863" customFormat="1" ht="8.1" customHeight="1">
      <c r="A21" s="948"/>
      <c r="B21" s="946"/>
      <c r="C21" s="946"/>
      <c r="D21" s="947"/>
      <c r="E21" s="946"/>
      <c r="F21" s="946"/>
      <c r="G21" s="946"/>
      <c r="H21" s="946"/>
      <c r="I21" s="946"/>
      <c r="J21" s="946"/>
      <c r="K21" s="946"/>
      <c r="L21" s="946"/>
      <c r="M21" s="945"/>
    </row>
    <row r="22" spans="1:13" s="863" customFormat="1" ht="17.25" customHeight="1">
      <c r="A22" s="227"/>
      <c r="B22" s="228" t="s">
        <v>15</v>
      </c>
      <c r="C22" s="229"/>
      <c r="D22" s="179">
        <v>2022</v>
      </c>
      <c r="E22" s="943">
        <f>SUM(E26,E30,E34,E38,E42,E46,E50,E54,E58,E62,E66,E70,E74,E78,E82,E86,E90,)</f>
        <v>294044</v>
      </c>
      <c r="F22" s="943">
        <f>SUM(F26,F30,F34,F38,F42,F46,F50,F54,F58,F62,F66,F70,F74,F78,F82,F86,F90,)</f>
        <v>2650</v>
      </c>
      <c r="G22" s="943">
        <f>SUM(G26,G30,G34,G38,G42,G46,G50,G54,G58,G62,G66,G70,G74,G78,G82,G86,G90,)</f>
        <v>782</v>
      </c>
      <c r="H22" s="943">
        <f>SUM(H26,H30,H34,H38,H42,H46,H50,H54,H58,H62,H66,H70,H74,H78,H82,H86,H90,)</f>
        <v>63966</v>
      </c>
      <c r="I22" s="943">
        <f>SUM(I26,I30,I34,I38,I42,I46,I50,I54,I58,I62,I66,I70,I74,I78,I82,I86,I90,)</f>
        <v>1247</v>
      </c>
      <c r="J22" s="943">
        <f>SUM(J26,J30,J34,J38,J42,J46,J50,J54,J58,J62,J66,J70,J74,J78,J82,J86,J90,)</f>
        <v>832</v>
      </c>
      <c r="K22" s="943">
        <f>SUM(K26,K30,K34,K38,K42,K46,K50,K54,K58,K62,K66,K70,K74,K78,K82,K86,K90,)</f>
        <v>8544</v>
      </c>
      <c r="L22" s="943">
        <f>SUM(L26,L30,L34,L38,L42,L46,L50,L54,L58,L62,L66,L70,L74,L78,L82,L86,L90,)</f>
        <v>44298</v>
      </c>
      <c r="M22" s="944"/>
    </row>
    <row r="23" spans="1:13" s="863" customFormat="1" ht="15.95" customHeight="1">
      <c r="A23" s="227"/>
      <c r="B23" s="228"/>
      <c r="C23" s="229"/>
      <c r="D23" s="179">
        <v>2023</v>
      </c>
      <c r="E23" s="943">
        <f>SUM(E27,E31,E35,E39,E43,E47,E51,E55,E59,E63,E67,E71,E75,E79,E83,E87,E91,)</f>
        <v>214914</v>
      </c>
      <c r="F23" s="943">
        <f>SUM(F27,F31,F35,F39,F43,F47,F51,F55,F59,F63,F67,F71,F75,F79,F83,F87,F91,)</f>
        <v>2040</v>
      </c>
      <c r="G23" s="943">
        <f>SUM(G27,G31,G35,G39,G43,G47,G51,G55,G59,G63,G67,G71,G75,G79,G83,G87,G91,)</f>
        <v>695</v>
      </c>
      <c r="H23" s="943">
        <f>SUM(H27,H31,H35,H39,H43,H47,H51,H55,H59,H63,H67,H71,H75,H79,H83,H87,H91,)</f>
        <v>42932</v>
      </c>
      <c r="I23" s="943">
        <f>SUM(I27,I31,I35,I39,I43,I47,I51,I55,I59,I63,I67,I71,I75,I79,I83,I87,I91,)</f>
        <v>1224</v>
      </c>
      <c r="J23" s="943">
        <f>SUM(J27,J31,J35,J39,J43,J47,J51,J55,J59,J63,J67,J71,J75,J79,J83,J87,J91,)</f>
        <v>1316</v>
      </c>
      <c r="K23" s="943">
        <f>SUM(K27,K31,K35,K39,K43,K47,K51,K55,K59,K63,K67,K71,K75,K79,K83,K87,K91,)</f>
        <v>11186</v>
      </c>
      <c r="L23" s="943">
        <f>SUM(L27,L31,L35,L39,L43,L47,L51,L55,L59,L63,L67,L71,L75,L79,L83,L87,L91,)</f>
        <v>30942</v>
      </c>
      <c r="M23" s="230"/>
    </row>
    <row r="24" spans="1:13" s="863" customFormat="1" ht="15.95" customHeight="1">
      <c r="A24" s="227"/>
      <c r="B24" s="228"/>
      <c r="C24" s="229"/>
      <c r="D24" s="179">
        <v>2024</v>
      </c>
      <c r="E24" s="943">
        <f>SUM(E28,E32,E36,E40,E44,E48,E52,E56,E60,E64,E68,E72,E76,E80,E84,E88,E92,)</f>
        <v>204819</v>
      </c>
      <c r="F24" s="943">
        <f>SUM(F28,F32,F36,F40,F44,F48,F52,F56,F60,F64,F68,F72,F76,F80,F84,F88,F92,)</f>
        <v>2057</v>
      </c>
      <c r="G24" s="943">
        <f>SUM(G28,G32,G36,G40,G44,G48,G52,G56,G60,G64,G68,G72,G76,G80,G84,G88,G92,)</f>
        <v>1128</v>
      </c>
      <c r="H24" s="943">
        <f>SUM(H28,H32,H36,H40,H44,H48,H52,H56,H60,H64,H68,H72,H76,H80,H84,H88,H92,)</f>
        <v>43030</v>
      </c>
      <c r="I24" s="943">
        <f>SUM(I28,I32,I36,I40,I44,I48,I52,I56,I60,I64,I68,I72,I76,I80,I84,I88,I92,)</f>
        <v>1031</v>
      </c>
      <c r="J24" s="943">
        <f>SUM(J28,J32,J36,J40,J44,J48,J52,J56,J60,J64,J68,J72,J76,J80,J84,J88,J92,)</f>
        <v>789</v>
      </c>
      <c r="K24" s="943">
        <f>SUM(K28,K32,K36,K40,K44,K48,K52,K56,K60,K64,K68,K72,K76,K80,K84,K88,K92,)</f>
        <v>10544</v>
      </c>
      <c r="L24" s="943">
        <f>SUM(L28,L32,L36,L40,L44,L48,L52,L56,L60,L64,L68,L72,L76,L80,L84,L88,L92,)</f>
        <v>27040</v>
      </c>
      <c r="M24" s="230"/>
    </row>
    <row r="25" spans="1:13" s="863" customFormat="1" ht="8.1" customHeight="1">
      <c r="A25" s="227"/>
      <c r="B25" s="228"/>
      <c r="C25" s="229"/>
      <c r="D25" s="179"/>
      <c r="E25" s="231"/>
      <c r="F25" s="231"/>
      <c r="G25" s="232"/>
      <c r="H25" s="231"/>
      <c r="I25" s="231"/>
      <c r="J25" s="231"/>
      <c r="K25" s="231"/>
      <c r="L25" s="231"/>
      <c r="M25" s="230"/>
    </row>
    <row r="26" spans="1:13" s="863" customFormat="1" ht="15" customHeight="1">
      <c r="A26" s="230"/>
      <c r="B26" s="233" t="s">
        <v>14</v>
      </c>
      <c r="C26" s="229"/>
      <c r="D26" s="940">
        <v>2022</v>
      </c>
      <c r="E26" s="234">
        <f>SUM(F26:L26,'5.12 (2)'!E23:K23,'5.12 (3)'!E24:L24)</f>
        <v>33037</v>
      </c>
      <c r="F26" s="236">
        <v>301</v>
      </c>
      <c r="G26" s="236">
        <v>100</v>
      </c>
      <c r="H26" s="236">
        <v>11929</v>
      </c>
      <c r="I26" s="236">
        <v>161</v>
      </c>
      <c r="J26" s="236">
        <v>95</v>
      </c>
      <c r="K26" s="236">
        <v>1349</v>
      </c>
      <c r="L26" s="236">
        <v>4070</v>
      </c>
      <c r="M26" s="230"/>
    </row>
    <row r="27" spans="1:13" s="863" customFormat="1" ht="15.95" customHeight="1">
      <c r="A27" s="230"/>
      <c r="B27" s="233"/>
      <c r="C27" s="229"/>
      <c r="D27" s="940">
        <v>2023</v>
      </c>
      <c r="E27" s="234">
        <f>SUM(F27:L27,'5.12 (2)'!E24:K24,'5.12 (3)'!E25:L25)</f>
        <v>19853</v>
      </c>
      <c r="F27" s="236">
        <v>302</v>
      </c>
      <c r="G27" s="236">
        <v>55</v>
      </c>
      <c r="H27" s="236">
        <v>5920</v>
      </c>
      <c r="I27" s="236">
        <v>105</v>
      </c>
      <c r="J27" s="236">
        <v>106</v>
      </c>
      <c r="K27" s="236">
        <v>1144</v>
      </c>
      <c r="L27" s="236">
        <v>2905</v>
      </c>
      <c r="M27" s="230"/>
    </row>
    <row r="28" spans="1:13" s="863" customFormat="1" ht="15.95" customHeight="1">
      <c r="A28" s="230"/>
      <c r="B28" s="233"/>
      <c r="C28" s="229"/>
      <c r="D28" s="940">
        <v>2024</v>
      </c>
      <c r="E28" s="234">
        <f>SUM(F28:L28,'5.12 (2)'!E25:K25,'5.12 (3)'!E26:L26)</f>
        <v>22368</v>
      </c>
      <c r="F28" s="236">
        <v>227</v>
      </c>
      <c r="G28" s="236">
        <v>69</v>
      </c>
      <c r="H28" s="236">
        <v>6678</v>
      </c>
      <c r="I28" s="236">
        <v>111</v>
      </c>
      <c r="J28" s="236">
        <v>74</v>
      </c>
      <c r="K28" s="236">
        <v>1175</v>
      </c>
      <c r="L28" s="236">
        <v>3892</v>
      </c>
      <c r="M28" s="235"/>
    </row>
    <row r="29" spans="1:13" s="863" customFormat="1" ht="8.1" customHeight="1">
      <c r="A29" s="230"/>
      <c r="B29" s="233"/>
      <c r="C29" s="229"/>
      <c r="D29" s="940"/>
      <c r="E29" s="234"/>
      <c r="F29" s="236"/>
      <c r="G29" s="236"/>
      <c r="H29" s="236"/>
      <c r="I29" s="236"/>
      <c r="J29" s="236"/>
      <c r="K29" s="236"/>
      <c r="L29" s="236"/>
      <c r="M29" s="230"/>
    </row>
    <row r="30" spans="1:13" s="863" customFormat="1" ht="15" customHeight="1">
      <c r="A30" s="230"/>
      <c r="B30" s="233" t="s">
        <v>13</v>
      </c>
      <c r="C30" s="229"/>
      <c r="D30" s="940">
        <v>2022</v>
      </c>
      <c r="E30" s="234">
        <f>SUM(F30:L30,'5.12 (2)'!E27:K27,'5.12 (3)'!E28:L28)</f>
        <v>11416</v>
      </c>
      <c r="F30" s="236">
        <v>92</v>
      </c>
      <c r="G30" s="236">
        <v>19</v>
      </c>
      <c r="H30" s="236">
        <v>3623</v>
      </c>
      <c r="I30" s="236">
        <v>26</v>
      </c>
      <c r="J30" s="236">
        <v>83</v>
      </c>
      <c r="K30" s="236">
        <v>283</v>
      </c>
      <c r="L30" s="236">
        <v>1295</v>
      </c>
      <c r="M30" s="230"/>
    </row>
    <row r="31" spans="1:13" s="863" customFormat="1" ht="15.95" customHeight="1">
      <c r="A31" s="230"/>
      <c r="B31" s="233"/>
      <c r="C31" s="229"/>
      <c r="D31" s="940">
        <v>2023</v>
      </c>
      <c r="E31" s="234">
        <f>SUM(F31:L31,'5.12 (2)'!E28:K28,'5.12 (3)'!E29:L29)</f>
        <v>8896</v>
      </c>
      <c r="F31" s="236">
        <v>93</v>
      </c>
      <c r="G31" s="236">
        <v>14</v>
      </c>
      <c r="H31" s="236">
        <v>2669</v>
      </c>
      <c r="I31" s="236">
        <v>52</v>
      </c>
      <c r="J31" s="236">
        <v>58</v>
      </c>
      <c r="K31" s="236">
        <v>395</v>
      </c>
      <c r="L31" s="236">
        <v>1072</v>
      </c>
      <c r="M31" s="230"/>
    </row>
    <row r="32" spans="1:13" s="863" customFormat="1" ht="15.95" customHeight="1">
      <c r="A32" s="230"/>
      <c r="B32" s="233"/>
      <c r="C32" s="229"/>
      <c r="D32" s="940">
        <v>2024</v>
      </c>
      <c r="E32" s="234">
        <f>SUM(F32:L32,'5.12 (2)'!E29:K29,'5.12 (3)'!E30:L30)</f>
        <v>9648</v>
      </c>
      <c r="F32" s="236">
        <v>79</v>
      </c>
      <c r="G32" s="236">
        <v>6</v>
      </c>
      <c r="H32" s="236">
        <v>3759</v>
      </c>
      <c r="I32" s="236">
        <v>43</v>
      </c>
      <c r="J32" s="236">
        <v>49</v>
      </c>
      <c r="K32" s="236">
        <v>271</v>
      </c>
      <c r="L32" s="236">
        <v>946</v>
      </c>
      <c r="M32" s="230"/>
    </row>
    <row r="33" spans="1:13" s="863" customFormat="1" ht="8.1" customHeight="1">
      <c r="A33" s="230"/>
      <c r="B33" s="233"/>
      <c r="C33" s="229"/>
      <c r="D33" s="940"/>
      <c r="E33" s="234"/>
      <c r="F33" s="236"/>
      <c r="G33" s="236"/>
      <c r="H33" s="236"/>
      <c r="I33" s="236"/>
      <c r="J33" s="236"/>
      <c r="K33" s="236"/>
      <c r="L33" s="236"/>
      <c r="M33" s="230"/>
    </row>
    <row r="34" spans="1:13" s="863" customFormat="1" ht="15" customHeight="1">
      <c r="A34" s="230"/>
      <c r="B34" s="233" t="s">
        <v>12</v>
      </c>
      <c r="C34" s="229"/>
      <c r="D34" s="940">
        <v>2022</v>
      </c>
      <c r="E34" s="234">
        <f>SUM(F34:L34,'5.12 (2)'!E31:K31,'5.12 (3)'!E32:L32)</f>
        <v>17834</v>
      </c>
      <c r="F34" s="236">
        <v>283</v>
      </c>
      <c r="G34" s="236">
        <v>21</v>
      </c>
      <c r="H34" s="236">
        <v>828</v>
      </c>
      <c r="I34" s="236">
        <v>21</v>
      </c>
      <c r="J34" s="236">
        <v>22</v>
      </c>
      <c r="K34" s="236">
        <v>447</v>
      </c>
      <c r="L34" s="236">
        <v>10721</v>
      </c>
      <c r="M34" s="230"/>
    </row>
    <row r="35" spans="1:13" s="863" customFormat="1" ht="15.95" customHeight="1">
      <c r="A35" s="230"/>
      <c r="B35" s="233"/>
      <c r="C35" s="229"/>
      <c r="D35" s="940">
        <v>2023</v>
      </c>
      <c r="E35" s="234">
        <f>SUM(F35:L35,'5.12 (2)'!E32:K32,'5.12 (3)'!E33:L33)</f>
        <v>3439</v>
      </c>
      <c r="F35" s="236">
        <v>51</v>
      </c>
      <c r="G35" s="236">
        <v>15</v>
      </c>
      <c r="H35" s="236">
        <v>419</v>
      </c>
      <c r="I35" s="236">
        <v>24</v>
      </c>
      <c r="J35" s="236">
        <v>10</v>
      </c>
      <c r="K35" s="236">
        <v>278</v>
      </c>
      <c r="L35" s="236">
        <v>499</v>
      </c>
      <c r="M35" s="230"/>
    </row>
    <row r="36" spans="1:13" s="863" customFormat="1" ht="15.95" customHeight="1">
      <c r="A36" s="230"/>
      <c r="B36" s="233"/>
      <c r="C36" s="229"/>
      <c r="D36" s="940">
        <v>2024</v>
      </c>
      <c r="E36" s="234">
        <f>SUM(F36:L36,'5.12 (2)'!E33:K33,'5.12 (3)'!E34:L34)</f>
        <v>4126</v>
      </c>
      <c r="F36" s="236">
        <v>69</v>
      </c>
      <c r="G36" s="236">
        <v>16</v>
      </c>
      <c r="H36" s="236">
        <v>452</v>
      </c>
      <c r="I36" s="236">
        <v>7</v>
      </c>
      <c r="J36" s="236">
        <v>16</v>
      </c>
      <c r="K36" s="236">
        <v>235</v>
      </c>
      <c r="L36" s="236">
        <v>638</v>
      </c>
      <c r="M36" s="230"/>
    </row>
    <row r="37" spans="1:13" s="863" customFormat="1" ht="8.1" customHeight="1">
      <c r="A37" s="230"/>
      <c r="B37" s="233"/>
      <c r="C37" s="229"/>
      <c r="D37" s="940"/>
      <c r="E37" s="234"/>
      <c r="F37" s="236"/>
      <c r="G37" s="236"/>
      <c r="H37" s="236"/>
      <c r="I37" s="236"/>
      <c r="J37" s="236"/>
      <c r="K37" s="236"/>
      <c r="L37" s="236"/>
      <c r="M37" s="230"/>
    </row>
    <row r="38" spans="1:13" s="863" customFormat="1" ht="15" customHeight="1">
      <c r="A38" s="230"/>
      <c r="B38" s="233" t="s">
        <v>11</v>
      </c>
      <c r="C38" s="229"/>
      <c r="D38" s="940">
        <v>2022</v>
      </c>
      <c r="E38" s="234">
        <f>SUM(F38:L38,'5.12 (2)'!E35:K35,'5.12 (3)'!E36:L36)</f>
        <v>8104</v>
      </c>
      <c r="F38" s="236">
        <v>71</v>
      </c>
      <c r="G38" s="236">
        <v>5</v>
      </c>
      <c r="H38" s="236">
        <v>2792</v>
      </c>
      <c r="I38" s="236">
        <v>27</v>
      </c>
      <c r="J38" s="236">
        <v>12</v>
      </c>
      <c r="K38" s="236">
        <v>263</v>
      </c>
      <c r="L38" s="236">
        <v>785</v>
      </c>
      <c r="M38" s="230"/>
    </row>
    <row r="39" spans="1:13" s="863" customFormat="1" ht="15.95" customHeight="1">
      <c r="A39" s="230"/>
      <c r="B39" s="233"/>
      <c r="C39" s="229"/>
      <c r="D39" s="940">
        <v>2023</v>
      </c>
      <c r="E39" s="234">
        <f>SUM(F39:L39,'5.12 (2)'!E36:K36,'5.12 (3)'!E37:L37)</f>
        <v>6314</v>
      </c>
      <c r="F39" s="236">
        <v>29</v>
      </c>
      <c r="G39" s="236">
        <v>3</v>
      </c>
      <c r="H39" s="236">
        <v>2036</v>
      </c>
      <c r="I39" s="236">
        <v>16</v>
      </c>
      <c r="J39" s="236">
        <v>27</v>
      </c>
      <c r="K39" s="236">
        <v>304</v>
      </c>
      <c r="L39" s="236">
        <v>622</v>
      </c>
      <c r="M39" s="230"/>
    </row>
    <row r="40" spans="1:13" s="863" customFormat="1" ht="15.95" customHeight="1">
      <c r="A40" s="230"/>
      <c r="B40" s="233"/>
      <c r="C40" s="229"/>
      <c r="D40" s="940">
        <v>2024</v>
      </c>
      <c r="E40" s="234">
        <f>SUM(F40:L40,'5.12 (2)'!E37:K37,'5.12 (3)'!E38:L38)</f>
        <v>6225</v>
      </c>
      <c r="F40" s="236">
        <v>39</v>
      </c>
      <c r="G40" s="236">
        <v>15</v>
      </c>
      <c r="H40" s="236">
        <v>2054</v>
      </c>
      <c r="I40" s="236">
        <v>14</v>
      </c>
      <c r="J40" s="236">
        <v>58</v>
      </c>
      <c r="K40" s="236">
        <v>245</v>
      </c>
      <c r="L40" s="236">
        <v>704</v>
      </c>
      <c r="M40" s="230"/>
    </row>
    <row r="41" spans="1:13" s="863" customFormat="1" ht="8.1" customHeight="1">
      <c r="A41" s="230"/>
      <c r="B41" s="233"/>
      <c r="C41" s="229"/>
      <c r="D41" s="940"/>
      <c r="E41" s="234"/>
      <c r="F41" s="236"/>
      <c r="G41" s="236"/>
      <c r="H41" s="236"/>
      <c r="I41" s="236"/>
      <c r="J41" s="236"/>
      <c r="K41" s="236"/>
      <c r="L41" s="236"/>
      <c r="M41" s="230"/>
    </row>
    <row r="42" spans="1:13" s="863" customFormat="1" ht="15" customHeight="1">
      <c r="A42" s="230"/>
      <c r="B42" s="233" t="s">
        <v>10</v>
      </c>
      <c r="C42" s="229"/>
      <c r="D42" s="940">
        <v>2022</v>
      </c>
      <c r="E42" s="234">
        <f>SUM(F42:L42,'5.12 (2)'!E39:K39,'5.12 (3)'!E40:L40)</f>
        <v>7226</v>
      </c>
      <c r="F42" s="236">
        <v>42</v>
      </c>
      <c r="G42" s="236">
        <v>44</v>
      </c>
      <c r="H42" s="236">
        <v>1947</v>
      </c>
      <c r="I42" s="236">
        <v>70</v>
      </c>
      <c r="J42" s="236">
        <v>15</v>
      </c>
      <c r="K42" s="236">
        <v>180</v>
      </c>
      <c r="L42" s="236">
        <v>583</v>
      </c>
      <c r="M42" s="230"/>
    </row>
    <row r="43" spans="1:13" s="863" customFormat="1" ht="15.95" customHeight="1">
      <c r="A43" s="230"/>
      <c r="B43" s="233"/>
      <c r="C43" s="229"/>
      <c r="D43" s="940">
        <v>2023</v>
      </c>
      <c r="E43" s="234">
        <f>SUM(F43:L43,'5.12 (2)'!E40:K40,'5.12 (3)'!E41:L41)</f>
        <v>6834</v>
      </c>
      <c r="F43" s="236">
        <v>46</v>
      </c>
      <c r="G43" s="236">
        <v>19</v>
      </c>
      <c r="H43" s="236">
        <v>2252</v>
      </c>
      <c r="I43" s="236">
        <v>36</v>
      </c>
      <c r="J43" s="236">
        <v>33</v>
      </c>
      <c r="K43" s="236">
        <v>333</v>
      </c>
      <c r="L43" s="236">
        <v>814</v>
      </c>
      <c r="M43" s="230"/>
    </row>
    <row r="44" spans="1:13" s="863" customFormat="1" ht="15.95" customHeight="1">
      <c r="A44" s="230"/>
      <c r="B44" s="233"/>
      <c r="C44" s="229"/>
      <c r="D44" s="940">
        <v>2024</v>
      </c>
      <c r="E44" s="234">
        <f>SUM(F44:L44,'5.12 (2)'!E41:K41,'5.12 (3)'!E42:L42)</f>
        <v>6425</v>
      </c>
      <c r="F44" s="236">
        <v>156</v>
      </c>
      <c r="G44" s="236">
        <v>31</v>
      </c>
      <c r="H44" s="236">
        <v>1828</v>
      </c>
      <c r="I44" s="236">
        <v>28</v>
      </c>
      <c r="J44" s="236">
        <v>17</v>
      </c>
      <c r="K44" s="236">
        <v>382</v>
      </c>
      <c r="L44" s="236">
        <v>730</v>
      </c>
      <c r="M44" s="230"/>
    </row>
    <row r="45" spans="1:13" s="863" customFormat="1" ht="8.1" customHeight="1">
      <c r="A45" s="230"/>
      <c r="B45" s="233"/>
      <c r="C45" s="229"/>
      <c r="D45" s="940"/>
      <c r="E45" s="234"/>
      <c r="F45" s="236"/>
      <c r="G45" s="236"/>
      <c r="H45" s="236"/>
      <c r="I45" s="236"/>
      <c r="J45" s="236"/>
      <c r="K45" s="236"/>
      <c r="L45" s="236"/>
      <c r="M45" s="230"/>
    </row>
    <row r="46" spans="1:13" s="863" customFormat="1" ht="15" customHeight="1">
      <c r="A46" s="230"/>
      <c r="B46" s="233" t="s">
        <v>9</v>
      </c>
      <c r="C46" s="229"/>
      <c r="D46" s="940">
        <v>2022</v>
      </c>
      <c r="E46" s="234">
        <f>SUM(F46:L46,'5.12 (2)'!E43:K43,'5.12 (3)'!E44:L44)</f>
        <v>6524</v>
      </c>
      <c r="F46" s="236">
        <v>98</v>
      </c>
      <c r="G46" s="236">
        <v>29</v>
      </c>
      <c r="H46" s="236">
        <v>1669</v>
      </c>
      <c r="I46" s="236">
        <v>27</v>
      </c>
      <c r="J46" s="236">
        <v>18</v>
      </c>
      <c r="K46" s="236">
        <v>275</v>
      </c>
      <c r="L46" s="236">
        <v>802</v>
      </c>
      <c r="M46" s="230"/>
    </row>
    <row r="47" spans="1:13" s="863" customFormat="1" ht="15.95" customHeight="1">
      <c r="A47" s="230"/>
      <c r="B47" s="233"/>
      <c r="C47" s="229"/>
      <c r="D47" s="940">
        <v>2023</v>
      </c>
      <c r="E47" s="234">
        <f>SUM(F47:L47,'5.12 (2)'!E44:K44,'5.12 (3)'!E45:L45)</f>
        <v>5739</v>
      </c>
      <c r="F47" s="236">
        <v>142</v>
      </c>
      <c r="G47" s="236">
        <v>46</v>
      </c>
      <c r="H47" s="236">
        <v>1084</v>
      </c>
      <c r="I47" s="236">
        <v>41</v>
      </c>
      <c r="J47" s="236">
        <v>20</v>
      </c>
      <c r="K47" s="236">
        <v>479</v>
      </c>
      <c r="L47" s="236">
        <v>763</v>
      </c>
      <c r="M47" s="230"/>
    </row>
    <row r="48" spans="1:13" s="863" customFormat="1" ht="15.95" customHeight="1">
      <c r="A48" s="230"/>
      <c r="B48" s="233"/>
      <c r="C48" s="229"/>
      <c r="D48" s="940">
        <v>2024</v>
      </c>
      <c r="E48" s="234">
        <f>SUM(F48:L48,'5.12 (2)'!E45:K45,'5.12 (3)'!E46:L46)</f>
        <v>7891</v>
      </c>
      <c r="F48" s="236">
        <v>153</v>
      </c>
      <c r="G48" s="236">
        <v>75</v>
      </c>
      <c r="H48" s="236">
        <v>1918</v>
      </c>
      <c r="I48" s="236">
        <v>63</v>
      </c>
      <c r="J48" s="236">
        <v>24</v>
      </c>
      <c r="K48" s="236">
        <v>593</v>
      </c>
      <c r="L48" s="236">
        <v>960</v>
      </c>
      <c r="M48" s="230"/>
    </row>
    <row r="49" spans="1:13" s="863" customFormat="1" ht="8.1" customHeight="1">
      <c r="A49" s="230"/>
      <c r="B49" s="233"/>
      <c r="C49" s="229"/>
      <c r="D49" s="940"/>
      <c r="E49" s="234"/>
      <c r="F49" s="236"/>
      <c r="G49" s="236"/>
      <c r="H49" s="236"/>
      <c r="I49" s="236"/>
      <c r="J49" s="236"/>
      <c r="K49" s="236"/>
      <c r="L49" s="236"/>
      <c r="M49" s="230"/>
    </row>
    <row r="50" spans="1:13" s="863" customFormat="1" ht="15" customHeight="1">
      <c r="A50" s="230"/>
      <c r="B50" s="210" t="s">
        <v>8</v>
      </c>
      <c r="C50" s="229"/>
      <c r="D50" s="940">
        <v>2022</v>
      </c>
      <c r="E50" s="234">
        <f>SUM(F50:L50,'5.12 (2)'!E47:K47,'5.12 (3)'!E48:L48)</f>
        <v>15917</v>
      </c>
      <c r="F50" s="236">
        <v>214</v>
      </c>
      <c r="G50" s="236">
        <v>33</v>
      </c>
      <c r="H50" s="236">
        <v>3607</v>
      </c>
      <c r="I50" s="236">
        <v>105</v>
      </c>
      <c r="J50" s="236">
        <v>69</v>
      </c>
      <c r="K50" s="236">
        <v>455</v>
      </c>
      <c r="L50" s="236">
        <v>1453</v>
      </c>
      <c r="M50" s="230"/>
    </row>
    <row r="51" spans="1:13" s="863" customFormat="1" ht="15.95" customHeight="1">
      <c r="A51" s="230"/>
      <c r="B51" s="210"/>
      <c r="C51" s="229"/>
      <c r="D51" s="940">
        <v>2023</v>
      </c>
      <c r="E51" s="234">
        <f>SUM(F51:L51,'5.12 (2)'!E48:K48,'5.12 (3)'!E49:L49)</f>
        <v>9108</v>
      </c>
      <c r="F51" s="236">
        <v>128</v>
      </c>
      <c r="G51" s="236">
        <v>34</v>
      </c>
      <c r="H51" s="236">
        <v>2429</v>
      </c>
      <c r="I51" s="236">
        <v>29</v>
      </c>
      <c r="J51" s="236">
        <v>47</v>
      </c>
      <c r="K51" s="236">
        <v>475</v>
      </c>
      <c r="L51" s="236">
        <v>1376</v>
      </c>
      <c r="M51" s="230"/>
    </row>
    <row r="52" spans="1:13" s="863" customFormat="1" ht="15.95" customHeight="1">
      <c r="A52" s="230"/>
      <c r="B52" s="210"/>
      <c r="C52" s="229"/>
      <c r="D52" s="940">
        <v>2024</v>
      </c>
      <c r="E52" s="234">
        <f>SUM(F52:L52,'5.12 (2)'!E49:K49,'5.12 (3)'!E50:L50)</f>
        <v>11827</v>
      </c>
      <c r="F52" s="236">
        <v>156</v>
      </c>
      <c r="G52" s="236">
        <v>49</v>
      </c>
      <c r="H52" s="236">
        <v>3368</v>
      </c>
      <c r="I52" s="236">
        <v>54</v>
      </c>
      <c r="J52" s="236">
        <v>31</v>
      </c>
      <c r="K52" s="236">
        <v>511</v>
      </c>
      <c r="L52" s="236">
        <v>2151</v>
      </c>
      <c r="M52" s="230"/>
    </row>
    <row r="53" spans="1:13" s="863" customFormat="1" ht="8.1" customHeight="1">
      <c r="A53" s="230"/>
      <c r="B53" s="210"/>
      <c r="C53" s="229"/>
      <c r="D53" s="940"/>
      <c r="E53" s="234"/>
      <c r="F53" s="236"/>
      <c r="G53" s="236"/>
      <c r="H53" s="236"/>
      <c r="I53" s="236"/>
      <c r="J53" s="236"/>
      <c r="K53" s="236"/>
      <c r="L53" s="236"/>
      <c r="M53" s="230"/>
    </row>
    <row r="54" spans="1:13" s="863" customFormat="1" ht="15" customHeight="1">
      <c r="A54" s="230"/>
      <c r="B54" s="210" t="s">
        <v>7</v>
      </c>
      <c r="C54" s="229"/>
      <c r="D54" s="940">
        <v>2022</v>
      </c>
      <c r="E54" s="234">
        <f>SUM(F54:L54,'5.12 (2)'!E51:K51,'5.12 (3)'!E52:L52)</f>
        <v>1047</v>
      </c>
      <c r="F54" s="236">
        <v>13</v>
      </c>
      <c r="G54" s="235" t="s">
        <v>134</v>
      </c>
      <c r="H54" s="236">
        <v>274</v>
      </c>
      <c r="I54" s="235" t="s">
        <v>134</v>
      </c>
      <c r="J54" s="236">
        <v>3</v>
      </c>
      <c r="K54" s="236">
        <v>17</v>
      </c>
      <c r="L54" s="236">
        <v>323</v>
      </c>
      <c r="M54" s="230"/>
    </row>
    <row r="55" spans="1:13" s="863" customFormat="1" ht="15.95" customHeight="1">
      <c r="A55" s="230"/>
      <c r="B55" s="212"/>
      <c r="C55" s="229"/>
      <c r="D55" s="940">
        <v>2023</v>
      </c>
      <c r="E55" s="234">
        <f>SUM(F55:L55,'5.12 (2)'!E52:K52,'5.12 (3)'!E53:L53)</f>
        <v>910</v>
      </c>
      <c r="F55" s="236">
        <v>4</v>
      </c>
      <c r="G55" s="236">
        <v>2</v>
      </c>
      <c r="H55" s="236">
        <v>59</v>
      </c>
      <c r="I55" s="236">
        <v>5</v>
      </c>
      <c r="J55" s="236">
        <v>40</v>
      </c>
      <c r="K55" s="236">
        <v>54</v>
      </c>
      <c r="L55" s="236">
        <v>115</v>
      </c>
      <c r="M55" s="230"/>
    </row>
    <row r="56" spans="1:13" s="863" customFormat="1" ht="15.95" customHeight="1">
      <c r="A56" s="230"/>
      <c r="B56" s="212"/>
      <c r="C56" s="229"/>
      <c r="D56" s="940">
        <v>2024</v>
      </c>
      <c r="E56" s="234">
        <f>SUM(F56:L56,'5.12 (2)'!E53:K53,'5.12 (3)'!E54:L54)</f>
        <v>1157</v>
      </c>
      <c r="F56" s="236">
        <v>38</v>
      </c>
      <c r="G56" s="235" t="s">
        <v>134</v>
      </c>
      <c r="H56" s="236">
        <v>132</v>
      </c>
      <c r="I56" s="236">
        <v>6</v>
      </c>
      <c r="J56" s="236">
        <v>25</v>
      </c>
      <c r="K56" s="236">
        <v>32</v>
      </c>
      <c r="L56" s="236">
        <v>193</v>
      </c>
      <c r="M56" s="230"/>
    </row>
    <row r="57" spans="1:13" s="863" customFormat="1" ht="8.1" customHeight="1">
      <c r="A57" s="230"/>
      <c r="B57" s="214"/>
      <c r="C57" s="229"/>
      <c r="D57" s="940"/>
      <c r="E57" s="234"/>
      <c r="F57" s="236"/>
      <c r="G57" s="236"/>
      <c r="H57" s="236"/>
      <c r="I57" s="236"/>
      <c r="J57" s="236"/>
      <c r="K57" s="236"/>
      <c r="L57" s="236"/>
      <c r="M57" s="230"/>
    </row>
    <row r="58" spans="1:13" s="863" customFormat="1" ht="15" customHeight="1">
      <c r="A58" s="230"/>
      <c r="B58" s="210" t="s">
        <v>28</v>
      </c>
      <c r="C58" s="229"/>
      <c r="D58" s="940">
        <v>2022</v>
      </c>
      <c r="E58" s="234">
        <f>SUM(F58:L58,'5.12 (2)'!E55:K55,'5.12 (3)'!E56:L56)</f>
        <v>21588</v>
      </c>
      <c r="F58" s="236">
        <v>100</v>
      </c>
      <c r="G58" s="236">
        <v>7</v>
      </c>
      <c r="H58" s="236">
        <v>8421</v>
      </c>
      <c r="I58" s="236">
        <v>67</v>
      </c>
      <c r="J58" s="236">
        <v>12</v>
      </c>
      <c r="K58" s="236">
        <v>347</v>
      </c>
      <c r="L58" s="236">
        <v>1011</v>
      </c>
      <c r="M58" s="230"/>
    </row>
    <row r="59" spans="1:13" s="863" customFormat="1" ht="15.95" customHeight="1">
      <c r="A59" s="230"/>
      <c r="B59" s="233"/>
      <c r="C59" s="229"/>
      <c r="D59" s="940">
        <v>2023</v>
      </c>
      <c r="E59" s="234">
        <f>SUM(F59:L59,'5.12 (2)'!E56:K56,'5.12 (3)'!E57:L57)</f>
        <v>18028</v>
      </c>
      <c r="F59" s="236">
        <v>26</v>
      </c>
      <c r="G59" s="236">
        <v>13</v>
      </c>
      <c r="H59" s="236">
        <v>6623</v>
      </c>
      <c r="I59" s="236">
        <v>117</v>
      </c>
      <c r="J59" s="236">
        <v>118</v>
      </c>
      <c r="K59" s="236">
        <v>575</v>
      </c>
      <c r="L59" s="236">
        <v>1797</v>
      </c>
      <c r="M59" s="230"/>
    </row>
    <row r="60" spans="1:13" s="863" customFormat="1" ht="15.95" customHeight="1">
      <c r="A60" s="230"/>
      <c r="B60" s="233"/>
      <c r="C60" s="229"/>
      <c r="D60" s="940">
        <v>2024</v>
      </c>
      <c r="E60" s="234">
        <f>SUM(F60:L60,'5.12 (2)'!E57:K57,'5.12 (3)'!E58:L58)</f>
        <v>16427</v>
      </c>
      <c r="F60" s="236">
        <v>30</v>
      </c>
      <c r="G60" s="236">
        <v>10</v>
      </c>
      <c r="H60" s="236">
        <v>7623</v>
      </c>
      <c r="I60" s="236">
        <v>42</v>
      </c>
      <c r="J60" s="236">
        <v>43</v>
      </c>
      <c r="K60" s="236">
        <v>451</v>
      </c>
      <c r="L60" s="236">
        <v>1257</v>
      </c>
      <c r="M60" s="230"/>
    </row>
    <row r="61" spans="1:13" s="863" customFormat="1" ht="8.1" customHeight="1">
      <c r="A61" s="230"/>
      <c r="B61" s="233"/>
      <c r="C61" s="229"/>
      <c r="D61" s="940"/>
      <c r="E61" s="234"/>
      <c r="F61" s="236"/>
      <c r="G61" s="236"/>
      <c r="H61" s="236"/>
      <c r="I61" s="236"/>
      <c r="J61" s="236"/>
      <c r="K61" s="236"/>
      <c r="L61" s="236"/>
      <c r="M61" s="230"/>
    </row>
    <row r="62" spans="1:13" s="863" customFormat="1" ht="15" customHeight="1">
      <c r="A62" s="230"/>
      <c r="B62" s="210" t="s">
        <v>6</v>
      </c>
      <c r="C62" s="229"/>
      <c r="D62" s="940">
        <v>2022</v>
      </c>
      <c r="E62" s="234">
        <f>SUM(F62:L62,'5.12 (2)'!E59:K59,'5.12 (3)'!E60:L60)</f>
        <v>19297</v>
      </c>
      <c r="F62" s="236">
        <v>502</v>
      </c>
      <c r="G62" s="236">
        <v>79</v>
      </c>
      <c r="H62" s="236">
        <v>756</v>
      </c>
      <c r="I62" s="236">
        <v>124</v>
      </c>
      <c r="J62" s="236">
        <v>19</v>
      </c>
      <c r="K62" s="236">
        <v>547</v>
      </c>
      <c r="L62" s="236">
        <v>7020</v>
      </c>
      <c r="M62" s="230"/>
    </row>
    <row r="63" spans="1:13" s="863" customFormat="1" ht="15.95" customHeight="1">
      <c r="A63" s="230"/>
      <c r="B63" s="212"/>
      <c r="C63" s="229"/>
      <c r="D63" s="940">
        <v>2023</v>
      </c>
      <c r="E63" s="234">
        <f>SUM(F63:L63,'5.12 (2)'!E60:K60,'5.12 (3)'!E61:L61)</f>
        <v>11957</v>
      </c>
      <c r="F63" s="236">
        <v>394</v>
      </c>
      <c r="G63" s="236">
        <v>33</v>
      </c>
      <c r="H63" s="236">
        <v>1349</v>
      </c>
      <c r="I63" s="236">
        <v>88</v>
      </c>
      <c r="J63" s="236">
        <v>42</v>
      </c>
      <c r="K63" s="236">
        <v>1006</v>
      </c>
      <c r="L63" s="236">
        <v>2062</v>
      </c>
      <c r="M63" s="230"/>
    </row>
    <row r="64" spans="1:13" s="863" customFormat="1" ht="15.95" customHeight="1">
      <c r="A64" s="230"/>
      <c r="B64" s="212"/>
      <c r="C64" s="229"/>
      <c r="D64" s="940">
        <v>2024</v>
      </c>
      <c r="E64" s="234">
        <f>SUM(F64:L64,'5.12 (2)'!E61:K61,'5.12 (3)'!E62:L62)</f>
        <v>11327</v>
      </c>
      <c r="F64" s="236">
        <v>316</v>
      </c>
      <c r="G64" s="236">
        <v>84</v>
      </c>
      <c r="H64" s="236">
        <v>1006</v>
      </c>
      <c r="I64" s="236">
        <v>85</v>
      </c>
      <c r="J64" s="236">
        <v>69</v>
      </c>
      <c r="K64" s="236">
        <v>719</v>
      </c>
      <c r="L64" s="236">
        <v>2064</v>
      </c>
      <c r="M64" s="230"/>
    </row>
    <row r="65" spans="1:13" s="863" customFormat="1" ht="8.1" customHeight="1">
      <c r="A65" s="230"/>
      <c r="B65" s="212"/>
      <c r="C65" s="229"/>
      <c r="D65" s="940"/>
      <c r="E65" s="234"/>
      <c r="F65" s="236"/>
      <c r="G65" s="236"/>
      <c r="H65" s="236"/>
      <c r="I65" s="236"/>
      <c r="J65" s="236"/>
      <c r="K65" s="236"/>
      <c r="L65" s="236"/>
      <c r="M65" s="230"/>
    </row>
    <row r="66" spans="1:13" s="863" customFormat="1" ht="15" customHeight="1">
      <c r="A66" s="230"/>
      <c r="B66" s="210" t="s">
        <v>5</v>
      </c>
      <c r="C66" s="229"/>
      <c r="D66" s="940">
        <v>2022</v>
      </c>
      <c r="E66" s="234">
        <f>SUM(F66:L66,'5.12 (2)'!E63:K63,'5.12 (3)'!E64:L64)</f>
        <v>15443</v>
      </c>
      <c r="F66" s="236">
        <v>258</v>
      </c>
      <c r="G66" s="236">
        <v>178</v>
      </c>
      <c r="H66" s="236">
        <v>3741</v>
      </c>
      <c r="I66" s="236">
        <v>82</v>
      </c>
      <c r="J66" s="236">
        <v>34</v>
      </c>
      <c r="K66" s="236">
        <v>967</v>
      </c>
      <c r="L66" s="236">
        <v>1942</v>
      </c>
      <c r="M66" s="230"/>
    </row>
    <row r="67" spans="1:13" s="863" customFormat="1" ht="15.95" customHeight="1">
      <c r="A67" s="230"/>
      <c r="B67" s="212"/>
      <c r="C67" s="229"/>
      <c r="D67" s="940">
        <v>2023</v>
      </c>
      <c r="E67" s="234">
        <f>SUM(F67:L67,'5.12 (2)'!E64:K64,'5.12 (3)'!E65:L65)</f>
        <v>11568</v>
      </c>
      <c r="F67" s="236">
        <v>308</v>
      </c>
      <c r="G67" s="236">
        <v>97</v>
      </c>
      <c r="H67" s="236">
        <v>2478</v>
      </c>
      <c r="I67" s="236">
        <v>85</v>
      </c>
      <c r="J67" s="236">
        <v>48</v>
      </c>
      <c r="K67" s="236">
        <v>1272</v>
      </c>
      <c r="L67" s="236">
        <v>2021</v>
      </c>
      <c r="M67" s="230"/>
    </row>
    <row r="68" spans="1:13" s="863" customFormat="1" ht="15.95" customHeight="1">
      <c r="A68" s="230"/>
      <c r="B68" s="212"/>
      <c r="C68" s="229"/>
      <c r="D68" s="940">
        <v>2024</v>
      </c>
      <c r="E68" s="234">
        <f>SUM(F68:L68,'5.12 (2)'!E65:K65,'5.12 (3)'!E66:L66)</f>
        <v>13637</v>
      </c>
      <c r="F68" s="236">
        <v>439</v>
      </c>
      <c r="G68" s="236">
        <v>189</v>
      </c>
      <c r="H68" s="236">
        <v>1639</v>
      </c>
      <c r="I68" s="236">
        <v>75</v>
      </c>
      <c r="J68" s="236">
        <v>74</v>
      </c>
      <c r="K68" s="236">
        <v>1592</v>
      </c>
      <c r="L68" s="236">
        <v>2317</v>
      </c>
      <c r="M68" s="230"/>
    </row>
    <row r="69" spans="1:13" s="863" customFormat="1" ht="8.1" customHeight="1">
      <c r="A69" s="230"/>
      <c r="B69" s="212"/>
      <c r="C69" s="229"/>
      <c r="D69" s="940"/>
      <c r="E69" s="234"/>
      <c r="F69" s="236"/>
      <c r="G69" s="236"/>
      <c r="H69" s="236"/>
      <c r="I69" s="236"/>
      <c r="J69" s="236"/>
      <c r="K69" s="236"/>
      <c r="L69" s="236"/>
      <c r="M69" s="230"/>
    </row>
    <row r="70" spans="1:13" s="863" customFormat="1" ht="15" customHeight="1">
      <c r="A70" s="230"/>
      <c r="B70" s="210" t="s">
        <v>4</v>
      </c>
      <c r="C70" s="229"/>
      <c r="D70" s="940">
        <v>2022</v>
      </c>
      <c r="E70" s="234">
        <f>SUM(F70:L70,'5.12 (2)'!E67:K67,'5.12 (3)'!E68:L68)</f>
        <v>57128</v>
      </c>
      <c r="F70" s="236">
        <v>197</v>
      </c>
      <c r="G70" s="236">
        <v>122</v>
      </c>
      <c r="H70" s="236">
        <v>10798</v>
      </c>
      <c r="I70" s="236">
        <v>220</v>
      </c>
      <c r="J70" s="236">
        <v>206</v>
      </c>
      <c r="K70" s="236">
        <v>1553</v>
      </c>
      <c r="L70" s="236">
        <v>5938</v>
      </c>
      <c r="M70" s="230"/>
    </row>
    <row r="71" spans="1:13" s="863" customFormat="1" ht="15.95" customHeight="1">
      <c r="A71" s="230"/>
      <c r="B71" s="212"/>
      <c r="C71" s="229"/>
      <c r="D71" s="940">
        <v>2023</v>
      </c>
      <c r="E71" s="234">
        <f>SUM(F71:L71,'5.12 (2)'!E68:K68,'5.12 (3)'!E69:L69)</f>
        <v>54846</v>
      </c>
      <c r="F71" s="236">
        <v>205</v>
      </c>
      <c r="G71" s="236">
        <v>144</v>
      </c>
      <c r="H71" s="236">
        <v>9892</v>
      </c>
      <c r="I71" s="236">
        <v>352</v>
      </c>
      <c r="J71" s="236">
        <v>252</v>
      </c>
      <c r="K71" s="236">
        <v>2527</v>
      </c>
      <c r="L71" s="236">
        <v>9327</v>
      </c>
      <c r="M71" s="230"/>
    </row>
    <row r="72" spans="1:13" s="863" customFormat="1" ht="15.95" customHeight="1">
      <c r="A72" s="230"/>
      <c r="B72" s="212"/>
      <c r="C72" s="229"/>
      <c r="D72" s="940">
        <v>2024</v>
      </c>
      <c r="E72" s="234">
        <f>SUM(F72:L72,'5.12 (2)'!E69:K69,'5.12 (3)'!E70:L70)</f>
        <v>43432</v>
      </c>
      <c r="F72" s="236">
        <v>173</v>
      </c>
      <c r="G72" s="236">
        <v>119</v>
      </c>
      <c r="H72" s="236">
        <v>7991</v>
      </c>
      <c r="I72" s="236">
        <v>276</v>
      </c>
      <c r="J72" s="236">
        <v>142</v>
      </c>
      <c r="K72" s="236">
        <v>2263</v>
      </c>
      <c r="L72" s="236">
        <v>6962</v>
      </c>
      <c r="M72" s="230"/>
    </row>
    <row r="73" spans="1:13" s="863" customFormat="1" ht="8.1" customHeight="1">
      <c r="A73" s="230"/>
      <c r="B73" s="212"/>
      <c r="C73" s="229"/>
      <c r="D73" s="940"/>
      <c r="E73" s="234"/>
      <c r="F73" s="236"/>
      <c r="G73" s="236"/>
      <c r="H73" s="236"/>
      <c r="I73" s="236"/>
      <c r="J73" s="236"/>
      <c r="K73" s="236"/>
      <c r="L73" s="236"/>
      <c r="M73" s="230"/>
    </row>
    <row r="74" spans="1:13" s="863" customFormat="1" ht="15" customHeight="1">
      <c r="A74" s="230"/>
      <c r="B74" s="210" t="s">
        <v>3</v>
      </c>
      <c r="C74" s="229"/>
      <c r="D74" s="940">
        <v>2022</v>
      </c>
      <c r="E74" s="234">
        <f>SUM(F74:L74,'5.12 (2)'!E71:K71,'5.12 (3)'!E72:L72)</f>
        <v>5427</v>
      </c>
      <c r="F74" s="236">
        <v>248</v>
      </c>
      <c r="G74" s="236">
        <v>27</v>
      </c>
      <c r="H74" s="236">
        <v>735</v>
      </c>
      <c r="I74" s="236">
        <v>30</v>
      </c>
      <c r="J74" s="236">
        <v>29</v>
      </c>
      <c r="K74" s="236">
        <v>452</v>
      </c>
      <c r="L74" s="236">
        <v>835</v>
      </c>
      <c r="M74" s="230"/>
    </row>
    <row r="75" spans="1:13" s="863" customFormat="1" ht="15.95" customHeight="1">
      <c r="A75" s="230"/>
      <c r="B75" s="212"/>
      <c r="C75" s="229"/>
      <c r="D75" s="940">
        <v>2023</v>
      </c>
      <c r="E75" s="234">
        <f>SUM(F75:L75,'5.12 (2)'!E72:K72,'5.12 (3)'!E73:L73)</f>
        <v>4366</v>
      </c>
      <c r="F75" s="236">
        <v>46</v>
      </c>
      <c r="G75" s="236">
        <v>50</v>
      </c>
      <c r="H75" s="236">
        <v>590</v>
      </c>
      <c r="I75" s="236">
        <v>44</v>
      </c>
      <c r="J75" s="236">
        <v>40</v>
      </c>
      <c r="K75" s="236">
        <v>580</v>
      </c>
      <c r="L75" s="236">
        <v>399</v>
      </c>
      <c r="M75" s="230"/>
    </row>
    <row r="76" spans="1:13" s="863" customFormat="1" ht="15.95" customHeight="1">
      <c r="A76" s="230"/>
      <c r="B76" s="212"/>
      <c r="C76" s="229"/>
      <c r="D76" s="940">
        <v>2024</v>
      </c>
      <c r="E76" s="234">
        <f>SUM(F76:L76,'5.12 (2)'!E73:K73,'5.12 (3)'!E74:L74)</f>
        <v>4770</v>
      </c>
      <c r="F76" s="236">
        <v>47</v>
      </c>
      <c r="G76" s="236">
        <v>58</v>
      </c>
      <c r="H76" s="236">
        <v>460</v>
      </c>
      <c r="I76" s="236">
        <v>23</v>
      </c>
      <c r="J76" s="236">
        <v>17</v>
      </c>
      <c r="K76" s="236">
        <v>510</v>
      </c>
      <c r="L76" s="236">
        <v>433</v>
      </c>
      <c r="M76" s="230"/>
    </row>
    <row r="77" spans="1:13" s="863" customFormat="1" ht="8.1" customHeight="1">
      <c r="A77" s="230"/>
      <c r="B77" s="212"/>
      <c r="C77" s="229"/>
      <c r="D77" s="940"/>
      <c r="E77" s="234"/>
      <c r="F77" s="236"/>
      <c r="G77" s="236"/>
      <c r="H77" s="236"/>
      <c r="I77" s="236"/>
      <c r="J77" s="236"/>
      <c r="K77" s="236"/>
      <c r="L77" s="236"/>
      <c r="M77" s="230"/>
    </row>
    <row r="78" spans="1:13" s="863" customFormat="1" ht="15" customHeight="1">
      <c r="A78" s="230"/>
      <c r="B78" s="210" t="s">
        <v>2</v>
      </c>
      <c r="C78" s="229"/>
      <c r="D78" s="940">
        <v>2022</v>
      </c>
      <c r="E78" s="234">
        <f>SUM(F78:L78,'5.12 (2)'!E75:K75,'5.12 (3)'!E76:L76)</f>
        <v>67439</v>
      </c>
      <c r="F78" s="236">
        <v>214</v>
      </c>
      <c r="G78" s="236">
        <v>106</v>
      </c>
      <c r="H78" s="236">
        <v>12083</v>
      </c>
      <c r="I78" s="236">
        <v>232</v>
      </c>
      <c r="J78" s="236">
        <v>136</v>
      </c>
      <c r="K78" s="236">
        <v>1193</v>
      </c>
      <c r="L78" s="236">
        <v>6170</v>
      </c>
      <c r="M78" s="230"/>
    </row>
    <row r="79" spans="1:13" s="863" customFormat="1" ht="15.95" customHeight="1">
      <c r="A79" s="230"/>
      <c r="B79" s="212"/>
      <c r="C79" s="229"/>
      <c r="D79" s="940">
        <v>2023</v>
      </c>
      <c r="E79" s="234">
        <f>SUM(F79:L79,'5.12 (2)'!E76:K76,'5.12 (3)'!E77:L77)</f>
        <v>37832</v>
      </c>
      <c r="F79" s="236">
        <v>190</v>
      </c>
      <c r="G79" s="236">
        <v>139</v>
      </c>
      <c r="H79" s="236">
        <v>4487</v>
      </c>
      <c r="I79" s="236">
        <v>222</v>
      </c>
      <c r="J79" s="236">
        <v>440</v>
      </c>
      <c r="K79" s="236">
        <v>1394</v>
      </c>
      <c r="L79" s="236">
        <v>4777</v>
      </c>
      <c r="M79" s="230"/>
    </row>
    <row r="80" spans="1:13" s="863" customFormat="1" ht="15.95" customHeight="1">
      <c r="A80" s="230"/>
      <c r="B80" s="212"/>
      <c r="C80" s="229"/>
      <c r="D80" s="940">
        <v>2024</v>
      </c>
      <c r="E80" s="234">
        <f>SUM(F80:L80,'5.12 (2)'!E77:K77,'5.12 (3)'!E78:L78)</f>
        <v>27169</v>
      </c>
      <c r="F80" s="236">
        <v>105</v>
      </c>
      <c r="G80" s="236">
        <v>352</v>
      </c>
      <c r="H80" s="236">
        <v>2612</v>
      </c>
      <c r="I80" s="236">
        <v>154</v>
      </c>
      <c r="J80" s="236">
        <v>87</v>
      </c>
      <c r="K80" s="236">
        <v>1265</v>
      </c>
      <c r="L80" s="236">
        <v>3082</v>
      </c>
      <c r="M80" s="230"/>
    </row>
    <row r="81" spans="1:13" s="863" customFormat="1" ht="8.1" customHeight="1">
      <c r="A81" s="230"/>
      <c r="B81" s="210"/>
      <c r="C81" s="229"/>
      <c r="D81" s="940"/>
      <c r="E81" s="234"/>
      <c r="F81" s="236"/>
      <c r="G81" s="236"/>
      <c r="H81" s="236"/>
      <c r="I81" s="236"/>
      <c r="J81" s="236"/>
      <c r="K81" s="236"/>
      <c r="L81" s="236"/>
      <c r="M81" s="230"/>
    </row>
    <row r="82" spans="1:13" s="863" customFormat="1" ht="15" customHeight="1">
      <c r="A82" s="230"/>
      <c r="B82" s="210" t="s">
        <v>1</v>
      </c>
      <c r="C82" s="229"/>
      <c r="D82" s="940">
        <v>2022</v>
      </c>
      <c r="E82" s="234">
        <f>SUM(F82:L82,'5.12 (2)'!E79:K79,'5.12 (3)'!E80:L80)</f>
        <v>687</v>
      </c>
      <c r="F82" s="236">
        <v>4</v>
      </c>
      <c r="G82" s="236">
        <v>6</v>
      </c>
      <c r="H82" s="236">
        <v>28</v>
      </c>
      <c r="I82" s="236">
        <v>14</v>
      </c>
      <c r="J82" s="235" t="s">
        <v>134</v>
      </c>
      <c r="K82" s="236">
        <v>47</v>
      </c>
      <c r="L82" s="236">
        <v>100</v>
      </c>
      <c r="M82" s="230"/>
    </row>
    <row r="83" spans="1:13" s="863" customFormat="1" ht="15.95" customHeight="1">
      <c r="A83" s="230"/>
      <c r="B83" s="210"/>
      <c r="C83" s="229"/>
      <c r="D83" s="940">
        <v>2023</v>
      </c>
      <c r="E83" s="234">
        <f>SUM(F83:L83,'5.12 (2)'!E80:K80,'5.12 (3)'!E81:L81)</f>
        <v>598</v>
      </c>
      <c r="F83" s="236">
        <v>7</v>
      </c>
      <c r="G83" s="236">
        <v>15</v>
      </c>
      <c r="H83" s="236">
        <v>80</v>
      </c>
      <c r="I83" s="236">
        <v>2</v>
      </c>
      <c r="J83" s="236">
        <v>15</v>
      </c>
      <c r="K83" s="236">
        <v>47</v>
      </c>
      <c r="L83" s="236">
        <v>102</v>
      </c>
      <c r="M83" s="230"/>
    </row>
    <row r="84" spans="1:13" s="863" customFormat="1" ht="15.95" customHeight="1">
      <c r="A84" s="230"/>
      <c r="B84" s="210"/>
      <c r="C84" s="229"/>
      <c r="D84" s="940">
        <v>2024</v>
      </c>
      <c r="E84" s="234">
        <f>SUM(F84:L84,'5.12 (2)'!E81:K81,'5.12 (3)'!E82:L82)</f>
        <v>572</v>
      </c>
      <c r="F84" s="236">
        <v>1</v>
      </c>
      <c r="G84" s="236">
        <v>15</v>
      </c>
      <c r="H84" s="236">
        <v>38</v>
      </c>
      <c r="I84" s="235" t="s">
        <v>134</v>
      </c>
      <c r="J84" s="236">
        <v>9</v>
      </c>
      <c r="K84" s="236">
        <v>32</v>
      </c>
      <c r="L84" s="236">
        <v>175</v>
      </c>
      <c r="M84" s="230"/>
    </row>
    <row r="85" spans="1:13" s="863" customFormat="1" ht="8.1" customHeight="1">
      <c r="A85" s="230"/>
      <c r="B85" s="212"/>
      <c r="C85" s="229"/>
      <c r="D85" s="940"/>
      <c r="E85" s="234"/>
      <c r="F85" s="236"/>
      <c r="G85" s="236"/>
      <c r="H85" s="236"/>
      <c r="I85" s="236"/>
      <c r="J85" s="236"/>
      <c r="K85" s="236"/>
      <c r="L85" s="236"/>
      <c r="M85" s="230"/>
    </row>
    <row r="86" spans="1:13" s="863" customFormat="1" ht="15" customHeight="1">
      <c r="A86" s="230"/>
      <c r="B86" s="210" t="s">
        <v>0</v>
      </c>
      <c r="C86" s="229"/>
      <c r="D86" s="940">
        <v>2022</v>
      </c>
      <c r="E86" s="234">
        <f>SUM(F86:L86,'5.12 (2)'!E83:K83,'5.12 (3)'!E84:L84)</f>
        <v>5930</v>
      </c>
      <c r="F86" s="236">
        <v>13</v>
      </c>
      <c r="G86" s="236">
        <v>6</v>
      </c>
      <c r="H86" s="236">
        <v>735</v>
      </c>
      <c r="I86" s="236">
        <v>41</v>
      </c>
      <c r="J86" s="236">
        <v>79</v>
      </c>
      <c r="K86" s="236">
        <v>169</v>
      </c>
      <c r="L86" s="236">
        <v>1250</v>
      </c>
      <c r="M86" s="230"/>
    </row>
    <row r="87" spans="1:13" s="863" customFormat="1" ht="15.95" customHeight="1">
      <c r="A87" s="230"/>
      <c r="B87" s="233"/>
      <c r="C87" s="229"/>
      <c r="D87" s="940">
        <v>2023</v>
      </c>
      <c r="E87" s="234">
        <f>SUM(F87:L87,'5.12 (2)'!E84:K84,'5.12 (3)'!E85:L85)</f>
        <v>987</v>
      </c>
      <c r="F87" s="236">
        <v>8</v>
      </c>
      <c r="G87" s="236">
        <v>4</v>
      </c>
      <c r="H87" s="236">
        <v>58</v>
      </c>
      <c r="I87" s="236">
        <v>1</v>
      </c>
      <c r="J87" s="235" t="s">
        <v>134</v>
      </c>
      <c r="K87" s="236">
        <v>32</v>
      </c>
      <c r="L87" s="236">
        <v>52</v>
      </c>
      <c r="M87" s="230"/>
    </row>
    <row r="88" spans="1:13" s="863" customFormat="1" ht="15.95" customHeight="1">
      <c r="A88" s="230"/>
      <c r="B88" s="233"/>
      <c r="C88" s="229"/>
      <c r="D88" s="940">
        <v>2024</v>
      </c>
      <c r="E88" s="234">
        <f>SUM(F88:L88,'5.12 (2)'!E85:K85,'5.12 (3)'!E86:L86)</f>
        <v>2766</v>
      </c>
      <c r="F88" s="236">
        <v>1</v>
      </c>
      <c r="G88" s="236">
        <v>2</v>
      </c>
      <c r="H88" s="236">
        <v>10</v>
      </c>
      <c r="I88" s="235" t="s">
        <v>134</v>
      </c>
      <c r="J88" s="235" t="s">
        <v>134</v>
      </c>
      <c r="K88" s="236">
        <v>14</v>
      </c>
      <c r="L88" s="236">
        <v>15</v>
      </c>
      <c r="M88" s="230"/>
    </row>
    <row r="89" spans="1:13" s="863" customFormat="1" ht="8.1" customHeight="1">
      <c r="A89" s="230"/>
      <c r="B89" s="212"/>
      <c r="C89" s="229"/>
      <c r="D89" s="940"/>
      <c r="E89" s="234"/>
      <c r="F89" s="236"/>
      <c r="G89" s="236"/>
      <c r="H89" s="236"/>
      <c r="I89" s="236"/>
      <c r="J89" s="236"/>
      <c r="K89" s="236"/>
      <c r="L89" s="236"/>
      <c r="M89" s="230"/>
    </row>
    <row r="90" spans="1:13" s="863" customFormat="1" ht="15" customHeight="1">
      <c r="A90" s="230"/>
      <c r="B90" s="942" t="s">
        <v>361</v>
      </c>
      <c r="C90" s="229"/>
      <c r="D90" s="940">
        <v>2022</v>
      </c>
      <c r="E90" s="235" t="s">
        <v>134</v>
      </c>
      <c r="F90" s="235" t="s">
        <v>134</v>
      </c>
      <c r="G90" s="235" t="s">
        <v>134</v>
      </c>
      <c r="H90" s="235" t="s">
        <v>134</v>
      </c>
      <c r="I90" s="235" t="s">
        <v>134</v>
      </c>
      <c r="J90" s="235" t="s">
        <v>134</v>
      </c>
      <c r="K90" s="235" t="s">
        <v>134</v>
      </c>
      <c r="L90" s="235" t="s">
        <v>134</v>
      </c>
      <c r="M90" s="230"/>
    </row>
    <row r="91" spans="1:13" s="863" customFormat="1" ht="15.95" customHeight="1">
      <c r="A91" s="230"/>
      <c r="B91" s="941" t="s">
        <v>360</v>
      </c>
      <c r="C91" s="229"/>
      <c r="D91" s="940">
        <v>2023</v>
      </c>
      <c r="E91" s="234">
        <f>SUM(F91:L91,'5.12 (2)'!E88:K88,'5.12 (3)'!E89:L89)</f>
        <v>13639</v>
      </c>
      <c r="F91" s="236">
        <v>61</v>
      </c>
      <c r="G91" s="236">
        <v>12</v>
      </c>
      <c r="H91" s="236">
        <v>507</v>
      </c>
      <c r="I91" s="236">
        <v>5</v>
      </c>
      <c r="J91" s="236">
        <v>20</v>
      </c>
      <c r="K91" s="236">
        <v>291</v>
      </c>
      <c r="L91" s="236">
        <v>2239</v>
      </c>
      <c r="M91" s="230"/>
    </row>
    <row r="92" spans="1:13" s="863" customFormat="1" ht="15.95" customHeight="1">
      <c r="A92" s="230"/>
      <c r="B92" s="233"/>
      <c r="C92" s="229"/>
      <c r="D92" s="940">
        <v>2024</v>
      </c>
      <c r="E92" s="234">
        <f>SUM(F92:L92,'5.12 (2)'!E89:K89,'5.12 (3)'!E90:L90)</f>
        <v>15052</v>
      </c>
      <c r="F92" s="236">
        <v>28</v>
      </c>
      <c r="G92" s="236">
        <v>38</v>
      </c>
      <c r="H92" s="236">
        <v>1462</v>
      </c>
      <c r="I92" s="236">
        <v>50</v>
      </c>
      <c r="J92" s="236">
        <v>54</v>
      </c>
      <c r="K92" s="236">
        <v>254</v>
      </c>
      <c r="L92" s="236">
        <v>521</v>
      </c>
      <c r="M92" s="230"/>
    </row>
    <row r="93" spans="1:13" s="863" customFormat="1" ht="8.1" customHeight="1" thickBot="1">
      <c r="A93" s="939"/>
      <c r="B93" s="239"/>
      <c r="C93" s="240"/>
      <c r="D93" s="241"/>
      <c r="E93" s="242"/>
      <c r="F93" s="242"/>
      <c r="G93" s="242"/>
      <c r="H93" s="242"/>
      <c r="I93" s="242"/>
      <c r="J93" s="243"/>
      <c r="K93" s="244"/>
      <c r="L93" s="244"/>
      <c r="M93" s="245"/>
    </row>
    <row r="94" spans="1:13" s="938" customFormat="1" ht="15" customHeight="1">
      <c r="A94" s="246"/>
      <c r="B94" s="247"/>
      <c r="C94" s="247"/>
      <c r="D94" s="248"/>
      <c r="E94" s="249"/>
      <c r="F94" s="249"/>
      <c r="G94" s="249"/>
      <c r="H94" s="249"/>
      <c r="I94" s="249"/>
      <c r="J94" s="249"/>
      <c r="K94" s="247"/>
      <c r="L94" s="249"/>
      <c r="M94" s="201" t="s">
        <v>213</v>
      </c>
    </row>
    <row r="95" spans="1:13" s="938" customFormat="1" ht="15" customHeight="1">
      <c r="A95" s="250"/>
      <c r="B95" s="251"/>
      <c r="C95" s="252"/>
      <c r="D95" s="253"/>
      <c r="E95" s="254"/>
      <c r="F95" s="252"/>
      <c r="G95" s="252"/>
      <c r="H95" s="252"/>
      <c r="I95" s="252"/>
      <c r="J95" s="252"/>
      <c r="K95" s="251"/>
      <c r="L95" s="252"/>
      <c r="M95" s="205" t="s">
        <v>214</v>
      </c>
    </row>
    <row r="96" spans="1:13" s="863" customFormat="1" ht="8.1" customHeight="1">
      <c r="A96" s="300"/>
      <c r="B96" s="301"/>
      <c r="C96" s="302"/>
      <c r="D96" s="303"/>
      <c r="E96" s="304"/>
      <c r="F96" s="302"/>
      <c r="G96" s="302"/>
      <c r="H96" s="302"/>
      <c r="I96" s="302"/>
      <c r="J96" s="302"/>
      <c r="K96" s="301"/>
      <c r="L96" s="302"/>
      <c r="M96" s="869"/>
    </row>
  </sheetData>
  <hyperlinks>
    <hyperlink ref="M1" r:id="rId1" xr:uid="{24FE7AAA-EC85-44A5-BD45-41FDACEBBEED}"/>
    <hyperlink ref="M2" r:id="rId2" xr:uid="{111AC009-8C87-4730-BEA8-25754A0431DC}"/>
  </hyperlinks>
  <printOptions horizontalCentered="1"/>
  <pageMargins left="0.39370078740157483" right="0.39370078740157483" top="0.74803149606299213" bottom="0.51181102362204722" header="0.31496062992125984" footer="0.31496062992125984"/>
  <pageSetup paperSize="9" scale="60" orientation="portrait" r:id="rId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40F0D-99F3-4052-BC9C-B4E618124790}">
  <sheetPr>
    <tabColor theme="8"/>
  </sheetPr>
  <dimension ref="A1:Z92"/>
  <sheetViews>
    <sheetView showGridLines="0" view="pageBreakPreview" topLeftCell="A52" zoomScale="80" zoomScaleNormal="100" zoomScaleSheetLayoutView="80" workbookViewId="0">
      <selection activeCell="W51" sqref="W51"/>
    </sheetView>
  </sheetViews>
  <sheetFormatPr defaultColWidth="9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5" width="15.7109375" style="863" customWidth="1"/>
    <col min="6" max="7" width="17.7109375" style="863" customWidth="1"/>
    <col min="8" max="9" width="12.7109375" style="863" customWidth="1"/>
    <col min="10" max="10" width="13.5703125" style="863" customWidth="1"/>
    <col min="11" max="11" width="16.28515625" style="863" customWidth="1"/>
    <col min="12" max="12" width="1.7109375" style="863" customWidth="1"/>
    <col min="13" max="16384" width="9" style="863"/>
  </cols>
  <sheetData>
    <row r="1" spans="1:12" s="863" customFormat="1">
      <c r="K1" s="961"/>
      <c r="L1" s="962" t="s">
        <v>43</v>
      </c>
    </row>
    <row r="2" spans="1:12" s="863" customFormat="1">
      <c r="K2" s="961"/>
      <c r="L2" s="960" t="s">
        <v>42</v>
      </c>
    </row>
    <row r="4" spans="1:12" s="863" customFormat="1" ht="15" customHeight="1">
      <c r="A4" s="958"/>
      <c r="B4" s="969" t="s">
        <v>367</v>
      </c>
      <c r="C4" s="958" t="s">
        <v>366</v>
      </c>
      <c r="D4" s="957"/>
      <c r="E4" s="230"/>
      <c r="F4" s="230"/>
      <c r="G4" s="230"/>
      <c r="H4" s="956"/>
      <c r="I4" s="956"/>
      <c r="J4" s="956"/>
      <c r="K4" s="230"/>
      <c r="L4" s="230"/>
    </row>
    <row r="5" spans="1:12" s="863" customFormat="1" ht="15" customHeight="1">
      <c r="A5" s="954"/>
      <c r="B5" s="968" t="s">
        <v>365</v>
      </c>
      <c r="C5" s="954" t="s">
        <v>364</v>
      </c>
      <c r="D5" s="953"/>
      <c r="E5" s="230"/>
      <c r="F5" s="230"/>
      <c r="G5" s="230"/>
      <c r="H5" s="230"/>
      <c r="I5" s="230"/>
      <c r="J5" s="230"/>
      <c r="K5" s="230"/>
      <c r="L5" s="230"/>
    </row>
    <row r="6" spans="1:12" s="863" customFormat="1" ht="8.1" customHeight="1" thickBot="1">
      <c r="A6" s="230"/>
      <c r="B6" s="230"/>
      <c r="C6" s="230"/>
      <c r="D6" s="952"/>
      <c r="E6" s="230"/>
      <c r="F6" s="230"/>
      <c r="G6" s="230"/>
      <c r="H6" s="230"/>
      <c r="I6" s="230"/>
      <c r="J6" s="230"/>
      <c r="K6" s="230"/>
      <c r="L6" s="230"/>
    </row>
    <row r="7" spans="1:12" s="863" customFormat="1" ht="8.1" customHeight="1" thickTop="1">
      <c r="A7" s="273"/>
      <c r="B7" s="273"/>
      <c r="C7" s="273"/>
      <c r="D7" s="950"/>
      <c r="E7" s="273"/>
      <c r="F7" s="273"/>
      <c r="G7" s="273"/>
      <c r="H7" s="273"/>
      <c r="I7" s="273"/>
      <c r="J7" s="273"/>
      <c r="K7" s="273"/>
      <c r="L7" s="273"/>
    </row>
    <row r="8" spans="1:12" s="863" customFormat="1" ht="15" customHeight="1">
      <c r="A8" s="230"/>
      <c r="B8" s="228" t="s">
        <v>25</v>
      </c>
      <c r="C8" s="949"/>
      <c r="D8" s="179" t="s">
        <v>190</v>
      </c>
      <c r="E8" s="695" t="s">
        <v>76</v>
      </c>
      <c r="F8" s="695" t="s">
        <v>75</v>
      </c>
      <c r="G8" s="695" t="s">
        <v>74</v>
      </c>
      <c r="H8" s="695" t="s">
        <v>94</v>
      </c>
      <c r="I8" s="695" t="s">
        <v>94</v>
      </c>
      <c r="J8" s="695" t="s">
        <v>94</v>
      </c>
      <c r="K8" s="695" t="s">
        <v>94</v>
      </c>
      <c r="L8" s="967"/>
    </row>
    <row r="9" spans="1:12" s="863" customFormat="1" ht="15" customHeight="1">
      <c r="A9" s="230"/>
      <c r="B9" s="277" t="s">
        <v>23</v>
      </c>
      <c r="C9" s="229"/>
      <c r="D9" s="278" t="s">
        <v>191</v>
      </c>
      <c r="E9" s="695" t="s">
        <v>215</v>
      </c>
      <c r="F9" s="695" t="s">
        <v>199</v>
      </c>
      <c r="G9" s="695" t="s">
        <v>216</v>
      </c>
      <c r="H9" s="695" t="s">
        <v>99</v>
      </c>
      <c r="I9" s="695" t="s">
        <v>98</v>
      </c>
      <c r="J9" s="695" t="s">
        <v>97</v>
      </c>
      <c r="K9" s="695" t="s">
        <v>96</v>
      </c>
      <c r="L9" s="967"/>
    </row>
    <row r="10" spans="1:12" s="863" customFormat="1" ht="15" customHeight="1">
      <c r="A10" s="230"/>
      <c r="B10" s="229"/>
      <c r="C10" s="229"/>
      <c r="D10" s="183"/>
      <c r="E10" s="694" t="s">
        <v>217</v>
      </c>
      <c r="F10" s="695" t="s">
        <v>67</v>
      </c>
      <c r="G10" s="694" t="s">
        <v>218</v>
      </c>
      <c r="H10" s="695" t="s">
        <v>219</v>
      </c>
      <c r="I10" s="694" t="s">
        <v>220</v>
      </c>
      <c r="J10" s="695" t="s">
        <v>221</v>
      </c>
      <c r="K10" s="695" t="s">
        <v>222</v>
      </c>
      <c r="L10" s="967"/>
    </row>
    <row r="11" spans="1:12" s="863" customFormat="1" ht="15" customHeight="1">
      <c r="A11" s="230"/>
      <c r="B11" s="228"/>
      <c r="C11" s="229"/>
      <c r="D11" s="183"/>
      <c r="E11" s="694" t="s">
        <v>223</v>
      </c>
      <c r="F11" s="695" t="s">
        <v>224</v>
      </c>
      <c r="G11" s="694" t="s">
        <v>225</v>
      </c>
      <c r="H11" s="695" t="s">
        <v>88</v>
      </c>
      <c r="I11" s="694" t="s">
        <v>56</v>
      </c>
      <c r="J11" s="695" t="s">
        <v>226</v>
      </c>
      <c r="K11" s="695" t="s">
        <v>36</v>
      </c>
      <c r="L11" s="967"/>
    </row>
    <row r="12" spans="1:12" s="863" customFormat="1" ht="15" customHeight="1">
      <c r="A12" s="230"/>
      <c r="B12" s="277"/>
      <c r="C12" s="229"/>
      <c r="D12" s="183"/>
      <c r="E12" s="695"/>
      <c r="F12" s="695" t="s">
        <v>227</v>
      </c>
      <c r="G12" s="695"/>
      <c r="H12" s="694" t="s">
        <v>112</v>
      </c>
      <c r="I12" s="695"/>
      <c r="J12" s="694" t="s">
        <v>135</v>
      </c>
      <c r="K12" s="693" t="s">
        <v>92</v>
      </c>
      <c r="L12" s="967"/>
    </row>
    <row r="13" spans="1:12" s="863" customFormat="1" ht="15" customHeight="1">
      <c r="A13" s="230"/>
      <c r="B13" s="229"/>
      <c r="C13" s="229"/>
      <c r="D13" s="183"/>
      <c r="E13" s="695"/>
      <c r="F13" s="694" t="s">
        <v>61</v>
      </c>
      <c r="G13" s="695"/>
      <c r="H13" s="694" t="s">
        <v>56</v>
      </c>
      <c r="I13" s="695"/>
      <c r="J13" s="694" t="s">
        <v>93</v>
      </c>
      <c r="K13" s="693" t="s">
        <v>228</v>
      </c>
      <c r="L13" s="967"/>
    </row>
    <row r="14" spans="1:12" s="863" customFormat="1" ht="15" customHeight="1">
      <c r="A14" s="230"/>
      <c r="B14" s="229"/>
      <c r="C14" s="229"/>
      <c r="D14" s="183"/>
      <c r="E14" s="694"/>
      <c r="F14" s="694" t="s">
        <v>229</v>
      </c>
      <c r="G14" s="694"/>
      <c r="H14" s="694" t="s">
        <v>230</v>
      </c>
      <c r="I14" s="694"/>
      <c r="J14" s="694" t="s">
        <v>90</v>
      </c>
      <c r="K14" s="966" t="s">
        <v>87</v>
      </c>
      <c r="L14" s="965"/>
    </row>
    <row r="15" spans="1:12" s="863" customFormat="1" ht="15" customHeight="1">
      <c r="A15" s="230"/>
      <c r="B15" s="229"/>
      <c r="C15" s="229"/>
      <c r="D15" s="183"/>
      <c r="E15" s="693"/>
      <c r="F15" s="693" t="s">
        <v>231</v>
      </c>
      <c r="G15" s="693"/>
      <c r="H15" s="693" t="s">
        <v>88</v>
      </c>
      <c r="I15" s="693"/>
      <c r="J15" s="693" t="s">
        <v>56</v>
      </c>
      <c r="K15" s="693" t="s">
        <v>56</v>
      </c>
      <c r="L15" s="965"/>
    </row>
    <row r="16" spans="1:12" s="863" customFormat="1" ht="15" customHeight="1">
      <c r="A16" s="230"/>
      <c r="B16" s="229"/>
      <c r="C16" s="229"/>
      <c r="D16" s="183"/>
      <c r="E16" s="693"/>
      <c r="F16" s="693" t="s">
        <v>232</v>
      </c>
      <c r="G16" s="693"/>
      <c r="H16" s="693"/>
      <c r="I16" s="693"/>
      <c r="J16" s="693"/>
      <c r="K16" s="693"/>
      <c r="L16" s="965"/>
    </row>
    <row r="17" spans="1:12" s="863" customFormat="1" ht="8.1" customHeight="1">
      <c r="A17" s="285"/>
      <c r="B17" s="286"/>
      <c r="C17" s="286"/>
      <c r="D17" s="287"/>
      <c r="E17" s="286"/>
      <c r="F17" s="286"/>
      <c r="G17" s="286"/>
      <c r="H17" s="286"/>
      <c r="I17" s="286"/>
      <c r="J17" s="286"/>
      <c r="K17" s="286"/>
      <c r="L17" s="285"/>
    </row>
    <row r="18" spans="1:12" s="863" customFormat="1" ht="8.1" customHeight="1">
      <c r="A18" s="945"/>
      <c r="B18" s="946"/>
      <c r="C18" s="946"/>
      <c r="D18" s="947"/>
      <c r="E18" s="946"/>
      <c r="F18" s="946"/>
      <c r="G18" s="946"/>
      <c r="H18" s="946"/>
      <c r="I18" s="946"/>
      <c r="J18" s="946"/>
      <c r="K18" s="946"/>
      <c r="L18" s="945"/>
    </row>
    <row r="19" spans="1:12" s="863" customFormat="1" ht="17.25" customHeight="1">
      <c r="A19" s="230"/>
      <c r="B19" s="228" t="s">
        <v>15</v>
      </c>
      <c r="C19" s="229"/>
      <c r="D19" s="179">
        <v>2022</v>
      </c>
      <c r="E19" s="943">
        <f>SUM(E23,E27,E31,E35,E39,E43,E47,E51,E55,E59,E63,E67,E71,E75,E79,E83,E87,)</f>
        <v>13576</v>
      </c>
      <c r="F19" s="943">
        <f>SUM(F23,F27,F31,F35,F39,F43,F47,F51,F55,F59,F63,F67,F71,F75,F79,F83,F87,)</f>
        <v>21448</v>
      </c>
      <c r="G19" s="943">
        <f>SUM(G23,G27,G31,G35,G39,G43,G47,G51,G55,G59,G63,G67,G71,G75,G79,G83,G87,)</f>
        <v>16264</v>
      </c>
      <c r="H19" s="943">
        <f>SUM(H23,H27,H31,H35,H39,H43,H47,H51,H55,H59,H63,H67,H71,H75,H79,H83,H87,)</f>
        <v>3768</v>
      </c>
      <c r="I19" s="943">
        <f>SUM(I23,I27,I31,I35,I39,I43,I47,I51,I55,I59,I63,I67,I71,I75,I79,I83,I87,)</f>
        <v>1162</v>
      </c>
      <c r="J19" s="943">
        <f>SUM(J23,J27,J31,J35,J39,J43,J47,J51,J55,J59,J63,J67,J71,J75,J79,J83,J87,)</f>
        <v>10529</v>
      </c>
      <c r="K19" s="943">
        <f>SUM(K23,K27,K31,K35,K39,K43,K47,K51,K55,K59,K63,K67,K71,K75,K79,K83,K87,)</f>
        <v>11257</v>
      </c>
      <c r="L19" s="255"/>
    </row>
    <row r="20" spans="1:12" s="863" customFormat="1" ht="15.95" customHeight="1">
      <c r="A20" s="230"/>
      <c r="B20" s="228"/>
      <c r="C20" s="229"/>
      <c r="D20" s="179">
        <v>2023</v>
      </c>
      <c r="E20" s="943">
        <f>SUM(E24,E28,E32,E36,E40,E44,E48,E52,E56,E60,E64,E68,E72,E76,E80,E84,E88,)</f>
        <v>8494</v>
      </c>
      <c r="F20" s="943">
        <f>SUM(F24,F28,F32,F36,F40,F44,F48,F52,F56,F60,F64,F68,F72,F76,F80,F84,F88,)</f>
        <v>17374</v>
      </c>
      <c r="G20" s="943">
        <f>SUM(G24,G28,G32,G36,G40,G44,G48,G52,G56,G60,G64,G68,G72,G76,G80,G84,G88,)</f>
        <v>5808</v>
      </c>
      <c r="H20" s="943">
        <f>SUM(H24,H28,H32,H36,H40,H44,H48,H52,H56,H60,H64,H68,H72,H76,H80,H84,H88,)</f>
        <v>5150</v>
      </c>
      <c r="I20" s="943">
        <f>SUM(I24,I28,I32,I36,I40,I44,I48,I52,I56,I60,I64,I68,I72,I76,I80,I84,I88,)</f>
        <v>1807</v>
      </c>
      <c r="J20" s="943">
        <f>SUM(J24,J28,J32,J36,J40,J44,J48,J52,J56,J60,J64,J68,J72,J76,J80,J84,J88,)</f>
        <v>15630</v>
      </c>
      <c r="K20" s="943">
        <f>SUM(K24,K28,K32,K36,K40,K44,K48,K52,K56,K60,K64,K68,K72,K76,K80,K84,K88,)</f>
        <v>8504</v>
      </c>
      <c r="L20" s="255"/>
    </row>
    <row r="21" spans="1:12" s="863" customFormat="1" ht="15.95" customHeight="1">
      <c r="A21" s="230"/>
      <c r="B21" s="228"/>
      <c r="C21" s="229"/>
      <c r="D21" s="179">
        <v>2024</v>
      </c>
      <c r="E21" s="943">
        <f>SUM(E25,E29,E33,E37,E41,E45,E49,E53,E57,E61,E65,E69,E73,E77,E81,E85,E89,)</f>
        <v>10373</v>
      </c>
      <c r="F21" s="943">
        <f>SUM(F25,F29,F33,F37,F41,F45,F49,F53,F57,F61,F65,F69,F73,F77,F81,F85,F89,)</f>
        <v>13770</v>
      </c>
      <c r="G21" s="943">
        <f>SUM(G25,G29,G33,G37,G41,G45,G49,G53,G57,G61,G65,G69,G73,G77,G81,G85,G89,)</f>
        <v>6101</v>
      </c>
      <c r="H21" s="943">
        <f>SUM(H25,H29,H33,H37,H41,H45,H49,H53,H57,H61,H65,H69,H73,H77,H81,H85,H89,)</f>
        <v>6312</v>
      </c>
      <c r="I21" s="943">
        <f>SUM(I25,I29,I33,I37,I41,I45,I49,I53,I57,I61,I65,I69,I73,I77,I81,I85,I89,)</f>
        <v>2001</v>
      </c>
      <c r="J21" s="943">
        <f>SUM(J25,J29,J33,J37,J41,J45,J49,J53,J57,J61,J65,J69,J73,J77,J81,J85,J89,)</f>
        <v>11369</v>
      </c>
      <c r="K21" s="943">
        <f>SUM(K25,K29,K33,K37,K41,K45,K49,K53,K57,K61,K65,K69,K73,K77,K81,K85,K89,)</f>
        <v>7121</v>
      </c>
      <c r="L21" s="255"/>
    </row>
    <row r="22" spans="1:12" s="863" customFormat="1" ht="8.1" customHeight="1">
      <c r="A22" s="230"/>
      <c r="B22" s="228"/>
      <c r="C22" s="229"/>
      <c r="D22" s="179"/>
      <c r="E22" s="235"/>
      <c r="F22" s="234"/>
      <c r="G22" s="237"/>
      <c r="H22" s="235"/>
      <c r="I22" s="237"/>
      <c r="J22" s="237"/>
      <c r="K22" s="235"/>
      <c r="L22" s="255"/>
    </row>
    <row r="23" spans="1:12" s="863" customFormat="1" ht="15" customHeight="1">
      <c r="A23" s="230"/>
      <c r="B23" s="233" t="s">
        <v>14</v>
      </c>
      <c r="C23" s="229"/>
      <c r="D23" s="940">
        <v>2022</v>
      </c>
      <c r="E23" s="232">
        <v>1287</v>
      </c>
      <c r="F23" s="232">
        <v>2146</v>
      </c>
      <c r="G23" s="232">
        <v>504</v>
      </c>
      <c r="H23" s="232">
        <v>326</v>
      </c>
      <c r="I23" s="232">
        <v>138</v>
      </c>
      <c r="J23" s="232">
        <v>981</v>
      </c>
      <c r="K23" s="232">
        <v>715</v>
      </c>
      <c r="L23" s="256"/>
    </row>
    <row r="24" spans="1:12" s="863" customFormat="1" ht="15.95" customHeight="1">
      <c r="A24" s="230"/>
      <c r="B24" s="233"/>
      <c r="C24" s="229"/>
      <c r="D24" s="940">
        <v>2023</v>
      </c>
      <c r="E24" s="232">
        <v>733</v>
      </c>
      <c r="F24" s="232">
        <v>1504</v>
      </c>
      <c r="G24" s="232">
        <v>336</v>
      </c>
      <c r="H24" s="232">
        <v>293</v>
      </c>
      <c r="I24" s="232">
        <v>145</v>
      </c>
      <c r="J24" s="232">
        <v>1100</v>
      </c>
      <c r="K24" s="232">
        <v>398</v>
      </c>
      <c r="L24" s="256"/>
    </row>
    <row r="25" spans="1:12" s="863" customFormat="1" ht="15.95" customHeight="1">
      <c r="A25" s="230"/>
      <c r="B25" s="233"/>
      <c r="C25" s="229"/>
      <c r="D25" s="940">
        <v>2024</v>
      </c>
      <c r="E25" s="232">
        <v>866</v>
      </c>
      <c r="F25" s="232">
        <v>1319</v>
      </c>
      <c r="G25" s="232">
        <v>359</v>
      </c>
      <c r="H25" s="232">
        <v>278</v>
      </c>
      <c r="I25" s="232">
        <v>360</v>
      </c>
      <c r="J25" s="232">
        <v>1190</v>
      </c>
      <c r="K25" s="232">
        <v>530</v>
      </c>
      <c r="L25" s="256"/>
    </row>
    <row r="26" spans="1:12" s="863" customFormat="1" ht="8.1" customHeight="1">
      <c r="A26" s="230"/>
      <c r="B26" s="233"/>
      <c r="C26" s="229"/>
      <c r="D26" s="940"/>
      <c r="E26" s="232"/>
      <c r="F26" s="232"/>
      <c r="G26" s="232"/>
      <c r="H26" s="232"/>
      <c r="I26" s="232"/>
      <c r="J26" s="232"/>
      <c r="K26" s="232"/>
      <c r="L26" s="256"/>
    </row>
    <row r="27" spans="1:12" s="863" customFormat="1" ht="15" customHeight="1">
      <c r="A27" s="230"/>
      <c r="B27" s="233" t="s">
        <v>13</v>
      </c>
      <c r="C27" s="229"/>
      <c r="D27" s="940">
        <v>2022</v>
      </c>
      <c r="E27" s="232">
        <v>473</v>
      </c>
      <c r="F27" s="232">
        <v>659</v>
      </c>
      <c r="G27" s="232">
        <v>105</v>
      </c>
      <c r="H27" s="232">
        <v>189</v>
      </c>
      <c r="I27" s="232">
        <v>24</v>
      </c>
      <c r="J27" s="232">
        <v>319</v>
      </c>
      <c r="K27" s="232">
        <v>263</v>
      </c>
      <c r="L27" s="256"/>
    </row>
    <row r="28" spans="1:12" s="863" customFormat="1" ht="15.95" customHeight="1">
      <c r="A28" s="230"/>
      <c r="B28" s="233"/>
      <c r="C28" s="229"/>
      <c r="D28" s="940">
        <v>2023</v>
      </c>
      <c r="E28" s="232">
        <v>398</v>
      </c>
      <c r="F28" s="232">
        <v>720</v>
      </c>
      <c r="G28" s="232">
        <v>166</v>
      </c>
      <c r="H28" s="232">
        <v>111</v>
      </c>
      <c r="I28" s="232">
        <v>57</v>
      </c>
      <c r="J28" s="232">
        <v>267</v>
      </c>
      <c r="K28" s="232">
        <v>370</v>
      </c>
      <c r="L28" s="256"/>
    </row>
    <row r="29" spans="1:12" s="863" customFormat="1" ht="15.95" customHeight="1">
      <c r="A29" s="230"/>
      <c r="B29" s="233"/>
      <c r="C29" s="229"/>
      <c r="D29" s="940">
        <v>2024</v>
      </c>
      <c r="E29" s="232">
        <v>154</v>
      </c>
      <c r="F29" s="232">
        <v>724</v>
      </c>
      <c r="G29" s="232">
        <v>195</v>
      </c>
      <c r="H29" s="232">
        <v>171</v>
      </c>
      <c r="I29" s="232">
        <v>32</v>
      </c>
      <c r="J29" s="232">
        <v>229</v>
      </c>
      <c r="K29" s="232">
        <v>178</v>
      </c>
      <c r="L29" s="256"/>
    </row>
    <row r="30" spans="1:12" s="863" customFormat="1" ht="8.1" customHeight="1">
      <c r="A30" s="230"/>
      <c r="B30" s="233"/>
      <c r="C30" s="229"/>
      <c r="D30" s="940"/>
      <c r="E30" s="232"/>
      <c r="F30" s="232"/>
      <c r="G30" s="232"/>
      <c r="H30" s="232"/>
      <c r="I30" s="232"/>
      <c r="J30" s="232"/>
      <c r="K30" s="232"/>
      <c r="L30" s="256"/>
    </row>
    <row r="31" spans="1:12" s="863" customFormat="1" ht="15" customHeight="1">
      <c r="A31" s="230"/>
      <c r="B31" s="233" t="s">
        <v>12</v>
      </c>
      <c r="C31" s="229"/>
      <c r="D31" s="940">
        <v>2022</v>
      </c>
      <c r="E31" s="232">
        <v>650</v>
      </c>
      <c r="F31" s="232">
        <v>1750</v>
      </c>
      <c r="G31" s="232">
        <v>62</v>
      </c>
      <c r="H31" s="232">
        <v>47</v>
      </c>
      <c r="I31" s="232">
        <v>7</v>
      </c>
      <c r="J31" s="232">
        <v>112</v>
      </c>
      <c r="K31" s="232">
        <v>340</v>
      </c>
      <c r="L31" s="256"/>
    </row>
    <row r="32" spans="1:12" s="863" customFormat="1" ht="15.95" customHeight="1">
      <c r="A32" s="230"/>
      <c r="B32" s="233"/>
      <c r="C32" s="229"/>
      <c r="D32" s="940">
        <v>2023</v>
      </c>
      <c r="E32" s="232">
        <v>49</v>
      </c>
      <c r="F32" s="232">
        <v>345</v>
      </c>
      <c r="G32" s="232">
        <v>35</v>
      </c>
      <c r="H32" s="232">
        <v>92</v>
      </c>
      <c r="I32" s="232">
        <v>4</v>
      </c>
      <c r="J32" s="232">
        <v>101</v>
      </c>
      <c r="K32" s="232">
        <v>56</v>
      </c>
      <c r="L32" s="256"/>
    </row>
    <row r="33" spans="1:12" s="863" customFormat="1" ht="15.95" customHeight="1">
      <c r="A33" s="230"/>
      <c r="B33" s="233"/>
      <c r="C33" s="229"/>
      <c r="D33" s="940">
        <v>2024</v>
      </c>
      <c r="E33" s="232">
        <v>57</v>
      </c>
      <c r="F33" s="232">
        <v>272</v>
      </c>
      <c r="G33" s="232">
        <v>22</v>
      </c>
      <c r="H33" s="232">
        <v>96</v>
      </c>
      <c r="I33" s="232">
        <v>20</v>
      </c>
      <c r="J33" s="232">
        <v>68</v>
      </c>
      <c r="K33" s="232">
        <v>68</v>
      </c>
      <c r="L33" s="256"/>
    </row>
    <row r="34" spans="1:12" s="863" customFormat="1" ht="8.1" customHeight="1">
      <c r="A34" s="230"/>
      <c r="B34" s="233"/>
      <c r="C34" s="229"/>
      <c r="D34" s="940"/>
      <c r="E34" s="232"/>
      <c r="F34" s="232"/>
      <c r="G34" s="232"/>
      <c r="H34" s="232"/>
      <c r="I34" s="232"/>
      <c r="J34" s="232"/>
      <c r="K34" s="232"/>
      <c r="L34" s="256"/>
    </row>
    <row r="35" spans="1:12" s="863" customFormat="1" ht="15" customHeight="1">
      <c r="A35" s="230"/>
      <c r="B35" s="233" t="s">
        <v>11</v>
      </c>
      <c r="C35" s="229"/>
      <c r="D35" s="940">
        <v>2022</v>
      </c>
      <c r="E35" s="232">
        <v>330</v>
      </c>
      <c r="F35" s="232">
        <v>601</v>
      </c>
      <c r="G35" s="232">
        <v>185</v>
      </c>
      <c r="H35" s="232">
        <v>275</v>
      </c>
      <c r="I35" s="232">
        <v>19</v>
      </c>
      <c r="J35" s="232">
        <v>198</v>
      </c>
      <c r="K35" s="232">
        <v>158</v>
      </c>
      <c r="L35" s="256"/>
    </row>
    <row r="36" spans="1:12" s="863" customFormat="1" ht="15.95" customHeight="1">
      <c r="A36" s="230"/>
      <c r="B36" s="233"/>
      <c r="C36" s="229"/>
      <c r="D36" s="940">
        <v>2023</v>
      </c>
      <c r="E36" s="232">
        <v>97</v>
      </c>
      <c r="F36" s="232">
        <v>576</v>
      </c>
      <c r="G36" s="232">
        <v>214</v>
      </c>
      <c r="H36" s="232">
        <v>54</v>
      </c>
      <c r="I36" s="232">
        <v>23</v>
      </c>
      <c r="J36" s="232">
        <v>397</v>
      </c>
      <c r="K36" s="232">
        <v>195</v>
      </c>
      <c r="L36" s="256"/>
    </row>
    <row r="37" spans="1:12" s="863" customFormat="1" ht="15.95" customHeight="1">
      <c r="A37" s="230"/>
      <c r="B37" s="233"/>
      <c r="C37" s="229"/>
      <c r="D37" s="940">
        <v>2024</v>
      </c>
      <c r="E37" s="232">
        <v>150</v>
      </c>
      <c r="F37" s="232">
        <v>610</v>
      </c>
      <c r="G37" s="232">
        <v>140</v>
      </c>
      <c r="H37" s="232">
        <v>128</v>
      </c>
      <c r="I37" s="232">
        <v>26</v>
      </c>
      <c r="J37" s="232">
        <v>335</v>
      </c>
      <c r="K37" s="232">
        <v>307</v>
      </c>
      <c r="L37" s="256"/>
    </row>
    <row r="38" spans="1:12" s="863" customFormat="1" ht="8.1" customHeight="1">
      <c r="A38" s="230"/>
      <c r="B38" s="233"/>
      <c r="C38" s="229"/>
      <c r="D38" s="940"/>
      <c r="E38" s="232"/>
      <c r="F38" s="232"/>
      <c r="G38" s="232"/>
      <c r="H38" s="232"/>
      <c r="I38" s="232"/>
      <c r="J38" s="232"/>
      <c r="K38" s="232"/>
      <c r="L38" s="256"/>
    </row>
    <row r="39" spans="1:12" s="863" customFormat="1" ht="15" customHeight="1">
      <c r="A39" s="230"/>
      <c r="B39" s="233" t="s">
        <v>10</v>
      </c>
      <c r="C39" s="229"/>
      <c r="D39" s="940">
        <v>2022</v>
      </c>
      <c r="E39" s="232">
        <v>222</v>
      </c>
      <c r="F39" s="232">
        <v>513</v>
      </c>
      <c r="G39" s="232">
        <v>85</v>
      </c>
      <c r="H39" s="232">
        <v>73</v>
      </c>
      <c r="I39" s="232">
        <v>18</v>
      </c>
      <c r="J39" s="232">
        <v>195</v>
      </c>
      <c r="K39" s="232">
        <v>374</v>
      </c>
      <c r="L39" s="256"/>
    </row>
    <row r="40" spans="1:12" s="863" customFormat="1" ht="15.95" customHeight="1">
      <c r="A40" s="230"/>
      <c r="B40" s="233"/>
      <c r="C40" s="229"/>
      <c r="D40" s="940">
        <v>2023</v>
      </c>
      <c r="E40" s="232">
        <v>191</v>
      </c>
      <c r="F40" s="232">
        <v>541</v>
      </c>
      <c r="G40" s="232">
        <v>79</v>
      </c>
      <c r="H40" s="232">
        <v>106</v>
      </c>
      <c r="I40" s="232">
        <v>30</v>
      </c>
      <c r="J40" s="232">
        <v>341</v>
      </c>
      <c r="K40" s="232">
        <v>308</v>
      </c>
      <c r="L40" s="256"/>
    </row>
    <row r="41" spans="1:12" s="863" customFormat="1" ht="15.95" customHeight="1">
      <c r="A41" s="230"/>
      <c r="B41" s="233"/>
      <c r="C41" s="229"/>
      <c r="D41" s="940">
        <v>2024</v>
      </c>
      <c r="E41" s="232">
        <v>229</v>
      </c>
      <c r="F41" s="232">
        <v>458</v>
      </c>
      <c r="G41" s="232">
        <v>112</v>
      </c>
      <c r="H41" s="232">
        <v>103</v>
      </c>
      <c r="I41" s="232">
        <v>35</v>
      </c>
      <c r="J41" s="232">
        <v>325</v>
      </c>
      <c r="K41" s="232">
        <v>164</v>
      </c>
      <c r="L41" s="256"/>
    </row>
    <row r="42" spans="1:12" s="863" customFormat="1" ht="8.1" customHeight="1">
      <c r="A42" s="230"/>
      <c r="B42" s="233"/>
      <c r="C42" s="229"/>
      <c r="D42" s="940"/>
      <c r="E42" s="232"/>
      <c r="F42" s="232"/>
      <c r="G42" s="232"/>
      <c r="H42" s="232"/>
      <c r="I42" s="232"/>
      <c r="J42" s="232"/>
      <c r="K42" s="232"/>
      <c r="L42" s="256"/>
    </row>
    <row r="43" spans="1:12" s="863" customFormat="1" ht="15" customHeight="1">
      <c r="A43" s="230"/>
      <c r="B43" s="233" t="s">
        <v>9</v>
      </c>
      <c r="C43" s="229"/>
      <c r="D43" s="940">
        <v>2022</v>
      </c>
      <c r="E43" s="232">
        <v>735</v>
      </c>
      <c r="F43" s="232">
        <v>467</v>
      </c>
      <c r="G43" s="232">
        <v>52</v>
      </c>
      <c r="H43" s="232">
        <v>79</v>
      </c>
      <c r="I43" s="232">
        <v>41</v>
      </c>
      <c r="J43" s="232">
        <v>367</v>
      </c>
      <c r="K43" s="232">
        <v>121</v>
      </c>
      <c r="L43" s="256"/>
    </row>
    <row r="44" spans="1:12" s="863" customFormat="1" ht="15.95" customHeight="1">
      <c r="A44" s="230"/>
      <c r="B44" s="233"/>
      <c r="C44" s="229"/>
      <c r="D44" s="940">
        <v>2023</v>
      </c>
      <c r="E44" s="232">
        <v>178</v>
      </c>
      <c r="F44" s="232">
        <v>820</v>
      </c>
      <c r="G44" s="232">
        <v>78</v>
      </c>
      <c r="H44" s="232">
        <v>56</v>
      </c>
      <c r="I44" s="232">
        <v>16</v>
      </c>
      <c r="J44" s="232">
        <v>180</v>
      </c>
      <c r="K44" s="232">
        <v>139</v>
      </c>
      <c r="L44" s="256"/>
    </row>
    <row r="45" spans="1:12" s="863" customFormat="1" ht="15.95" customHeight="1">
      <c r="A45" s="230"/>
      <c r="B45" s="233"/>
      <c r="C45" s="229"/>
      <c r="D45" s="940">
        <v>2024</v>
      </c>
      <c r="E45" s="232">
        <v>122</v>
      </c>
      <c r="F45" s="232">
        <v>852</v>
      </c>
      <c r="G45" s="232">
        <v>90</v>
      </c>
      <c r="H45" s="232">
        <v>90</v>
      </c>
      <c r="I45" s="232">
        <v>36</v>
      </c>
      <c r="J45" s="232">
        <v>225</v>
      </c>
      <c r="K45" s="232">
        <v>261</v>
      </c>
      <c r="L45" s="256"/>
    </row>
    <row r="46" spans="1:12" s="863" customFormat="1" ht="8.1" customHeight="1">
      <c r="A46" s="230"/>
      <c r="B46" s="233"/>
      <c r="C46" s="229"/>
      <c r="D46" s="940"/>
      <c r="E46" s="232"/>
      <c r="F46" s="232"/>
      <c r="G46" s="232"/>
      <c r="H46" s="232"/>
      <c r="I46" s="232"/>
      <c r="J46" s="232"/>
      <c r="K46" s="232"/>
      <c r="L46" s="256"/>
    </row>
    <row r="47" spans="1:12" s="863" customFormat="1" ht="15" customHeight="1">
      <c r="A47" s="230"/>
      <c r="B47" s="210" t="s">
        <v>8</v>
      </c>
      <c r="C47" s="229"/>
      <c r="D47" s="940">
        <v>2022</v>
      </c>
      <c r="E47" s="232">
        <v>1622</v>
      </c>
      <c r="F47" s="232">
        <v>996</v>
      </c>
      <c r="G47" s="232">
        <v>169</v>
      </c>
      <c r="H47" s="232">
        <v>141</v>
      </c>
      <c r="I47" s="232">
        <v>106</v>
      </c>
      <c r="J47" s="232">
        <v>333</v>
      </c>
      <c r="K47" s="232">
        <v>420</v>
      </c>
      <c r="L47" s="256"/>
    </row>
    <row r="48" spans="1:12" s="863" customFormat="1" ht="15.95" customHeight="1">
      <c r="A48" s="230"/>
      <c r="B48" s="210"/>
      <c r="C48" s="229"/>
      <c r="D48" s="940">
        <v>2023</v>
      </c>
      <c r="E48" s="232">
        <v>230</v>
      </c>
      <c r="F48" s="232">
        <v>788</v>
      </c>
      <c r="G48" s="232">
        <v>199</v>
      </c>
      <c r="H48" s="232">
        <v>199</v>
      </c>
      <c r="I48" s="232">
        <v>56</v>
      </c>
      <c r="J48" s="232">
        <v>579</v>
      </c>
      <c r="K48" s="232">
        <v>257</v>
      </c>
      <c r="L48" s="256"/>
    </row>
    <row r="49" spans="1:12" s="863" customFormat="1" ht="15.95" customHeight="1">
      <c r="A49" s="230"/>
      <c r="B49" s="210"/>
      <c r="C49" s="229"/>
      <c r="D49" s="940">
        <v>2024</v>
      </c>
      <c r="E49" s="232">
        <v>385</v>
      </c>
      <c r="F49" s="232">
        <v>836</v>
      </c>
      <c r="G49" s="232">
        <v>229</v>
      </c>
      <c r="H49" s="232">
        <v>154</v>
      </c>
      <c r="I49" s="232">
        <v>63</v>
      </c>
      <c r="J49" s="232">
        <v>495</v>
      </c>
      <c r="K49" s="232">
        <v>328</v>
      </c>
      <c r="L49" s="256"/>
    </row>
    <row r="50" spans="1:12" s="863" customFormat="1" ht="8.1" customHeight="1">
      <c r="A50" s="230"/>
      <c r="B50" s="210"/>
      <c r="C50" s="229"/>
      <c r="D50" s="940"/>
      <c r="E50" s="232"/>
      <c r="F50" s="232"/>
      <c r="G50" s="232"/>
      <c r="H50" s="232"/>
      <c r="I50" s="232"/>
      <c r="J50" s="232"/>
      <c r="K50" s="232"/>
      <c r="L50" s="256"/>
    </row>
    <row r="51" spans="1:12" s="863" customFormat="1" ht="15" customHeight="1">
      <c r="A51" s="230"/>
      <c r="B51" s="210" t="s">
        <v>7</v>
      </c>
      <c r="C51" s="229"/>
      <c r="D51" s="940">
        <v>2022</v>
      </c>
      <c r="E51" s="232">
        <v>15</v>
      </c>
      <c r="F51" s="232">
        <v>66</v>
      </c>
      <c r="G51" s="232">
        <v>16</v>
      </c>
      <c r="H51" s="232">
        <v>43</v>
      </c>
      <c r="I51" s="232"/>
      <c r="J51" s="232">
        <v>17</v>
      </c>
      <c r="K51" s="232">
        <v>93</v>
      </c>
      <c r="L51" s="256"/>
    </row>
    <row r="52" spans="1:12" s="863" customFormat="1" ht="15.95" customHeight="1">
      <c r="A52" s="230"/>
      <c r="B52" s="212"/>
      <c r="C52" s="229"/>
      <c r="D52" s="940">
        <v>2023</v>
      </c>
      <c r="E52" s="232">
        <v>35</v>
      </c>
      <c r="F52" s="232">
        <v>221</v>
      </c>
      <c r="G52" s="232">
        <v>7</v>
      </c>
      <c r="H52" s="232">
        <v>19</v>
      </c>
      <c r="I52" s="232">
        <v>3</v>
      </c>
      <c r="J52" s="232">
        <v>26</v>
      </c>
      <c r="K52" s="232">
        <v>51</v>
      </c>
      <c r="L52" s="256"/>
    </row>
    <row r="53" spans="1:12" s="863" customFormat="1" ht="15.95" customHeight="1">
      <c r="A53" s="230"/>
      <c r="B53" s="212"/>
      <c r="C53" s="229"/>
      <c r="D53" s="940">
        <v>2024</v>
      </c>
      <c r="E53" s="232">
        <v>42</v>
      </c>
      <c r="F53" s="232">
        <v>167</v>
      </c>
      <c r="G53" s="232">
        <v>3</v>
      </c>
      <c r="H53" s="232">
        <v>43</v>
      </c>
      <c r="I53" s="232">
        <v>1</v>
      </c>
      <c r="J53" s="232">
        <v>13</v>
      </c>
      <c r="K53" s="232">
        <v>29</v>
      </c>
      <c r="L53" s="256"/>
    </row>
    <row r="54" spans="1:12" s="863" customFormat="1" ht="8.1" customHeight="1">
      <c r="A54" s="230"/>
      <c r="B54" s="214"/>
      <c r="C54" s="229"/>
      <c r="D54" s="940"/>
      <c r="E54" s="232"/>
      <c r="F54" s="232"/>
      <c r="G54" s="232"/>
      <c r="H54" s="232"/>
      <c r="I54" s="232"/>
      <c r="J54" s="232"/>
      <c r="K54" s="232"/>
      <c r="L54" s="256"/>
    </row>
    <row r="55" spans="1:12" s="863" customFormat="1" ht="15" customHeight="1">
      <c r="A55" s="230"/>
      <c r="B55" s="210" t="s">
        <v>28</v>
      </c>
      <c r="C55" s="229"/>
      <c r="D55" s="940">
        <v>2022</v>
      </c>
      <c r="E55" s="232">
        <v>1006</v>
      </c>
      <c r="F55" s="232">
        <v>975</v>
      </c>
      <c r="G55" s="232">
        <v>256</v>
      </c>
      <c r="H55" s="232">
        <v>303</v>
      </c>
      <c r="I55" s="232">
        <v>49</v>
      </c>
      <c r="J55" s="232">
        <v>1690</v>
      </c>
      <c r="K55" s="232">
        <v>1614</v>
      </c>
      <c r="L55" s="256"/>
    </row>
    <row r="56" spans="1:12" s="863" customFormat="1" ht="15.95" customHeight="1">
      <c r="A56" s="230"/>
      <c r="B56" s="233"/>
      <c r="C56" s="229"/>
      <c r="D56" s="940">
        <v>2023</v>
      </c>
      <c r="E56" s="232">
        <v>654</v>
      </c>
      <c r="F56" s="232">
        <v>1626</v>
      </c>
      <c r="G56" s="232">
        <v>305</v>
      </c>
      <c r="H56" s="232">
        <v>191</v>
      </c>
      <c r="I56" s="232">
        <v>118</v>
      </c>
      <c r="J56" s="232">
        <v>1171</v>
      </c>
      <c r="K56" s="232">
        <v>1187</v>
      </c>
      <c r="L56" s="256"/>
    </row>
    <row r="57" spans="1:12" s="863" customFormat="1" ht="15.95" customHeight="1">
      <c r="A57" s="230"/>
      <c r="B57" s="233"/>
      <c r="C57" s="229"/>
      <c r="D57" s="940">
        <v>2024</v>
      </c>
      <c r="E57" s="232">
        <v>548</v>
      </c>
      <c r="F57" s="232">
        <v>915</v>
      </c>
      <c r="G57" s="232">
        <v>645</v>
      </c>
      <c r="H57" s="232">
        <v>314</v>
      </c>
      <c r="I57" s="232">
        <v>84</v>
      </c>
      <c r="J57" s="232">
        <v>690</v>
      </c>
      <c r="K57" s="232">
        <v>720</v>
      </c>
      <c r="L57" s="256"/>
    </row>
    <row r="58" spans="1:12" s="863" customFormat="1" ht="8.1" customHeight="1">
      <c r="A58" s="230"/>
      <c r="B58" s="233"/>
      <c r="C58" s="229"/>
      <c r="D58" s="940"/>
      <c r="E58" s="232"/>
      <c r="F58" s="232"/>
      <c r="G58" s="232"/>
      <c r="H58" s="232"/>
      <c r="I58" s="232"/>
      <c r="J58" s="232"/>
      <c r="K58" s="232"/>
      <c r="L58" s="256"/>
    </row>
    <row r="59" spans="1:12" s="863" customFormat="1" ht="15" customHeight="1">
      <c r="A59" s="230"/>
      <c r="B59" s="210" t="s">
        <v>6</v>
      </c>
      <c r="C59" s="229"/>
      <c r="D59" s="940">
        <v>2022</v>
      </c>
      <c r="E59" s="232">
        <v>931</v>
      </c>
      <c r="F59" s="232">
        <v>876</v>
      </c>
      <c r="G59" s="232">
        <v>1517</v>
      </c>
      <c r="H59" s="232">
        <v>148</v>
      </c>
      <c r="I59" s="232">
        <v>18</v>
      </c>
      <c r="J59" s="232">
        <v>326</v>
      </c>
      <c r="K59" s="232">
        <v>973</v>
      </c>
      <c r="L59" s="256"/>
    </row>
    <row r="60" spans="1:12" s="863" customFormat="1" ht="15.95" customHeight="1">
      <c r="A60" s="230"/>
      <c r="B60" s="212"/>
      <c r="C60" s="229"/>
      <c r="D60" s="940">
        <v>2023</v>
      </c>
      <c r="E60" s="232">
        <v>431</v>
      </c>
      <c r="F60" s="232">
        <v>1348</v>
      </c>
      <c r="G60" s="232">
        <v>86</v>
      </c>
      <c r="H60" s="232">
        <v>231</v>
      </c>
      <c r="I60" s="232">
        <v>114</v>
      </c>
      <c r="J60" s="232">
        <v>592</v>
      </c>
      <c r="K60" s="232">
        <v>468</v>
      </c>
      <c r="L60" s="256"/>
    </row>
    <row r="61" spans="1:12" s="863" customFormat="1" ht="15.95" customHeight="1">
      <c r="A61" s="230"/>
      <c r="B61" s="212"/>
      <c r="C61" s="229"/>
      <c r="D61" s="940">
        <v>2024</v>
      </c>
      <c r="E61" s="232">
        <v>347</v>
      </c>
      <c r="F61" s="232">
        <v>731</v>
      </c>
      <c r="G61" s="232">
        <v>118</v>
      </c>
      <c r="H61" s="232">
        <v>177</v>
      </c>
      <c r="I61" s="232">
        <v>140</v>
      </c>
      <c r="J61" s="232">
        <v>469</v>
      </c>
      <c r="K61" s="232">
        <v>300</v>
      </c>
      <c r="L61" s="256"/>
    </row>
    <row r="62" spans="1:12" s="863" customFormat="1" ht="8.1" customHeight="1">
      <c r="A62" s="230"/>
      <c r="B62" s="212"/>
      <c r="C62" s="229"/>
      <c r="D62" s="940"/>
      <c r="E62" s="232"/>
      <c r="F62" s="232"/>
      <c r="G62" s="232"/>
      <c r="H62" s="232"/>
      <c r="I62" s="232"/>
      <c r="J62" s="232"/>
      <c r="K62" s="232"/>
      <c r="L62" s="256"/>
    </row>
    <row r="63" spans="1:12" s="863" customFormat="1" ht="15" customHeight="1">
      <c r="A63" s="230"/>
      <c r="B63" s="210" t="s">
        <v>5</v>
      </c>
      <c r="C63" s="229"/>
      <c r="D63" s="940">
        <v>2022</v>
      </c>
      <c r="E63" s="232">
        <v>910</v>
      </c>
      <c r="F63" s="232">
        <v>1350</v>
      </c>
      <c r="G63" s="232">
        <v>119</v>
      </c>
      <c r="H63" s="232">
        <v>126</v>
      </c>
      <c r="I63" s="232">
        <v>65</v>
      </c>
      <c r="J63" s="232">
        <v>403</v>
      </c>
      <c r="K63" s="232">
        <v>485</v>
      </c>
      <c r="L63" s="256"/>
    </row>
    <row r="64" spans="1:12" s="863" customFormat="1" ht="15.95" customHeight="1">
      <c r="A64" s="230"/>
      <c r="B64" s="212"/>
      <c r="C64" s="229"/>
      <c r="D64" s="940">
        <v>2023</v>
      </c>
      <c r="E64" s="232">
        <v>446</v>
      </c>
      <c r="F64" s="232">
        <v>1027</v>
      </c>
      <c r="G64" s="232">
        <v>136</v>
      </c>
      <c r="H64" s="232">
        <v>191</v>
      </c>
      <c r="I64" s="232">
        <v>76</v>
      </c>
      <c r="J64" s="232">
        <v>920</v>
      </c>
      <c r="K64" s="232">
        <v>336</v>
      </c>
      <c r="L64" s="256"/>
    </row>
    <row r="65" spans="1:26" s="863" customFormat="1" ht="15.95" customHeight="1">
      <c r="A65" s="230"/>
      <c r="B65" s="212"/>
      <c r="C65" s="229"/>
      <c r="D65" s="940">
        <v>2024</v>
      </c>
      <c r="E65" s="232">
        <v>571</v>
      </c>
      <c r="F65" s="232">
        <v>1182</v>
      </c>
      <c r="G65" s="232">
        <v>163</v>
      </c>
      <c r="H65" s="232">
        <v>182</v>
      </c>
      <c r="I65" s="232">
        <v>95</v>
      </c>
      <c r="J65" s="232">
        <v>946</v>
      </c>
      <c r="K65" s="232">
        <v>428</v>
      </c>
      <c r="L65" s="256"/>
    </row>
    <row r="66" spans="1:26" s="863" customFormat="1" ht="8.1" customHeight="1">
      <c r="A66" s="230"/>
      <c r="B66" s="212"/>
      <c r="C66" s="229"/>
      <c r="D66" s="940"/>
      <c r="E66" s="232"/>
      <c r="F66" s="232"/>
      <c r="G66" s="232"/>
      <c r="H66" s="232"/>
      <c r="I66" s="232"/>
      <c r="J66" s="232"/>
      <c r="K66" s="232"/>
      <c r="L66" s="256"/>
    </row>
    <row r="67" spans="1:26" s="863" customFormat="1" ht="15" customHeight="1">
      <c r="A67" s="230"/>
      <c r="B67" s="210" t="s">
        <v>4</v>
      </c>
      <c r="C67" s="229"/>
      <c r="D67" s="940">
        <v>2022</v>
      </c>
      <c r="E67" s="232">
        <v>3466</v>
      </c>
      <c r="F67" s="232">
        <v>6215</v>
      </c>
      <c r="G67" s="232">
        <v>3979</v>
      </c>
      <c r="H67" s="232">
        <v>760</v>
      </c>
      <c r="I67" s="232">
        <v>280</v>
      </c>
      <c r="J67" s="232">
        <v>2873</v>
      </c>
      <c r="K67" s="232">
        <v>2415</v>
      </c>
      <c r="L67" s="256"/>
      <c r="Q67" s="230"/>
      <c r="R67" s="257"/>
      <c r="S67" s="230"/>
      <c r="T67" s="256"/>
      <c r="U67" s="258"/>
      <c r="V67" s="259"/>
      <c r="W67" s="259"/>
      <c r="X67" s="256"/>
      <c r="Y67" s="256"/>
      <c r="Z67" s="256"/>
    </row>
    <row r="68" spans="1:26" s="863" customFormat="1" ht="15.95" customHeight="1">
      <c r="A68" s="230"/>
      <c r="B68" s="212"/>
      <c r="C68" s="229"/>
      <c r="D68" s="940">
        <v>2023</v>
      </c>
      <c r="E68" s="232">
        <v>3121</v>
      </c>
      <c r="F68" s="232">
        <v>4125</v>
      </c>
      <c r="G68" s="232">
        <v>1931</v>
      </c>
      <c r="H68" s="232">
        <v>682</v>
      </c>
      <c r="I68" s="232">
        <v>418</v>
      </c>
      <c r="J68" s="232">
        <v>4808</v>
      </c>
      <c r="K68" s="232">
        <v>2005</v>
      </c>
      <c r="L68" s="256"/>
      <c r="Q68" s="230"/>
      <c r="R68" s="257"/>
      <c r="S68" s="230"/>
      <c r="T68" s="256"/>
      <c r="U68" s="258"/>
      <c r="V68" s="259"/>
      <c r="W68" s="259"/>
      <c r="X68" s="256"/>
      <c r="Y68" s="256"/>
      <c r="Z68" s="256"/>
    </row>
    <row r="69" spans="1:26" s="863" customFormat="1" ht="15.95" customHeight="1">
      <c r="A69" s="230"/>
      <c r="B69" s="212"/>
      <c r="C69" s="229"/>
      <c r="D69" s="940">
        <v>2024</v>
      </c>
      <c r="E69" s="232">
        <v>4358</v>
      </c>
      <c r="F69" s="232">
        <v>2770</v>
      </c>
      <c r="G69" s="232">
        <v>1711</v>
      </c>
      <c r="H69" s="232">
        <v>788</v>
      </c>
      <c r="I69" s="232">
        <v>479</v>
      </c>
      <c r="J69" s="232">
        <v>2906</v>
      </c>
      <c r="K69" s="232">
        <v>1701</v>
      </c>
      <c r="L69" s="256"/>
      <c r="Q69" s="230"/>
      <c r="R69" s="257"/>
      <c r="S69" s="230"/>
      <c r="T69" s="256"/>
      <c r="U69" s="258"/>
      <c r="V69" s="259"/>
      <c r="W69" s="259"/>
      <c r="X69" s="256"/>
      <c r="Y69" s="256"/>
      <c r="Z69" s="256"/>
    </row>
    <row r="70" spans="1:26" s="863" customFormat="1" ht="8.1" customHeight="1">
      <c r="A70" s="230"/>
      <c r="B70" s="212"/>
      <c r="C70" s="229"/>
      <c r="D70" s="940"/>
      <c r="E70" s="232"/>
      <c r="F70" s="232"/>
      <c r="G70" s="232"/>
      <c r="H70" s="232"/>
      <c r="I70" s="232"/>
      <c r="J70" s="232"/>
      <c r="K70" s="232"/>
      <c r="L70" s="256"/>
      <c r="Q70" s="230"/>
      <c r="R70" s="257"/>
      <c r="S70" s="230"/>
      <c r="T70" s="256"/>
      <c r="U70" s="258"/>
      <c r="V70" s="259"/>
      <c r="W70" s="259"/>
      <c r="X70" s="256"/>
      <c r="Y70" s="256"/>
      <c r="Z70" s="256"/>
    </row>
    <row r="71" spans="1:26" s="863" customFormat="1" ht="15" customHeight="1">
      <c r="A71" s="230"/>
      <c r="B71" s="210" t="s">
        <v>3</v>
      </c>
      <c r="C71" s="229"/>
      <c r="D71" s="940">
        <v>2022</v>
      </c>
      <c r="E71" s="232">
        <v>294</v>
      </c>
      <c r="F71" s="232">
        <v>451</v>
      </c>
      <c r="G71" s="232">
        <v>59</v>
      </c>
      <c r="H71" s="232">
        <v>78</v>
      </c>
      <c r="I71" s="232">
        <v>44</v>
      </c>
      <c r="J71" s="232">
        <v>195</v>
      </c>
      <c r="K71" s="232">
        <v>154</v>
      </c>
      <c r="L71" s="256"/>
    </row>
    <row r="72" spans="1:26" s="863" customFormat="1" ht="15.95" customHeight="1">
      <c r="A72" s="230"/>
      <c r="B72" s="212"/>
      <c r="C72" s="229"/>
      <c r="D72" s="940">
        <v>2023</v>
      </c>
      <c r="E72" s="232">
        <v>104</v>
      </c>
      <c r="F72" s="232">
        <v>301</v>
      </c>
      <c r="G72" s="232">
        <v>46</v>
      </c>
      <c r="H72" s="232">
        <v>61</v>
      </c>
      <c r="I72" s="232">
        <v>13</v>
      </c>
      <c r="J72" s="232">
        <v>296</v>
      </c>
      <c r="K72" s="232">
        <v>166</v>
      </c>
      <c r="L72" s="256"/>
    </row>
    <row r="73" spans="1:26" s="863" customFormat="1" ht="15.95" customHeight="1">
      <c r="A73" s="230"/>
      <c r="B73" s="212"/>
      <c r="C73" s="229"/>
      <c r="D73" s="940">
        <v>2024</v>
      </c>
      <c r="E73" s="232">
        <v>126</v>
      </c>
      <c r="F73" s="232">
        <v>345</v>
      </c>
      <c r="G73" s="232">
        <v>44</v>
      </c>
      <c r="H73" s="232">
        <v>96</v>
      </c>
      <c r="I73" s="232">
        <v>11</v>
      </c>
      <c r="J73" s="232">
        <v>231</v>
      </c>
      <c r="K73" s="232">
        <v>160</v>
      </c>
      <c r="L73" s="256"/>
    </row>
    <row r="74" spans="1:26" s="863" customFormat="1" ht="8.1" customHeight="1">
      <c r="A74" s="230"/>
      <c r="B74" s="212"/>
      <c r="C74" s="229"/>
      <c r="D74" s="940"/>
      <c r="E74" s="232"/>
      <c r="F74" s="232"/>
      <c r="G74" s="232"/>
      <c r="H74" s="232"/>
      <c r="I74" s="232"/>
      <c r="J74" s="232"/>
      <c r="K74" s="232"/>
      <c r="L74" s="256"/>
    </row>
    <row r="75" spans="1:26" s="863" customFormat="1" ht="15" customHeight="1">
      <c r="A75" s="230"/>
      <c r="B75" s="210" t="s">
        <v>2</v>
      </c>
      <c r="C75" s="229"/>
      <c r="D75" s="940">
        <v>2022</v>
      </c>
      <c r="E75" s="232">
        <v>1375</v>
      </c>
      <c r="F75" s="232">
        <v>4068</v>
      </c>
      <c r="G75" s="232">
        <v>8993</v>
      </c>
      <c r="H75" s="232">
        <v>1142</v>
      </c>
      <c r="I75" s="232">
        <v>333</v>
      </c>
      <c r="J75" s="232">
        <v>2070</v>
      </c>
      <c r="K75" s="232">
        <v>2975</v>
      </c>
      <c r="L75" s="256"/>
    </row>
    <row r="76" spans="1:26" s="863" customFormat="1" ht="15.95" customHeight="1">
      <c r="A76" s="230"/>
      <c r="B76" s="212"/>
      <c r="C76" s="229"/>
      <c r="D76" s="940">
        <v>2023</v>
      </c>
      <c r="E76" s="232">
        <v>1508</v>
      </c>
      <c r="F76" s="232">
        <v>2964</v>
      </c>
      <c r="G76" s="232">
        <v>1996</v>
      </c>
      <c r="H76" s="232">
        <v>2594</v>
      </c>
      <c r="I76" s="232">
        <v>584</v>
      </c>
      <c r="J76" s="232">
        <v>4045</v>
      </c>
      <c r="K76" s="232">
        <v>2200</v>
      </c>
      <c r="L76" s="256"/>
    </row>
    <row r="77" spans="1:26" s="863" customFormat="1" ht="15.95" customHeight="1">
      <c r="A77" s="230"/>
      <c r="B77" s="212"/>
      <c r="C77" s="229"/>
      <c r="D77" s="940">
        <v>2024</v>
      </c>
      <c r="E77" s="232">
        <v>1995</v>
      </c>
      <c r="F77" s="232">
        <v>1926</v>
      </c>
      <c r="G77" s="232">
        <v>1778</v>
      </c>
      <c r="H77" s="232">
        <v>1486</v>
      </c>
      <c r="I77" s="232">
        <v>544</v>
      </c>
      <c r="J77" s="232">
        <v>2894</v>
      </c>
      <c r="K77" s="232">
        <v>1580</v>
      </c>
      <c r="L77" s="256"/>
    </row>
    <row r="78" spans="1:26" s="863" customFormat="1" ht="8.1" customHeight="1">
      <c r="A78" s="230"/>
      <c r="B78" s="210"/>
      <c r="C78" s="229"/>
      <c r="D78" s="940"/>
      <c r="E78" s="232"/>
      <c r="F78" s="232"/>
      <c r="G78" s="232"/>
      <c r="H78" s="232"/>
      <c r="I78" s="232"/>
      <c r="J78" s="232"/>
      <c r="K78" s="232"/>
      <c r="L78" s="256"/>
    </row>
    <row r="79" spans="1:26" s="863" customFormat="1" ht="15" customHeight="1">
      <c r="A79" s="230"/>
      <c r="B79" s="210" t="s">
        <v>1</v>
      </c>
      <c r="C79" s="229"/>
      <c r="D79" s="940">
        <v>2022</v>
      </c>
      <c r="E79" s="232">
        <v>85</v>
      </c>
      <c r="F79" s="232">
        <v>26</v>
      </c>
      <c r="G79" s="232">
        <v>7</v>
      </c>
      <c r="H79" s="232">
        <v>14</v>
      </c>
      <c r="I79" s="232">
        <v>1</v>
      </c>
      <c r="J79" s="232">
        <v>56</v>
      </c>
      <c r="K79" s="232">
        <v>9</v>
      </c>
      <c r="L79" s="256"/>
    </row>
    <row r="80" spans="1:26" s="863" customFormat="1" ht="15.95" customHeight="1">
      <c r="A80" s="230"/>
      <c r="B80" s="210"/>
      <c r="C80" s="229"/>
      <c r="D80" s="940">
        <v>2023</v>
      </c>
      <c r="E80" s="232">
        <v>38</v>
      </c>
      <c r="F80" s="232">
        <v>32</v>
      </c>
      <c r="G80" s="232">
        <v>1</v>
      </c>
      <c r="H80" s="232">
        <v>32</v>
      </c>
      <c r="I80" s="232">
        <v>12</v>
      </c>
      <c r="J80" s="232">
        <v>48</v>
      </c>
      <c r="K80" s="232">
        <v>15</v>
      </c>
      <c r="L80" s="256"/>
    </row>
    <row r="81" spans="1:13" s="863" customFormat="1" ht="15.95" customHeight="1">
      <c r="A81" s="230"/>
      <c r="B81" s="210"/>
      <c r="C81" s="229"/>
      <c r="D81" s="940">
        <v>2024</v>
      </c>
      <c r="E81" s="232">
        <v>46</v>
      </c>
      <c r="F81" s="232">
        <v>26</v>
      </c>
      <c r="G81" s="232">
        <v>4</v>
      </c>
      <c r="H81" s="232">
        <v>38</v>
      </c>
      <c r="I81" s="232">
        <v>8</v>
      </c>
      <c r="J81" s="232">
        <v>14</v>
      </c>
      <c r="K81" s="232">
        <v>15</v>
      </c>
      <c r="L81" s="256"/>
    </row>
    <row r="82" spans="1:13" s="863" customFormat="1" ht="8.1" customHeight="1">
      <c r="A82" s="230"/>
      <c r="B82" s="212"/>
      <c r="C82" s="229"/>
      <c r="D82" s="940"/>
      <c r="E82" s="232"/>
      <c r="F82" s="232"/>
      <c r="G82" s="232"/>
      <c r="H82" s="232"/>
      <c r="I82" s="232"/>
      <c r="J82" s="232"/>
      <c r="K82" s="232"/>
      <c r="L82" s="256"/>
    </row>
    <row r="83" spans="1:13" s="863" customFormat="1" ht="15" customHeight="1">
      <c r="A83" s="230"/>
      <c r="B83" s="210" t="s">
        <v>0</v>
      </c>
      <c r="C83" s="229"/>
      <c r="D83" s="940">
        <v>2022</v>
      </c>
      <c r="E83" s="232">
        <v>175</v>
      </c>
      <c r="F83" s="232">
        <v>289</v>
      </c>
      <c r="G83" s="232">
        <v>156</v>
      </c>
      <c r="H83" s="232">
        <v>24</v>
      </c>
      <c r="I83" s="232">
        <v>19</v>
      </c>
      <c r="J83" s="232">
        <v>394</v>
      </c>
      <c r="K83" s="232">
        <v>148</v>
      </c>
      <c r="L83" s="256"/>
    </row>
    <row r="84" spans="1:13" s="863" customFormat="1" ht="15.95" customHeight="1">
      <c r="A84" s="230"/>
      <c r="B84" s="233"/>
      <c r="C84" s="229"/>
      <c r="D84" s="940">
        <v>2023</v>
      </c>
      <c r="E84" s="232">
        <v>6</v>
      </c>
      <c r="F84" s="232">
        <v>49</v>
      </c>
      <c r="G84" s="232">
        <v>32</v>
      </c>
      <c r="H84" s="232">
        <v>24</v>
      </c>
      <c r="I84" s="232">
        <v>24</v>
      </c>
      <c r="J84" s="232">
        <v>58</v>
      </c>
      <c r="K84" s="232">
        <v>45</v>
      </c>
      <c r="L84" s="256"/>
    </row>
    <row r="85" spans="1:13" s="863" customFormat="1" ht="15.75" customHeight="1">
      <c r="A85" s="230"/>
      <c r="B85" s="233"/>
      <c r="C85" s="229"/>
      <c r="D85" s="940">
        <v>2024</v>
      </c>
      <c r="E85" s="232">
        <v>3</v>
      </c>
      <c r="F85" s="232">
        <v>26</v>
      </c>
      <c r="G85" s="232">
        <v>7</v>
      </c>
      <c r="H85" s="232">
        <v>110</v>
      </c>
      <c r="I85" s="232">
        <v>17</v>
      </c>
      <c r="J85" s="232">
        <v>15</v>
      </c>
      <c r="K85" s="232">
        <v>51</v>
      </c>
      <c r="L85" s="256"/>
    </row>
    <row r="86" spans="1:13" s="863" customFormat="1" ht="8.1" customHeight="1">
      <c r="A86" s="230"/>
      <c r="B86" s="212"/>
      <c r="C86" s="229"/>
      <c r="D86" s="940"/>
      <c r="E86" s="232"/>
      <c r="F86" s="232"/>
      <c r="G86" s="232"/>
      <c r="H86" s="232"/>
      <c r="I86" s="232"/>
      <c r="J86" s="232"/>
      <c r="K86" s="232"/>
      <c r="L86" s="235"/>
      <c r="M86" s="230"/>
    </row>
    <row r="87" spans="1:13" s="863" customFormat="1" ht="15" customHeight="1">
      <c r="A87" s="230"/>
      <c r="B87" s="942" t="s">
        <v>361</v>
      </c>
      <c r="C87" s="229"/>
      <c r="D87" s="940">
        <v>2022</v>
      </c>
      <c r="E87" s="235" t="s">
        <v>134</v>
      </c>
      <c r="F87" s="235" t="s">
        <v>134</v>
      </c>
      <c r="G87" s="235" t="s">
        <v>134</v>
      </c>
      <c r="H87" s="235" t="s">
        <v>134</v>
      </c>
      <c r="I87" s="235" t="s">
        <v>134</v>
      </c>
      <c r="J87" s="235" t="s">
        <v>134</v>
      </c>
      <c r="K87" s="235" t="s">
        <v>134</v>
      </c>
      <c r="L87" s="235">
        <v>94</v>
      </c>
      <c r="M87" s="230"/>
    </row>
    <row r="88" spans="1:13" s="863" customFormat="1" ht="15.95" customHeight="1">
      <c r="A88" s="230"/>
      <c r="B88" s="941" t="s">
        <v>360</v>
      </c>
      <c r="C88" s="229"/>
      <c r="D88" s="940">
        <v>2023</v>
      </c>
      <c r="E88" s="232">
        <v>275</v>
      </c>
      <c r="F88" s="232">
        <v>387</v>
      </c>
      <c r="G88" s="232">
        <v>161</v>
      </c>
      <c r="H88" s="232">
        <v>214</v>
      </c>
      <c r="I88" s="232">
        <v>114</v>
      </c>
      <c r="J88" s="232">
        <v>701</v>
      </c>
      <c r="K88" s="232">
        <v>308</v>
      </c>
      <c r="L88" s="236">
        <v>2166</v>
      </c>
      <c r="M88" s="230"/>
    </row>
    <row r="89" spans="1:13" s="863" customFormat="1" ht="15.95" customHeight="1">
      <c r="A89" s="230"/>
      <c r="B89" s="233"/>
      <c r="C89" s="229"/>
      <c r="D89" s="940">
        <v>2024</v>
      </c>
      <c r="E89" s="232">
        <v>374</v>
      </c>
      <c r="F89" s="232">
        <v>611</v>
      </c>
      <c r="G89" s="232">
        <v>481</v>
      </c>
      <c r="H89" s="232">
        <v>2058</v>
      </c>
      <c r="I89" s="232">
        <v>50</v>
      </c>
      <c r="J89" s="232">
        <v>324</v>
      </c>
      <c r="K89" s="232">
        <v>301</v>
      </c>
      <c r="L89" s="964">
        <v>1250</v>
      </c>
      <c r="M89" s="230"/>
    </row>
    <row r="90" spans="1:13" s="863" customFormat="1" ht="8.1" customHeight="1" thickBot="1">
      <c r="A90" s="245"/>
      <c r="B90" s="260"/>
      <c r="C90" s="261"/>
      <c r="D90" s="262"/>
      <c r="E90" s="263"/>
      <c r="F90" s="263"/>
      <c r="G90" s="263"/>
      <c r="H90" s="264"/>
      <c r="I90" s="264"/>
      <c r="J90" s="265"/>
      <c r="K90" s="264"/>
      <c r="L90" s="266"/>
    </row>
    <row r="91" spans="1:13" s="963" customFormat="1" ht="15" customHeight="1">
      <c r="A91" s="267"/>
      <c r="B91" s="268"/>
      <c r="C91" s="269"/>
      <c r="D91" s="270"/>
      <c r="H91" s="269"/>
      <c r="I91" s="269"/>
      <c r="J91" s="269"/>
      <c r="K91" s="269"/>
      <c r="L91" s="201" t="s">
        <v>213</v>
      </c>
    </row>
    <row r="92" spans="1:13" s="963" customFormat="1" ht="15" customHeight="1">
      <c r="L92" s="205" t="s">
        <v>214</v>
      </c>
    </row>
  </sheetData>
  <hyperlinks>
    <hyperlink ref="L1" r:id="rId1" xr:uid="{6B698CA9-A148-488E-8481-A27512BFE574}"/>
    <hyperlink ref="L2" r:id="rId2" xr:uid="{AC6CC849-49AF-4CBA-814A-6E9105635A7C}"/>
  </hyperlinks>
  <printOptions horizontalCentered="1"/>
  <pageMargins left="0.39370078740157483" right="0.39370078740157483" top="0.74803149606299213" bottom="0.51181102362204722" header="0.31496062992125984" footer="0.31496062992125984"/>
  <pageSetup paperSize="9" scale="60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59134-EDB6-4954-911E-7F6BB5F89042}">
  <sheetPr>
    <tabColor theme="8"/>
    <pageSetUpPr fitToPage="1"/>
  </sheetPr>
  <dimension ref="A1:M89"/>
  <sheetViews>
    <sheetView showGridLines="0" view="pageBreakPreview" topLeftCell="A58" zoomScale="80" zoomScaleSheetLayoutView="80" workbookViewId="0">
      <selection activeCell="F94" sqref="F94"/>
    </sheetView>
  </sheetViews>
  <sheetFormatPr defaultColWidth="8.28515625" defaultRowHeight="14.25"/>
  <cols>
    <col min="1" max="1" width="1" style="43" customWidth="1"/>
    <col min="2" max="2" width="11.28515625" style="43" customWidth="1"/>
    <col min="3" max="3" width="10" style="43" customWidth="1"/>
    <col min="4" max="4" width="12.42578125" style="48" customWidth="1"/>
    <col min="5" max="5" width="17.140625" style="43" customWidth="1"/>
    <col min="6" max="6" width="17.140625" style="48" customWidth="1"/>
    <col min="7" max="7" width="17.140625" style="43" customWidth="1"/>
    <col min="8" max="8" width="17.140625" style="48" customWidth="1"/>
    <col min="9" max="9" width="17.140625" style="43" customWidth="1"/>
    <col min="10" max="10" width="0.85546875" style="43" customWidth="1"/>
    <col min="11" max="11" width="0.7109375" style="43" customWidth="1"/>
    <col min="12" max="12" width="3.7109375" style="43" customWidth="1"/>
    <col min="13" max="216" width="12.5703125" style="43" customWidth="1"/>
    <col min="217" max="217" width="2.140625" style="43" customWidth="1"/>
    <col min="218" max="218" width="1" style="43" customWidth="1"/>
    <col min="219" max="219" width="20.42578125" style="43" customWidth="1"/>
    <col min="220" max="220" width="0.5703125" style="43" customWidth="1"/>
    <col min="221" max="221" width="1.5703125" style="43" customWidth="1"/>
    <col min="222" max="222" width="7.140625" style="43" customWidth="1"/>
    <col min="223" max="223" width="0.5703125" style="43" customWidth="1"/>
    <col min="224" max="224" width="7.140625" style="43" customWidth="1"/>
    <col min="225" max="225" width="5" style="43" customWidth="1"/>
    <col min="226" max="16384" width="8.28515625" style="43"/>
  </cols>
  <sheetData>
    <row r="1" spans="1:10" ht="15">
      <c r="J1" s="24" t="s">
        <v>27</v>
      </c>
    </row>
    <row r="2" spans="1:10">
      <c r="J2" s="25" t="s">
        <v>26</v>
      </c>
    </row>
    <row r="5" spans="1:10" ht="15.75" customHeight="1">
      <c r="B5" s="32" t="s">
        <v>162</v>
      </c>
      <c r="C5" s="109" t="s">
        <v>287</v>
      </c>
      <c r="D5" s="32"/>
      <c r="E5" s="110"/>
      <c r="F5" s="32"/>
      <c r="G5" s="110"/>
      <c r="H5" s="32"/>
    </row>
    <row r="6" spans="1:10" ht="13.5" customHeight="1">
      <c r="B6" s="111" t="s">
        <v>163</v>
      </c>
      <c r="C6" s="112" t="s">
        <v>288</v>
      </c>
    </row>
    <row r="7" spans="1:10" ht="9.9499999999999993" customHeight="1">
      <c r="B7" s="111"/>
      <c r="C7" s="112"/>
    </row>
    <row r="8" spans="1:10" ht="15.75" thickBot="1">
      <c r="A8" s="348"/>
      <c r="B8" s="349" t="s">
        <v>292</v>
      </c>
      <c r="C8" s="350"/>
      <c r="D8" s="351"/>
      <c r="E8" s="352"/>
      <c r="F8" s="352"/>
      <c r="G8" s="352"/>
      <c r="H8" s="352"/>
      <c r="I8" s="353"/>
      <c r="J8" s="353" t="s">
        <v>128</v>
      </c>
    </row>
    <row r="9" spans="1:10" ht="9.9499999999999993" customHeight="1" thickTop="1">
      <c r="A9" s="354"/>
      <c r="B9" s="355"/>
      <c r="C9" s="355"/>
      <c r="D9" s="356"/>
      <c r="E9" s="357"/>
      <c r="F9" s="357"/>
      <c r="G9" s="357"/>
      <c r="H9" s="357"/>
      <c r="I9" s="357"/>
      <c r="J9" s="355"/>
    </row>
    <row r="10" spans="1:10" ht="15" customHeight="1">
      <c r="A10" s="354"/>
      <c r="B10" s="355" t="s">
        <v>25</v>
      </c>
      <c r="C10" s="355"/>
      <c r="D10" s="356" t="s">
        <v>191</v>
      </c>
      <c r="E10" s="357" t="s">
        <v>21</v>
      </c>
      <c r="F10" s="357" t="s">
        <v>184</v>
      </c>
      <c r="G10" s="357" t="s">
        <v>129</v>
      </c>
      <c r="H10" s="357" t="s">
        <v>130</v>
      </c>
      <c r="I10" s="357" t="s">
        <v>289</v>
      </c>
      <c r="J10" s="355"/>
    </row>
    <row r="11" spans="1:10" ht="15" customHeight="1">
      <c r="A11" s="354"/>
      <c r="B11" s="358" t="s">
        <v>23</v>
      </c>
      <c r="C11" s="358"/>
      <c r="D11" s="359" t="s">
        <v>190</v>
      </c>
      <c r="E11" s="360" t="s">
        <v>18</v>
      </c>
      <c r="F11" s="357" t="s">
        <v>164</v>
      </c>
      <c r="G11" s="360" t="s">
        <v>131</v>
      </c>
      <c r="H11" s="360" t="s">
        <v>132</v>
      </c>
      <c r="I11" s="360" t="s">
        <v>133</v>
      </c>
      <c r="J11" s="355"/>
    </row>
    <row r="12" spans="1:10" ht="15" customHeight="1">
      <c r="A12" s="354"/>
      <c r="B12" s="355"/>
      <c r="C12" s="355"/>
      <c r="D12" s="356"/>
      <c r="E12" s="357"/>
      <c r="F12" s="357" t="s">
        <v>154</v>
      </c>
      <c r="G12" s="357"/>
      <c r="H12" s="357"/>
      <c r="I12" s="357"/>
      <c r="J12" s="355"/>
    </row>
    <row r="13" spans="1:10" ht="15.75" customHeight="1">
      <c r="A13" s="354"/>
      <c r="B13" s="355"/>
      <c r="C13" s="355"/>
      <c r="D13" s="356"/>
      <c r="E13" s="357"/>
      <c r="F13" s="360" t="s">
        <v>156</v>
      </c>
      <c r="G13" s="357"/>
      <c r="H13" s="357"/>
      <c r="I13" s="357"/>
      <c r="J13" s="355"/>
    </row>
    <row r="14" spans="1:10" ht="15.75" customHeight="1">
      <c r="A14" s="354"/>
      <c r="B14" s="355"/>
      <c r="C14" s="355"/>
      <c r="D14" s="356"/>
      <c r="E14" s="357"/>
      <c r="F14" s="360" t="s">
        <v>155</v>
      </c>
      <c r="G14" s="357"/>
      <c r="H14" s="357"/>
      <c r="I14" s="357"/>
      <c r="J14" s="355"/>
    </row>
    <row r="15" spans="1:10" ht="9.9499999999999993" customHeight="1">
      <c r="A15" s="354"/>
      <c r="B15" s="354"/>
      <c r="C15" s="354"/>
      <c r="D15" s="361"/>
      <c r="E15" s="362"/>
      <c r="F15" s="362"/>
      <c r="G15" s="362"/>
      <c r="H15" s="362"/>
      <c r="I15" s="362"/>
      <c r="J15" s="354"/>
    </row>
    <row r="16" spans="1:10" ht="9.9499999999999993" customHeight="1">
      <c r="A16" s="363"/>
      <c r="B16" s="363"/>
      <c r="C16" s="363"/>
      <c r="D16" s="364"/>
      <c r="E16" s="365"/>
      <c r="F16" s="365"/>
      <c r="G16" s="365"/>
      <c r="H16" s="365"/>
      <c r="I16" s="365"/>
      <c r="J16" s="363"/>
    </row>
    <row r="17" spans="1:12" ht="15" customHeight="1">
      <c r="A17" s="366"/>
      <c r="B17" s="367" t="s">
        <v>15</v>
      </c>
      <c r="C17" s="367"/>
      <c r="D17" s="308" t="s">
        <v>286</v>
      </c>
      <c r="E17" s="368">
        <v>9402.1</v>
      </c>
      <c r="F17" s="368">
        <v>241.3</v>
      </c>
      <c r="G17" s="368">
        <v>887.5</v>
      </c>
      <c r="H17" s="368">
        <v>5366.6</v>
      </c>
      <c r="I17" s="368">
        <v>2906.7</v>
      </c>
      <c r="J17" s="369"/>
      <c r="K17" s="110"/>
      <c r="L17" s="110"/>
    </row>
    <row r="18" spans="1:12" ht="15" customHeight="1">
      <c r="A18" s="366"/>
      <c r="B18" s="367"/>
      <c r="C18" s="367"/>
      <c r="D18" s="308">
        <v>2023</v>
      </c>
      <c r="E18" s="368">
        <v>9849.5</v>
      </c>
      <c r="F18" s="368">
        <v>253.4</v>
      </c>
      <c r="G18" s="368">
        <v>911.1</v>
      </c>
      <c r="H18" s="368">
        <v>5678.5</v>
      </c>
      <c r="I18" s="368">
        <v>3006.5</v>
      </c>
      <c r="J18" s="370"/>
    </row>
    <row r="19" spans="1:12" ht="15" customHeight="1">
      <c r="A19" s="366"/>
      <c r="B19" s="367"/>
      <c r="C19" s="367"/>
      <c r="D19" s="308">
        <v>2024</v>
      </c>
      <c r="E19" s="368">
        <v>10257.1</v>
      </c>
      <c r="F19" s="368">
        <v>235.5</v>
      </c>
      <c r="G19" s="368">
        <v>1006.8</v>
      </c>
      <c r="H19" s="368">
        <v>6018.6</v>
      </c>
      <c r="I19" s="368">
        <v>2996.2</v>
      </c>
      <c r="J19" s="370"/>
    </row>
    <row r="20" spans="1:12" ht="8.1" customHeight="1">
      <c r="A20" s="366"/>
      <c r="B20" s="367"/>
      <c r="C20" s="367"/>
      <c r="D20" s="342"/>
      <c r="E20" s="371"/>
      <c r="F20" s="371"/>
      <c r="G20" s="371"/>
      <c r="H20" s="371"/>
      <c r="I20" s="371"/>
      <c r="J20" s="369"/>
    </row>
    <row r="21" spans="1:12" ht="15" customHeight="1">
      <c r="A21" s="366"/>
      <c r="B21" s="372" t="s">
        <v>14</v>
      </c>
      <c r="C21" s="372"/>
      <c r="D21" s="309" t="s">
        <v>291</v>
      </c>
      <c r="E21" s="371">
        <v>1316.2</v>
      </c>
      <c r="F21" s="371">
        <v>20</v>
      </c>
      <c r="G21" s="371">
        <v>117.3</v>
      </c>
      <c r="H21" s="371">
        <v>889.2</v>
      </c>
      <c r="I21" s="371">
        <v>289.7</v>
      </c>
      <c r="J21" s="373"/>
    </row>
    <row r="22" spans="1:12" ht="15" customHeight="1">
      <c r="A22" s="366"/>
      <c r="B22" s="372"/>
      <c r="C22" s="372"/>
      <c r="D22" s="309">
        <v>2023</v>
      </c>
      <c r="E22" s="371">
        <v>1369.5</v>
      </c>
      <c r="F22" s="371">
        <v>30</v>
      </c>
      <c r="G22" s="371">
        <v>132.1</v>
      </c>
      <c r="H22" s="371">
        <v>888.6</v>
      </c>
      <c r="I22" s="371">
        <v>318.8</v>
      </c>
      <c r="J22" s="370"/>
    </row>
    <row r="23" spans="1:12" ht="15" customHeight="1">
      <c r="A23" s="366"/>
      <c r="B23" s="372"/>
      <c r="C23" s="372"/>
      <c r="D23" s="309">
        <v>2024</v>
      </c>
      <c r="E23" s="371">
        <v>1414.2</v>
      </c>
      <c r="F23" s="371">
        <v>15</v>
      </c>
      <c r="G23" s="371">
        <v>134.4</v>
      </c>
      <c r="H23" s="371">
        <v>919.5</v>
      </c>
      <c r="I23" s="371">
        <v>345.2</v>
      </c>
      <c r="J23" s="373"/>
    </row>
    <row r="24" spans="1:12" ht="8.1" customHeight="1">
      <c r="A24" s="366"/>
      <c r="B24" s="372"/>
      <c r="C24" s="372"/>
      <c r="D24" s="342"/>
      <c r="E24" s="371"/>
      <c r="F24" s="371"/>
      <c r="G24" s="371"/>
      <c r="H24" s="371"/>
      <c r="I24" s="371"/>
      <c r="J24" s="373"/>
    </row>
    <row r="25" spans="1:12" ht="15" customHeight="1">
      <c r="A25" s="366"/>
      <c r="B25" s="372" t="s">
        <v>13</v>
      </c>
      <c r="C25" s="372"/>
      <c r="D25" s="309" t="s">
        <v>291</v>
      </c>
      <c r="E25" s="371">
        <v>577.29999999999995</v>
      </c>
      <c r="F25" s="371">
        <v>13.2</v>
      </c>
      <c r="G25" s="371">
        <v>45.7</v>
      </c>
      <c r="H25" s="371">
        <v>382.9</v>
      </c>
      <c r="I25" s="371">
        <v>135.6</v>
      </c>
      <c r="J25" s="373"/>
    </row>
    <row r="26" spans="1:12" ht="15" customHeight="1">
      <c r="A26" s="366"/>
      <c r="B26" s="372"/>
      <c r="C26" s="372"/>
      <c r="D26" s="309">
        <v>2023</v>
      </c>
      <c r="E26" s="371">
        <v>588.20000000000005</v>
      </c>
      <c r="F26" s="371">
        <v>20.8</v>
      </c>
      <c r="G26" s="371">
        <v>39.200000000000003</v>
      </c>
      <c r="H26" s="371">
        <v>375.3</v>
      </c>
      <c r="I26" s="371">
        <v>152.80000000000001</v>
      </c>
      <c r="J26" s="370"/>
    </row>
    <row r="27" spans="1:12" ht="15" customHeight="1">
      <c r="A27" s="366"/>
      <c r="B27" s="372"/>
      <c r="C27" s="372"/>
      <c r="D27" s="309">
        <v>2024</v>
      </c>
      <c r="E27" s="371">
        <v>609.70000000000005</v>
      </c>
      <c r="F27" s="371">
        <v>11.7</v>
      </c>
      <c r="G27" s="371">
        <v>56.4</v>
      </c>
      <c r="H27" s="371">
        <v>409.7</v>
      </c>
      <c r="I27" s="371">
        <v>131.80000000000001</v>
      </c>
      <c r="J27" s="373"/>
    </row>
    <row r="28" spans="1:12" ht="8.1" customHeight="1">
      <c r="A28" s="366"/>
      <c r="B28" s="372"/>
      <c r="C28" s="372"/>
      <c r="D28" s="342"/>
      <c r="E28" s="371"/>
      <c r="F28" s="371"/>
      <c r="G28" s="371"/>
      <c r="H28" s="371"/>
      <c r="I28" s="371"/>
      <c r="J28" s="373"/>
    </row>
    <row r="29" spans="1:12" ht="15" customHeight="1">
      <c r="A29" s="366"/>
      <c r="B29" s="372" t="s">
        <v>12</v>
      </c>
      <c r="C29" s="372"/>
      <c r="D29" s="309" t="s">
        <v>291</v>
      </c>
      <c r="E29" s="371">
        <v>401.9</v>
      </c>
      <c r="F29" s="371">
        <v>15.5</v>
      </c>
      <c r="G29" s="371">
        <v>30.5</v>
      </c>
      <c r="H29" s="371">
        <v>251.2</v>
      </c>
      <c r="I29" s="371">
        <v>104.6</v>
      </c>
      <c r="J29" s="373"/>
    </row>
    <row r="30" spans="1:12" ht="15" customHeight="1">
      <c r="A30" s="366"/>
      <c r="B30" s="372"/>
      <c r="C30" s="372"/>
      <c r="D30" s="309">
        <v>2023</v>
      </c>
      <c r="E30" s="371">
        <v>413.9</v>
      </c>
      <c r="F30" s="371">
        <v>12.4</v>
      </c>
      <c r="G30" s="371">
        <v>26.9</v>
      </c>
      <c r="H30" s="371">
        <v>254.4</v>
      </c>
      <c r="I30" s="371">
        <v>120.2</v>
      </c>
      <c r="J30" s="370"/>
    </row>
    <row r="31" spans="1:12" ht="15" customHeight="1">
      <c r="A31" s="366"/>
      <c r="B31" s="372"/>
      <c r="C31" s="372"/>
      <c r="D31" s="309">
        <v>2024</v>
      </c>
      <c r="E31" s="371">
        <v>426.7</v>
      </c>
      <c r="F31" s="371">
        <v>15.3</v>
      </c>
      <c r="G31" s="371">
        <v>31.2</v>
      </c>
      <c r="H31" s="371">
        <v>273.10000000000002</v>
      </c>
      <c r="I31" s="371">
        <v>107.1</v>
      </c>
      <c r="J31" s="373"/>
    </row>
    <row r="32" spans="1:12" ht="8.1" customHeight="1">
      <c r="A32" s="366"/>
      <c r="B32" s="372"/>
      <c r="C32" s="372"/>
      <c r="D32" s="342"/>
      <c r="E32" s="371"/>
      <c r="F32" s="371"/>
      <c r="G32" s="371"/>
      <c r="H32" s="371"/>
      <c r="I32" s="371"/>
      <c r="J32" s="373"/>
    </row>
    <row r="33" spans="1:10" ht="15" customHeight="1">
      <c r="A33" s="366"/>
      <c r="B33" s="372" t="s">
        <v>11</v>
      </c>
      <c r="C33" s="372"/>
      <c r="D33" s="309" t="s">
        <v>291</v>
      </c>
      <c r="E33" s="374">
        <v>295.60000000000002</v>
      </c>
      <c r="F33" s="374">
        <v>4.4000000000000004</v>
      </c>
      <c r="G33" s="374">
        <v>16.100000000000001</v>
      </c>
      <c r="H33" s="374">
        <v>188.3</v>
      </c>
      <c r="I33" s="374">
        <v>86.9</v>
      </c>
      <c r="J33" s="373"/>
    </row>
    <row r="34" spans="1:10" ht="15" customHeight="1">
      <c r="A34" s="366"/>
      <c r="B34" s="372"/>
      <c r="C34" s="372"/>
      <c r="D34" s="309">
        <v>2023</v>
      </c>
      <c r="E34" s="374">
        <v>306</v>
      </c>
      <c r="F34" s="374">
        <v>2.8</v>
      </c>
      <c r="G34" s="374">
        <v>20.2</v>
      </c>
      <c r="H34" s="374">
        <v>188.8</v>
      </c>
      <c r="I34" s="374">
        <v>94.2</v>
      </c>
      <c r="J34" s="370"/>
    </row>
    <row r="35" spans="1:10" ht="15" customHeight="1">
      <c r="A35" s="366"/>
      <c r="B35" s="372"/>
      <c r="C35" s="372"/>
      <c r="D35" s="309">
        <v>2024</v>
      </c>
      <c r="E35" s="374">
        <v>319.10000000000002</v>
      </c>
      <c r="F35" s="374">
        <v>1.3</v>
      </c>
      <c r="G35" s="374">
        <v>14.8</v>
      </c>
      <c r="H35" s="374">
        <v>222.7</v>
      </c>
      <c r="I35" s="374">
        <v>80.3</v>
      </c>
      <c r="J35" s="373"/>
    </row>
    <row r="36" spans="1:10" ht="8.1" customHeight="1">
      <c r="A36" s="366"/>
      <c r="B36" s="372"/>
      <c r="C36" s="372"/>
      <c r="D36" s="342"/>
      <c r="E36" s="374"/>
      <c r="F36" s="374" t="s">
        <v>44</v>
      </c>
      <c r="G36" s="374"/>
      <c r="H36" s="374"/>
      <c r="I36" s="374"/>
      <c r="J36" s="373"/>
    </row>
    <row r="37" spans="1:10" ht="15" customHeight="1">
      <c r="A37" s="366"/>
      <c r="B37" s="372" t="s">
        <v>10</v>
      </c>
      <c r="C37" s="372"/>
      <c r="D37" s="309" t="s">
        <v>291</v>
      </c>
      <c r="E37" s="374">
        <v>325</v>
      </c>
      <c r="F37" s="374">
        <v>3.7</v>
      </c>
      <c r="G37" s="374">
        <v>23.1</v>
      </c>
      <c r="H37" s="374">
        <v>195.4</v>
      </c>
      <c r="I37" s="374">
        <v>102.9</v>
      </c>
      <c r="J37" s="373"/>
    </row>
    <row r="38" spans="1:10" ht="15" customHeight="1">
      <c r="A38" s="366"/>
      <c r="B38" s="372"/>
      <c r="C38" s="372"/>
      <c r="D38" s="309">
        <v>2023</v>
      </c>
      <c r="E38" s="374">
        <v>336.9</v>
      </c>
      <c r="F38" s="374">
        <v>2.9</v>
      </c>
      <c r="G38" s="374">
        <v>22.8</v>
      </c>
      <c r="H38" s="374">
        <v>193.5</v>
      </c>
      <c r="I38" s="374">
        <v>117.7</v>
      </c>
      <c r="J38" s="370"/>
    </row>
    <row r="39" spans="1:10" ht="15" customHeight="1">
      <c r="A39" s="366"/>
      <c r="B39" s="372"/>
      <c r="C39" s="372"/>
      <c r="D39" s="309">
        <v>2024</v>
      </c>
      <c r="E39" s="374">
        <v>347.3</v>
      </c>
      <c r="F39" s="374">
        <v>6.7</v>
      </c>
      <c r="G39" s="374">
        <v>31.3</v>
      </c>
      <c r="H39" s="374">
        <v>215.8</v>
      </c>
      <c r="I39" s="374">
        <v>93.5</v>
      </c>
      <c r="J39" s="373"/>
    </row>
    <row r="40" spans="1:10" ht="8.1" customHeight="1">
      <c r="A40" s="366"/>
      <c r="B40" s="372"/>
      <c r="C40" s="372"/>
      <c r="D40" s="342"/>
      <c r="E40" s="374"/>
      <c r="F40" s="374"/>
      <c r="G40" s="374"/>
      <c r="H40" s="374"/>
      <c r="I40" s="374"/>
      <c r="J40" s="373"/>
    </row>
    <row r="41" spans="1:10" ht="15" customHeight="1">
      <c r="A41" s="366"/>
      <c r="B41" s="372" t="s">
        <v>9</v>
      </c>
      <c r="C41" s="372"/>
      <c r="D41" s="309" t="s">
        <v>291</v>
      </c>
      <c r="E41" s="371">
        <v>459.8</v>
      </c>
      <c r="F41" s="371">
        <v>7.3</v>
      </c>
      <c r="G41" s="371">
        <v>47.6</v>
      </c>
      <c r="H41" s="371">
        <v>312.10000000000002</v>
      </c>
      <c r="I41" s="371">
        <v>92.9</v>
      </c>
      <c r="J41" s="373"/>
    </row>
    <row r="42" spans="1:10" ht="15" customHeight="1">
      <c r="A42" s="366"/>
      <c r="B42" s="372"/>
      <c r="C42" s="372"/>
      <c r="D42" s="309">
        <v>2023</v>
      </c>
      <c r="E42" s="371">
        <v>483.1</v>
      </c>
      <c r="F42" s="371">
        <v>4.9000000000000004</v>
      </c>
      <c r="G42" s="371">
        <v>57.6</v>
      </c>
      <c r="H42" s="371">
        <v>305.3</v>
      </c>
      <c r="I42" s="371">
        <v>115.2</v>
      </c>
      <c r="J42" s="370"/>
    </row>
    <row r="43" spans="1:10" ht="15" customHeight="1">
      <c r="A43" s="366"/>
      <c r="B43" s="372"/>
      <c r="C43" s="372"/>
      <c r="D43" s="309">
        <v>2024</v>
      </c>
      <c r="E43" s="371">
        <v>498.5</v>
      </c>
      <c r="F43" s="371">
        <v>7.5</v>
      </c>
      <c r="G43" s="371">
        <v>54.5</v>
      </c>
      <c r="H43" s="371">
        <v>339.5</v>
      </c>
      <c r="I43" s="371">
        <v>96.9</v>
      </c>
      <c r="J43" s="373"/>
    </row>
    <row r="44" spans="1:10" ht="8.1" customHeight="1">
      <c r="A44" s="366"/>
      <c r="B44" s="372"/>
      <c r="C44" s="372"/>
      <c r="D44" s="342"/>
      <c r="E44" s="371"/>
      <c r="F44" s="371"/>
      <c r="G44" s="371"/>
      <c r="H44" s="371"/>
      <c r="I44" s="371"/>
      <c r="J44" s="373"/>
    </row>
    <row r="45" spans="1:10" ht="15" customHeight="1">
      <c r="A45" s="366"/>
      <c r="B45" s="372" t="s">
        <v>28</v>
      </c>
      <c r="C45" s="372"/>
      <c r="D45" s="309" t="s">
        <v>291</v>
      </c>
      <c r="E45" s="371">
        <v>526.29999999999995</v>
      </c>
      <c r="F45" s="371">
        <v>6.8</v>
      </c>
      <c r="G45" s="371">
        <v>25.7</v>
      </c>
      <c r="H45" s="371">
        <v>323.2</v>
      </c>
      <c r="I45" s="371">
        <v>170.6</v>
      </c>
      <c r="J45" s="373"/>
    </row>
    <row r="46" spans="1:10" ht="15" customHeight="1">
      <c r="A46" s="366"/>
      <c r="B46" s="372"/>
      <c r="C46" s="372"/>
      <c r="D46" s="309">
        <v>2023</v>
      </c>
      <c r="E46" s="371">
        <v>549.29999999999995</v>
      </c>
      <c r="F46" s="371">
        <v>9.8000000000000007</v>
      </c>
      <c r="G46" s="371">
        <v>29.4</v>
      </c>
      <c r="H46" s="371">
        <v>324.5</v>
      </c>
      <c r="I46" s="371">
        <v>185.6</v>
      </c>
      <c r="J46" s="370"/>
    </row>
    <row r="47" spans="1:10" ht="15" customHeight="1">
      <c r="A47" s="366"/>
      <c r="B47" s="372"/>
      <c r="C47" s="372"/>
      <c r="D47" s="309">
        <v>2024</v>
      </c>
      <c r="E47" s="371">
        <v>569.79999999999995</v>
      </c>
      <c r="F47" s="371">
        <v>4.7</v>
      </c>
      <c r="G47" s="371">
        <v>37.299999999999997</v>
      </c>
      <c r="H47" s="371">
        <v>319.60000000000002</v>
      </c>
      <c r="I47" s="371">
        <v>208.2</v>
      </c>
      <c r="J47" s="373"/>
    </row>
    <row r="48" spans="1:10" ht="8.1" customHeight="1">
      <c r="A48" s="366"/>
      <c r="B48" s="372"/>
      <c r="C48" s="372"/>
      <c r="D48" s="342"/>
      <c r="E48" s="371"/>
      <c r="F48" s="371"/>
      <c r="G48" s="371"/>
      <c r="H48" s="371"/>
      <c r="I48" s="371"/>
      <c r="J48" s="373"/>
    </row>
    <row r="49" spans="1:10" ht="15" customHeight="1">
      <c r="A49" s="366"/>
      <c r="B49" s="372" t="s">
        <v>8</v>
      </c>
      <c r="C49" s="372"/>
      <c r="D49" s="309" t="s">
        <v>291</v>
      </c>
      <c r="E49" s="371">
        <v>684.4</v>
      </c>
      <c r="F49" s="371">
        <v>9.1999999999999993</v>
      </c>
      <c r="G49" s="371">
        <v>95.9</v>
      </c>
      <c r="H49" s="371">
        <v>425.9</v>
      </c>
      <c r="I49" s="371">
        <v>153.4</v>
      </c>
      <c r="J49" s="373"/>
    </row>
    <row r="50" spans="1:10" ht="15" customHeight="1">
      <c r="A50" s="366"/>
      <c r="B50" s="372"/>
      <c r="C50" s="372"/>
      <c r="D50" s="309">
        <v>2023</v>
      </c>
      <c r="E50" s="371">
        <v>711.9</v>
      </c>
      <c r="F50" s="371">
        <v>7.7</v>
      </c>
      <c r="G50" s="371">
        <v>81.900000000000006</v>
      </c>
      <c r="H50" s="371">
        <v>439.7</v>
      </c>
      <c r="I50" s="371">
        <v>182.7</v>
      </c>
      <c r="J50" s="370"/>
    </row>
    <row r="51" spans="1:10" ht="15" customHeight="1">
      <c r="A51" s="366"/>
      <c r="B51" s="372"/>
      <c r="C51" s="372"/>
      <c r="D51" s="309">
        <v>2024</v>
      </c>
      <c r="E51" s="371">
        <v>736.8</v>
      </c>
      <c r="F51" s="371">
        <v>15.1</v>
      </c>
      <c r="G51" s="371">
        <v>135.6</v>
      </c>
      <c r="H51" s="371">
        <v>430.8</v>
      </c>
      <c r="I51" s="371">
        <v>155.30000000000001</v>
      </c>
      <c r="J51" s="373"/>
    </row>
    <row r="52" spans="1:10" ht="8.1" customHeight="1">
      <c r="A52" s="366"/>
      <c r="B52" s="372"/>
      <c r="C52" s="372"/>
      <c r="D52" s="342"/>
      <c r="E52" s="371"/>
      <c r="F52" s="371"/>
      <c r="G52" s="371"/>
      <c r="H52" s="371"/>
      <c r="I52" s="371"/>
      <c r="J52" s="373"/>
    </row>
    <row r="53" spans="1:10" ht="15" customHeight="1">
      <c r="A53" s="366"/>
      <c r="B53" s="372" t="s">
        <v>7</v>
      </c>
      <c r="C53" s="372"/>
      <c r="D53" s="309" t="s">
        <v>291</v>
      </c>
      <c r="E53" s="371">
        <v>74.400000000000006</v>
      </c>
      <c r="F53" s="371">
        <v>0.8</v>
      </c>
      <c r="G53" s="371">
        <v>4.9000000000000004</v>
      </c>
      <c r="H53" s="371">
        <v>48</v>
      </c>
      <c r="I53" s="371">
        <v>20.7</v>
      </c>
      <c r="J53" s="373"/>
    </row>
    <row r="54" spans="1:10" ht="15" customHeight="1">
      <c r="A54" s="366"/>
      <c r="B54" s="372"/>
      <c r="C54" s="372"/>
      <c r="D54" s="309">
        <v>2023</v>
      </c>
      <c r="E54" s="371">
        <v>77.8</v>
      </c>
      <c r="F54" s="371">
        <v>1</v>
      </c>
      <c r="G54" s="371">
        <v>3.6</v>
      </c>
      <c r="H54" s="371">
        <v>48.7</v>
      </c>
      <c r="I54" s="371">
        <v>24.5</v>
      </c>
      <c r="J54" s="370"/>
    </row>
    <row r="55" spans="1:10" ht="15" customHeight="1">
      <c r="A55" s="366"/>
      <c r="B55" s="372"/>
      <c r="C55" s="372"/>
      <c r="D55" s="309">
        <v>2024</v>
      </c>
      <c r="E55" s="371">
        <v>79.7</v>
      </c>
      <c r="F55" s="371">
        <v>1.8</v>
      </c>
      <c r="G55" s="371">
        <v>3.6</v>
      </c>
      <c r="H55" s="371">
        <v>53.5</v>
      </c>
      <c r="I55" s="371">
        <v>20.8</v>
      </c>
      <c r="J55" s="373"/>
    </row>
    <row r="56" spans="1:10" ht="8.1" customHeight="1">
      <c r="A56" s="366"/>
      <c r="B56" s="372"/>
      <c r="C56" s="372"/>
      <c r="D56" s="342"/>
      <c r="E56" s="371"/>
      <c r="F56" s="371"/>
      <c r="G56" s="371"/>
      <c r="H56" s="371"/>
      <c r="I56" s="371"/>
      <c r="J56" s="373"/>
    </row>
    <row r="57" spans="1:10" ht="15" customHeight="1">
      <c r="A57" s="366"/>
      <c r="B57" s="372" t="s">
        <v>4</v>
      </c>
      <c r="C57" s="372"/>
      <c r="D57" s="309" t="s">
        <v>291</v>
      </c>
      <c r="E57" s="371">
        <v>2125.9</v>
      </c>
      <c r="F57" s="371">
        <v>25.4</v>
      </c>
      <c r="G57" s="371">
        <v>107.7</v>
      </c>
      <c r="H57" s="371">
        <v>983.2</v>
      </c>
      <c r="I57" s="371">
        <v>1009.7</v>
      </c>
      <c r="J57" s="373"/>
    </row>
    <row r="58" spans="1:10" ht="15" customHeight="1">
      <c r="A58" s="366"/>
      <c r="B58" s="372"/>
      <c r="C58" s="372"/>
      <c r="D58" s="309">
        <v>2023</v>
      </c>
      <c r="E58" s="371">
        <v>2244</v>
      </c>
      <c r="F58" s="371">
        <v>10.9</v>
      </c>
      <c r="G58" s="371">
        <v>103.4</v>
      </c>
      <c r="H58" s="371">
        <v>1205</v>
      </c>
      <c r="I58" s="371">
        <v>924.7</v>
      </c>
      <c r="J58" s="370"/>
    </row>
    <row r="59" spans="1:10" ht="15" customHeight="1">
      <c r="A59" s="366"/>
      <c r="B59" s="372"/>
      <c r="C59" s="372"/>
      <c r="D59" s="309">
        <v>2024</v>
      </c>
      <c r="E59" s="371">
        <v>2336.1</v>
      </c>
      <c r="F59" s="371">
        <v>9.8000000000000007</v>
      </c>
      <c r="G59" s="371">
        <v>55.3</v>
      </c>
      <c r="H59" s="371">
        <v>1278.5</v>
      </c>
      <c r="I59" s="371">
        <v>992.5</v>
      </c>
      <c r="J59" s="373"/>
    </row>
    <row r="60" spans="1:10" ht="8.1" customHeight="1">
      <c r="A60" s="366"/>
      <c r="B60" s="372"/>
      <c r="C60" s="372"/>
      <c r="D60" s="342"/>
      <c r="E60" s="371"/>
      <c r="F60" s="371"/>
      <c r="G60" s="371"/>
      <c r="H60" s="371"/>
      <c r="I60" s="371"/>
      <c r="J60" s="373"/>
    </row>
    <row r="61" spans="1:10" ht="15" customHeight="1">
      <c r="A61" s="366"/>
      <c r="B61" s="372" t="s">
        <v>3</v>
      </c>
      <c r="C61" s="372"/>
      <c r="D61" s="309" t="s">
        <v>291</v>
      </c>
      <c r="E61" s="371">
        <v>299.8</v>
      </c>
      <c r="F61" s="371">
        <v>11.4</v>
      </c>
      <c r="G61" s="371">
        <v>29</v>
      </c>
      <c r="H61" s="371">
        <v>178.7</v>
      </c>
      <c r="I61" s="371">
        <v>80.7</v>
      </c>
      <c r="J61" s="373"/>
    </row>
    <row r="62" spans="1:10" ht="15" customHeight="1">
      <c r="A62" s="366"/>
      <c r="B62" s="372"/>
      <c r="C62" s="372"/>
      <c r="D62" s="309">
        <v>2023</v>
      </c>
      <c r="E62" s="371">
        <v>307.89999999999998</v>
      </c>
      <c r="F62" s="371">
        <v>8.1999999999999993</v>
      </c>
      <c r="G62" s="371">
        <v>19.7</v>
      </c>
      <c r="H62" s="371">
        <v>180.9</v>
      </c>
      <c r="I62" s="371">
        <v>99.2</v>
      </c>
      <c r="J62" s="370"/>
    </row>
    <row r="63" spans="1:10" ht="15" customHeight="1">
      <c r="A63" s="366"/>
      <c r="B63" s="372"/>
      <c r="C63" s="372"/>
      <c r="D63" s="309">
        <v>2024</v>
      </c>
      <c r="E63" s="371">
        <v>319.5</v>
      </c>
      <c r="F63" s="371">
        <v>9.6</v>
      </c>
      <c r="G63" s="371">
        <v>22</v>
      </c>
      <c r="H63" s="371">
        <v>208.8</v>
      </c>
      <c r="I63" s="371">
        <v>79.2</v>
      </c>
      <c r="J63" s="373"/>
    </row>
    <row r="64" spans="1:10" ht="8.1" customHeight="1">
      <c r="A64" s="366"/>
      <c r="B64" s="372"/>
      <c r="C64" s="372"/>
      <c r="D64" s="342"/>
      <c r="E64" s="371"/>
      <c r="F64" s="371"/>
      <c r="G64" s="371"/>
      <c r="H64" s="371"/>
      <c r="I64" s="371"/>
      <c r="J64" s="373"/>
    </row>
    <row r="65" spans="1:10" ht="15" customHeight="1">
      <c r="A65" s="366"/>
      <c r="B65" s="372" t="s">
        <v>6</v>
      </c>
      <c r="C65" s="372"/>
      <c r="D65" s="309" t="s">
        <v>291</v>
      </c>
      <c r="E65" s="371">
        <v>946.8</v>
      </c>
      <c r="F65" s="371">
        <v>95.8</v>
      </c>
      <c r="G65" s="371">
        <v>206.5</v>
      </c>
      <c r="H65" s="371">
        <v>463.3</v>
      </c>
      <c r="I65" s="371">
        <v>181.2</v>
      </c>
      <c r="J65" s="373"/>
    </row>
    <row r="66" spans="1:10" ht="15" customHeight="1">
      <c r="A66" s="366"/>
      <c r="B66" s="372"/>
      <c r="C66" s="372"/>
      <c r="D66" s="309">
        <v>2023</v>
      </c>
      <c r="E66" s="371">
        <v>1017.5</v>
      </c>
      <c r="F66" s="371">
        <v>122.9</v>
      </c>
      <c r="G66" s="371">
        <v>233.8</v>
      </c>
      <c r="H66" s="371">
        <v>489</v>
      </c>
      <c r="I66" s="371">
        <v>171.7</v>
      </c>
      <c r="J66" s="370"/>
    </row>
    <row r="67" spans="1:10" ht="15" customHeight="1">
      <c r="A67" s="366"/>
      <c r="B67" s="372"/>
      <c r="C67" s="372"/>
      <c r="D67" s="309">
        <v>2024</v>
      </c>
      <c r="E67" s="371">
        <v>1081.7</v>
      </c>
      <c r="F67" s="371">
        <v>113.1</v>
      </c>
      <c r="G67" s="371">
        <v>290.39999999999998</v>
      </c>
      <c r="H67" s="371">
        <v>519.5</v>
      </c>
      <c r="I67" s="371">
        <v>158.69999999999999</v>
      </c>
      <c r="J67" s="373"/>
    </row>
    <row r="68" spans="1:10" ht="8.1" customHeight="1">
      <c r="A68" s="366"/>
      <c r="B68" s="372"/>
      <c r="C68" s="372"/>
      <c r="D68" s="342"/>
      <c r="E68" s="371"/>
      <c r="F68" s="371"/>
      <c r="G68" s="371"/>
      <c r="H68" s="371"/>
      <c r="I68" s="371"/>
      <c r="J68" s="373"/>
    </row>
    <row r="69" spans="1:10" ht="15" customHeight="1">
      <c r="A69" s="366"/>
      <c r="B69" s="372" t="s">
        <v>5</v>
      </c>
      <c r="C69" s="372"/>
      <c r="D69" s="309" t="s">
        <v>291</v>
      </c>
      <c r="E69" s="371">
        <v>719.8</v>
      </c>
      <c r="F69" s="371">
        <v>20.7</v>
      </c>
      <c r="G69" s="371">
        <v>107.2</v>
      </c>
      <c r="H69" s="371">
        <v>453.1</v>
      </c>
      <c r="I69" s="371">
        <v>138.9</v>
      </c>
      <c r="J69" s="373"/>
    </row>
    <row r="70" spans="1:10" ht="15" customHeight="1">
      <c r="A70" s="366"/>
      <c r="B70" s="372"/>
      <c r="C70" s="372"/>
      <c r="D70" s="309">
        <v>2023</v>
      </c>
      <c r="E70" s="371">
        <v>758</v>
      </c>
      <c r="F70" s="371">
        <v>14.8</v>
      </c>
      <c r="G70" s="371">
        <v>102</v>
      </c>
      <c r="H70" s="371">
        <v>477.7</v>
      </c>
      <c r="I70" s="371">
        <v>163.6</v>
      </c>
      <c r="J70" s="370"/>
    </row>
    <row r="71" spans="1:10" ht="15" customHeight="1">
      <c r="A71" s="366"/>
      <c r="B71" s="372"/>
      <c r="C71" s="372"/>
      <c r="D71" s="309">
        <v>2024</v>
      </c>
      <c r="E71" s="371">
        <v>769.9</v>
      </c>
      <c r="F71" s="371">
        <v>16.2</v>
      </c>
      <c r="G71" s="371">
        <v>109.9</v>
      </c>
      <c r="H71" s="371">
        <v>486.4</v>
      </c>
      <c r="I71" s="371">
        <v>157.4</v>
      </c>
      <c r="J71" s="373"/>
    </row>
    <row r="72" spans="1:10" ht="8.1" customHeight="1">
      <c r="A72" s="366"/>
      <c r="B72" s="372"/>
      <c r="C72" s="372"/>
      <c r="D72" s="342"/>
      <c r="E72" s="371"/>
      <c r="F72" s="371"/>
      <c r="G72" s="371"/>
      <c r="H72" s="371"/>
      <c r="I72" s="371"/>
      <c r="J72" s="373"/>
    </row>
    <row r="73" spans="1:10" ht="15" customHeight="1">
      <c r="A73" s="366"/>
      <c r="B73" s="372" t="s">
        <v>2</v>
      </c>
      <c r="C73" s="372"/>
      <c r="D73" s="309" t="s">
        <v>291</v>
      </c>
      <c r="E73" s="371">
        <v>596.6</v>
      </c>
      <c r="F73" s="371">
        <v>5.6</v>
      </c>
      <c r="G73" s="371">
        <v>25.7</v>
      </c>
      <c r="H73" s="371">
        <v>250.4</v>
      </c>
      <c r="I73" s="371">
        <v>314.89999999999998</v>
      </c>
      <c r="J73" s="373"/>
    </row>
    <row r="74" spans="1:10" ht="15" customHeight="1">
      <c r="A74" s="366"/>
      <c r="B74" s="372"/>
      <c r="C74" s="372"/>
      <c r="D74" s="309">
        <v>2023</v>
      </c>
      <c r="E74" s="371">
        <v>630.20000000000005</v>
      </c>
      <c r="F74" s="371">
        <v>3.8</v>
      </c>
      <c r="G74" s="371">
        <v>35.200000000000003</v>
      </c>
      <c r="H74" s="371">
        <v>281.8</v>
      </c>
      <c r="I74" s="371">
        <v>309.39999999999998</v>
      </c>
      <c r="J74" s="370"/>
    </row>
    <row r="75" spans="1:10" ht="15" customHeight="1">
      <c r="A75" s="366"/>
      <c r="B75" s="372"/>
      <c r="C75" s="372"/>
      <c r="D75" s="309">
        <v>2024</v>
      </c>
      <c r="E75" s="371">
        <v>691.3</v>
      </c>
      <c r="F75" s="371">
        <v>5.0999999999999996</v>
      </c>
      <c r="G75" s="371">
        <v>26.1</v>
      </c>
      <c r="H75" s="371">
        <v>317.89999999999998</v>
      </c>
      <c r="I75" s="371">
        <v>342.3</v>
      </c>
      <c r="J75" s="373"/>
    </row>
    <row r="76" spans="1:10" ht="8.1" customHeight="1">
      <c r="A76" s="366"/>
      <c r="B76" s="372"/>
      <c r="C76" s="372"/>
      <c r="D76" s="342"/>
      <c r="E76" s="371"/>
      <c r="F76" s="371"/>
      <c r="G76" s="371"/>
      <c r="H76" s="371"/>
      <c r="I76" s="371"/>
      <c r="J76" s="373"/>
    </row>
    <row r="77" spans="1:10" ht="15" customHeight="1">
      <c r="A77" s="366"/>
      <c r="B77" s="372" t="s">
        <v>1</v>
      </c>
      <c r="C77" s="372"/>
      <c r="D77" s="309" t="s">
        <v>291</v>
      </c>
      <c r="E77" s="371">
        <v>26</v>
      </c>
      <c r="F77" s="371">
        <v>1.5</v>
      </c>
      <c r="G77" s="371">
        <v>2.2999999999999998</v>
      </c>
      <c r="H77" s="371">
        <v>13.6</v>
      </c>
      <c r="I77" s="371">
        <v>8.5</v>
      </c>
      <c r="J77" s="373"/>
    </row>
    <row r="78" spans="1:10" ht="15" customHeight="1">
      <c r="A78" s="366"/>
      <c r="B78" s="372"/>
      <c r="C78" s="372"/>
      <c r="D78" s="309">
        <v>2023</v>
      </c>
      <c r="E78" s="371">
        <v>27.1</v>
      </c>
      <c r="F78" s="371">
        <v>0.5</v>
      </c>
      <c r="G78" s="371">
        <v>3.2</v>
      </c>
      <c r="H78" s="371">
        <v>13.8</v>
      </c>
      <c r="I78" s="371">
        <v>9.5</v>
      </c>
      <c r="J78" s="370"/>
    </row>
    <row r="79" spans="1:10" ht="15" customHeight="1">
      <c r="A79" s="366"/>
      <c r="B79" s="372"/>
      <c r="C79" s="372"/>
      <c r="D79" s="309">
        <v>2024</v>
      </c>
      <c r="E79" s="371">
        <v>27.9</v>
      </c>
      <c r="F79" s="371">
        <v>2.5</v>
      </c>
      <c r="G79" s="371">
        <v>2.9</v>
      </c>
      <c r="H79" s="371">
        <v>14.2</v>
      </c>
      <c r="I79" s="371">
        <v>8.3000000000000007</v>
      </c>
      <c r="J79" s="373"/>
    </row>
    <row r="80" spans="1:10" ht="8.1" customHeight="1">
      <c r="A80" s="366"/>
      <c r="B80" s="372"/>
      <c r="C80" s="372"/>
      <c r="D80" s="342"/>
      <c r="E80" s="371"/>
      <c r="F80" s="371"/>
      <c r="G80" s="371"/>
      <c r="H80" s="371"/>
      <c r="I80" s="371"/>
      <c r="J80" s="373"/>
    </row>
    <row r="81" spans="1:13" ht="15" customHeight="1">
      <c r="A81" s="366"/>
      <c r="B81" s="372" t="s">
        <v>0</v>
      </c>
      <c r="C81" s="372"/>
      <c r="D81" s="309" t="s">
        <v>291</v>
      </c>
      <c r="E81" s="371">
        <v>26.2</v>
      </c>
      <c r="F81" s="371">
        <v>0</v>
      </c>
      <c r="G81" s="371">
        <v>2.2999999999999998</v>
      </c>
      <c r="H81" s="371">
        <v>8.3000000000000007</v>
      </c>
      <c r="I81" s="371">
        <v>15.5</v>
      </c>
      <c r="J81" s="373"/>
    </row>
    <row r="82" spans="1:13" ht="15" customHeight="1">
      <c r="A82" s="366"/>
      <c r="B82" s="372"/>
      <c r="C82" s="372"/>
      <c r="D82" s="309">
        <v>2023</v>
      </c>
      <c r="E82" s="371">
        <v>28.1</v>
      </c>
      <c r="F82" s="371">
        <v>0</v>
      </c>
      <c r="G82" s="371">
        <v>0</v>
      </c>
      <c r="H82" s="371">
        <v>11.4</v>
      </c>
      <c r="I82" s="371">
        <v>16.7</v>
      </c>
      <c r="J82" s="370"/>
    </row>
    <row r="83" spans="1:13" ht="15" customHeight="1">
      <c r="A83" s="366"/>
      <c r="B83" s="372"/>
      <c r="C83" s="372"/>
      <c r="D83" s="309">
        <v>2024</v>
      </c>
      <c r="E83" s="371">
        <v>29</v>
      </c>
      <c r="F83" s="375" t="s">
        <v>134</v>
      </c>
      <c r="G83" s="371">
        <v>1.1000000000000001</v>
      </c>
      <c r="H83" s="371">
        <v>9.1</v>
      </c>
      <c r="I83" s="371">
        <v>18.8</v>
      </c>
      <c r="J83" s="373"/>
    </row>
    <row r="84" spans="1:13" ht="8.1" customHeight="1" thickBot="1">
      <c r="A84" s="366"/>
      <c r="B84" s="376"/>
      <c r="C84" s="376"/>
      <c r="D84" s="377"/>
      <c r="E84" s="378"/>
      <c r="F84" s="378"/>
      <c r="G84" s="378"/>
      <c r="H84" s="378"/>
      <c r="I84" s="378"/>
      <c r="J84" s="376"/>
    </row>
    <row r="85" spans="1:13" s="399" customFormat="1" ht="15" customHeight="1">
      <c r="A85" s="529"/>
      <c r="D85" s="530"/>
      <c r="E85" s="531"/>
      <c r="F85" s="531"/>
      <c r="G85" s="531"/>
      <c r="H85" s="531"/>
      <c r="I85" s="531"/>
      <c r="J85" s="522" t="s">
        <v>314</v>
      </c>
    </row>
    <row r="86" spans="1:13" s="399" customFormat="1" ht="15" customHeight="1">
      <c r="D86" s="530"/>
      <c r="E86" s="532"/>
      <c r="F86" s="532"/>
      <c r="G86" s="532"/>
      <c r="H86" s="532"/>
      <c r="I86" s="532"/>
      <c r="J86" s="525" t="s">
        <v>315</v>
      </c>
    </row>
    <row r="87" spans="1:13" s="534" customFormat="1" ht="15" customHeight="1">
      <c r="A87" s="526"/>
      <c r="B87" s="782" t="s">
        <v>316</v>
      </c>
      <c r="C87" s="782"/>
      <c r="D87" s="782"/>
      <c r="E87" s="782"/>
      <c r="F87" s="782"/>
      <c r="G87" s="782"/>
      <c r="H87" s="782"/>
      <c r="I87" s="782"/>
      <c r="J87" s="782"/>
      <c r="K87" s="782"/>
      <c r="L87" s="533"/>
    </row>
    <row r="88" spans="1:13" s="535" customFormat="1" ht="15" customHeight="1">
      <c r="B88" s="784" t="s">
        <v>319</v>
      </c>
      <c r="C88" s="784"/>
      <c r="D88" s="784"/>
      <c r="E88" s="784"/>
      <c r="F88" s="784"/>
      <c r="G88" s="784"/>
      <c r="H88" s="784"/>
      <c r="I88" s="784"/>
      <c r="J88" s="784"/>
      <c r="K88" s="536"/>
      <c r="L88" s="537"/>
      <c r="M88" s="537"/>
    </row>
    <row r="89" spans="1:13" s="535" customFormat="1" ht="15" customHeight="1">
      <c r="B89" s="538" t="s">
        <v>320</v>
      </c>
      <c r="C89" s="536"/>
      <c r="D89" s="536"/>
      <c r="E89" s="536"/>
      <c r="F89" s="536"/>
      <c r="G89" s="536"/>
      <c r="H89" s="536"/>
      <c r="I89" s="536"/>
      <c r="J89" s="536"/>
      <c r="K89" s="536"/>
      <c r="L89" s="537"/>
      <c r="M89" s="537"/>
    </row>
  </sheetData>
  <mergeCells count="2">
    <mergeCell ref="B87:K87"/>
    <mergeCell ref="B88:J88"/>
  </mergeCells>
  <hyperlinks>
    <hyperlink ref="J1:J2" r:id="rId1" display="         GUNA TENAGA" xr:uid="{36A52954-379D-4737-A143-30F37B7956A3}"/>
  </hyperlinks>
  <printOptions horizontalCentered="1"/>
  <pageMargins left="0.39370078740157483" right="0.39370078740157483" top="0.74803149606299213" bottom="0.51181102362204722" header="0.23622047244094491" footer="0.39370078740157483"/>
  <pageSetup paperSize="9" scale="64" orientation="portrait" r:id="rId2"/>
  <headerFooter scaleWithDoc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EE2974-60F6-4EA3-855C-E4DE884D3093}">
  <sheetPr>
    <tabColor theme="8"/>
  </sheetPr>
  <dimension ref="A1:M94"/>
  <sheetViews>
    <sheetView showGridLines="0" view="pageBreakPreview" topLeftCell="A49" zoomScale="80" zoomScaleNormal="100" zoomScaleSheetLayoutView="80" workbookViewId="0">
      <selection activeCell="X46" sqref="X46"/>
    </sheetView>
  </sheetViews>
  <sheetFormatPr defaultColWidth="9.140625" defaultRowHeight="15" customHeight="1"/>
  <cols>
    <col min="1" max="1" width="1.7109375" style="863" customWidth="1"/>
    <col min="2" max="3" width="12.7109375" style="863" customWidth="1"/>
    <col min="4" max="4" width="10.7109375" style="863" customWidth="1"/>
    <col min="5" max="5" width="14.7109375" style="863" customWidth="1"/>
    <col min="6" max="6" width="12.7109375" style="863" customWidth="1"/>
    <col min="7" max="7" width="13.7109375" style="863" customWidth="1"/>
    <col min="8" max="9" width="14.7109375" style="863" customWidth="1"/>
    <col min="10" max="10" width="13.7109375" style="863" customWidth="1"/>
    <col min="11" max="11" width="15.7109375" style="863" customWidth="1"/>
    <col min="12" max="12" width="12.7109375" style="863" customWidth="1"/>
    <col min="13" max="13" width="1.7109375" style="863" customWidth="1"/>
    <col min="14" max="16384" width="9.140625" style="863"/>
  </cols>
  <sheetData>
    <row r="1" spans="1:13" ht="8.1" customHeight="1"/>
    <row r="2" spans="1:13" ht="8.1" customHeight="1"/>
    <row r="3" spans="1:13" ht="15" customHeight="1">
      <c r="A3" s="958"/>
      <c r="B3" s="959" t="s">
        <v>181</v>
      </c>
      <c r="C3" s="958" t="s">
        <v>366</v>
      </c>
      <c r="D3" s="957"/>
      <c r="E3" s="230"/>
      <c r="F3" s="230"/>
      <c r="G3" s="230"/>
      <c r="H3" s="230"/>
      <c r="I3" s="230"/>
      <c r="J3" s="230"/>
      <c r="K3" s="230"/>
      <c r="L3" s="230"/>
      <c r="M3" s="230"/>
    </row>
    <row r="4" spans="1:13" ht="15" customHeight="1">
      <c r="A4" s="954"/>
      <c r="B4" s="955" t="s">
        <v>180</v>
      </c>
      <c r="C4" s="954" t="s">
        <v>364</v>
      </c>
      <c r="D4" s="953"/>
      <c r="E4" s="230"/>
      <c r="F4" s="230"/>
      <c r="G4" s="230"/>
      <c r="H4" s="230"/>
      <c r="I4" s="230"/>
      <c r="J4" s="230"/>
      <c r="K4" s="230"/>
      <c r="L4" s="230"/>
      <c r="M4" s="230"/>
    </row>
    <row r="5" spans="1:13" ht="8.1" customHeight="1" thickBot="1">
      <c r="A5" s="230"/>
      <c r="B5" s="230"/>
      <c r="C5" s="230"/>
      <c r="D5" s="952"/>
      <c r="E5" s="230"/>
      <c r="F5" s="230"/>
      <c r="G5" s="230"/>
      <c r="H5" s="230"/>
      <c r="I5" s="230"/>
      <c r="J5" s="230"/>
      <c r="K5" s="230"/>
      <c r="L5" s="230"/>
      <c r="M5" s="230"/>
    </row>
    <row r="6" spans="1:13" ht="8.1" customHeight="1" thickTop="1">
      <c r="A6" s="271"/>
      <c r="B6" s="271"/>
      <c r="C6" s="271"/>
      <c r="D6" s="272"/>
      <c r="E6" s="273"/>
      <c r="F6" s="273"/>
      <c r="G6" s="271"/>
      <c r="H6" s="271"/>
      <c r="I6" s="271"/>
      <c r="J6" s="271"/>
      <c r="K6" s="271"/>
      <c r="L6" s="271"/>
      <c r="M6" s="271"/>
    </row>
    <row r="7" spans="1:13" ht="15" customHeight="1">
      <c r="A7" s="230"/>
      <c r="B7" s="228" t="s">
        <v>25</v>
      </c>
      <c r="C7" s="274"/>
      <c r="D7" s="179" t="s">
        <v>190</v>
      </c>
      <c r="E7" s="275" t="s">
        <v>101</v>
      </c>
      <c r="F7" s="275" t="s">
        <v>100</v>
      </c>
      <c r="G7" s="276" t="s">
        <v>94</v>
      </c>
      <c r="H7" s="276" t="s">
        <v>111</v>
      </c>
      <c r="I7" s="276" t="s">
        <v>94</v>
      </c>
      <c r="J7" s="276" t="s">
        <v>233</v>
      </c>
      <c r="K7" s="275" t="s">
        <v>234</v>
      </c>
      <c r="L7" s="275" t="s">
        <v>372</v>
      </c>
      <c r="M7" s="230"/>
    </row>
    <row r="8" spans="1:13" ht="15" customHeight="1">
      <c r="A8" s="230"/>
      <c r="B8" s="277" t="s">
        <v>23</v>
      </c>
      <c r="C8" s="274"/>
      <c r="D8" s="278" t="s">
        <v>191</v>
      </c>
      <c r="E8" s="275" t="s">
        <v>235</v>
      </c>
      <c r="F8" s="279" t="s">
        <v>95</v>
      </c>
      <c r="G8" s="276" t="s">
        <v>110</v>
      </c>
      <c r="H8" s="276" t="s">
        <v>236</v>
      </c>
      <c r="I8" s="276" t="s">
        <v>67</v>
      </c>
      <c r="J8" s="280" t="s">
        <v>237</v>
      </c>
      <c r="K8" s="275" t="s">
        <v>238</v>
      </c>
      <c r="L8" s="275" t="s">
        <v>371</v>
      </c>
      <c r="M8" s="230"/>
    </row>
    <row r="9" spans="1:13" ht="15" customHeight="1">
      <c r="A9" s="230"/>
      <c r="B9" s="229"/>
      <c r="C9" s="274"/>
      <c r="D9" s="179"/>
      <c r="E9" s="275" t="s">
        <v>239</v>
      </c>
      <c r="F9" s="275"/>
      <c r="G9" s="276" t="s">
        <v>109</v>
      </c>
      <c r="H9" s="275" t="s">
        <v>240</v>
      </c>
      <c r="I9" s="276" t="s">
        <v>108</v>
      </c>
      <c r="J9" s="281" t="s">
        <v>107</v>
      </c>
      <c r="K9" s="275" t="s">
        <v>105</v>
      </c>
      <c r="L9" s="282" t="s">
        <v>370</v>
      </c>
      <c r="M9" s="230"/>
    </row>
    <row r="10" spans="1:13" ht="15" customHeight="1">
      <c r="A10" s="230"/>
      <c r="B10" s="228"/>
      <c r="C10" s="274"/>
      <c r="D10" s="179"/>
      <c r="E10" s="275" t="s">
        <v>114</v>
      </c>
      <c r="F10" s="275"/>
      <c r="G10" s="276" t="s">
        <v>241</v>
      </c>
      <c r="H10" s="283" t="s">
        <v>242</v>
      </c>
      <c r="I10" s="283" t="s">
        <v>106</v>
      </c>
      <c r="J10" s="281" t="s">
        <v>136</v>
      </c>
      <c r="K10" s="283" t="s">
        <v>103</v>
      </c>
      <c r="L10" s="283" t="s">
        <v>369</v>
      </c>
      <c r="M10" s="230"/>
    </row>
    <row r="11" spans="1:13" ht="15" customHeight="1">
      <c r="A11" s="230"/>
      <c r="B11" s="277"/>
      <c r="C11" s="274"/>
      <c r="D11" s="179"/>
      <c r="E11" s="275" t="s">
        <v>91</v>
      </c>
      <c r="F11" s="275"/>
      <c r="G11" s="282" t="s">
        <v>102</v>
      </c>
      <c r="H11" s="283" t="s">
        <v>104</v>
      </c>
      <c r="I11" s="283" t="s">
        <v>56</v>
      </c>
      <c r="J11" s="283" t="s">
        <v>103</v>
      </c>
      <c r="K11" s="283" t="s">
        <v>243</v>
      </c>
      <c r="L11" s="283"/>
      <c r="M11" s="230"/>
    </row>
    <row r="12" spans="1:13" ht="15" customHeight="1">
      <c r="A12" s="230"/>
      <c r="B12" s="229"/>
      <c r="C12" s="274"/>
      <c r="D12" s="179"/>
      <c r="E12" s="275" t="s">
        <v>89</v>
      </c>
      <c r="F12" s="275"/>
      <c r="G12" s="282" t="s">
        <v>246</v>
      </c>
      <c r="H12" s="283" t="s">
        <v>244</v>
      </c>
      <c r="I12" s="275"/>
      <c r="J12" s="283" t="s">
        <v>113</v>
      </c>
      <c r="K12" s="283" t="s">
        <v>245</v>
      </c>
      <c r="L12" s="283"/>
      <c r="M12" s="230"/>
    </row>
    <row r="13" spans="1:13" ht="15" customHeight="1">
      <c r="A13" s="230"/>
      <c r="B13" s="229"/>
      <c r="C13" s="284"/>
      <c r="D13" s="278"/>
      <c r="E13" s="283" t="s">
        <v>86</v>
      </c>
      <c r="F13" s="283"/>
      <c r="G13" s="282" t="s">
        <v>56</v>
      </c>
      <c r="H13" s="283"/>
      <c r="I13" s="283"/>
      <c r="J13" s="283" t="s">
        <v>149</v>
      </c>
      <c r="K13" s="283" t="s">
        <v>247</v>
      </c>
      <c r="L13" s="283"/>
      <c r="M13" s="230"/>
    </row>
    <row r="14" spans="1:13" ht="15" customHeight="1">
      <c r="A14" s="230"/>
      <c r="B14" s="229"/>
      <c r="C14" s="284"/>
      <c r="D14" s="278"/>
      <c r="E14" s="279" t="s">
        <v>85</v>
      </c>
      <c r="F14" s="279"/>
      <c r="G14" s="279"/>
      <c r="H14" s="279"/>
      <c r="I14" s="279"/>
      <c r="J14" s="275"/>
      <c r="K14" s="279"/>
      <c r="L14" s="279"/>
      <c r="M14" s="230"/>
    </row>
    <row r="15" spans="1:13" ht="15" customHeight="1">
      <c r="A15" s="230"/>
      <c r="B15" s="229"/>
      <c r="C15" s="284"/>
      <c r="D15" s="278"/>
      <c r="E15" s="279" t="s">
        <v>248</v>
      </c>
      <c r="F15" s="279"/>
      <c r="G15" s="279"/>
      <c r="H15" s="279"/>
      <c r="I15" s="279"/>
      <c r="J15" s="275"/>
      <c r="K15" s="279"/>
      <c r="L15" s="279"/>
      <c r="M15" s="230"/>
    </row>
    <row r="16" spans="1:13" ht="15" customHeight="1">
      <c r="A16" s="230"/>
      <c r="B16" s="229"/>
      <c r="C16" s="229"/>
      <c r="D16" s="183"/>
      <c r="E16" s="279" t="s">
        <v>84</v>
      </c>
      <c r="F16" s="279"/>
      <c r="G16" s="279"/>
      <c r="H16" s="279"/>
      <c r="I16" s="279"/>
      <c r="J16" s="275"/>
      <c r="K16" s="279"/>
      <c r="L16" s="279"/>
      <c r="M16" s="230"/>
    </row>
    <row r="17" spans="1:13" ht="15" customHeight="1">
      <c r="A17" s="230"/>
      <c r="B17" s="229"/>
      <c r="C17" s="229"/>
      <c r="D17" s="183"/>
      <c r="E17" s="279" t="s">
        <v>56</v>
      </c>
      <c r="F17" s="279"/>
      <c r="G17" s="279"/>
      <c r="H17" s="279"/>
      <c r="I17" s="279"/>
      <c r="J17" s="279"/>
      <c r="K17" s="279"/>
      <c r="L17" s="279"/>
      <c r="M17" s="230"/>
    </row>
    <row r="18" spans="1:13" ht="8.1" customHeight="1">
      <c r="A18" s="285"/>
      <c r="B18" s="286"/>
      <c r="C18" s="286"/>
      <c r="D18" s="287"/>
      <c r="E18" s="288"/>
      <c r="F18" s="288"/>
      <c r="G18" s="288"/>
      <c r="H18" s="288"/>
      <c r="I18" s="288"/>
      <c r="J18" s="288"/>
      <c r="K18" s="288"/>
      <c r="L18" s="288"/>
      <c r="M18" s="285"/>
    </row>
    <row r="19" spans="1:13" ht="8.1" customHeight="1">
      <c r="A19" s="230"/>
      <c r="B19" s="229"/>
      <c r="C19" s="229"/>
      <c r="D19" s="183"/>
      <c r="E19" s="279"/>
      <c r="F19" s="279"/>
      <c r="G19" s="279"/>
      <c r="H19" s="279"/>
      <c r="I19" s="279"/>
      <c r="J19" s="279"/>
      <c r="K19" s="279"/>
      <c r="L19" s="279"/>
      <c r="M19" s="230"/>
    </row>
    <row r="20" spans="1:13" ht="19.5" customHeight="1">
      <c r="A20" s="230"/>
      <c r="B20" s="228" t="s">
        <v>15</v>
      </c>
      <c r="C20" s="289"/>
      <c r="D20" s="179">
        <v>2022</v>
      </c>
      <c r="E20" s="943">
        <f>SUM(E24,E28,E32,E36,E40,E44,E48,E52,E56,E60,E64,E68,E72,E76,E80,E84,E88,)</f>
        <v>8827</v>
      </c>
      <c r="F20" s="943">
        <f>SUM(F24,F28,F32,F36,F40,F44,F48,F52,F56,F60,F64,F68,F72,F76,F80,F84,F88,)</f>
        <v>5049</v>
      </c>
      <c r="G20" s="943">
        <f>SUM(G24,G28,G32,G36,G40,G44,G48,G52,G56,G60,G64,G68,G72,G76,G80,G84,G88,)</f>
        <v>16944</v>
      </c>
      <c r="H20" s="943">
        <f>SUM(H24,H28,H32,H36,H40,H44,H48,H52,H56,H60,H64,H68,H72,H76,H80,H84,H88,)</f>
        <v>1415</v>
      </c>
      <c r="I20" s="943">
        <f>SUM(I24,I28,I32,I36,I40,I44,I48,I52,I56,I60,I64,I68,I72,I76,I80,I84,I88,)</f>
        <v>25516</v>
      </c>
      <c r="J20" s="943">
        <f>SUM(J24,J28,J32,J36,J40,J44,J48,J52,J56,J60,J64,J68,J72,J76,J80,J84,J88,)</f>
        <v>1900</v>
      </c>
      <c r="K20" s="943">
        <f>SUM(K24,K28,K32,K36,K40,K44,K48,K52,K56,K60,K64,K68,K72,K76,K80,K84,K88,)</f>
        <v>571</v>
      </c>
      <c r="L20" s="943">
        <f>SUM(L24,L28,L32,L36,L40,L44,L48,L52,L56,L60,L64,L68,L72,L76,L80,L84,L88,)</f>
        <v>33499</v>
      </c>
      <c r="M20" s="230"/>
    </row>
    <row r="21" spans="1:13" ht="15.95" customHeight="1">
      <c r="A21" s="230"/>
      <c r="B21" s="228"/>
      <c r="C21" s="289"/>
      <c r="D21" s="179">
        <v>2023</v>
      </c>
      <c r="E21" s="943">
        <f>SUM(E25,E29,E33,E37,E41,E45,E49,E53,E57,E61,E65,E69,E73,E77,E81,E85,E89,)</f>
        <v>11847</v>
      </c>
      <c r="F21" s="943">
        <f>SUM(F25,F29,F33,F37,F41,F45,F49,F53,F57,F61,F65,F69,F73,F77,F81,F85,F89,)</f>
        <v>6427</v>
      </c>
      <c r="G21" s="943">
        <f>SUM(G25,G29,G33,G37,G41,G45,G49,G53,G57,G61,G65,G69,G73,G77,G81,G85,G89,)</f>
        <v>5875</v>
      </c>
      <c r="H21" s="943">
        <f>SUM(H25,H29,H33,H37,H41,H45,H49,H53,H57,H61,H65,H69,H73,H77,H81,H85,H89,)</f>
        <v>1465</v>
      </c>
      <c r="I21" s="943">
        <f>SUM(I25,I29,I33,I37,I41,I45,I49,I53,I57,I61,I65,I69,I73,I77,I81,I85,I89,)</f>
        <v>26614</v>
      </c>
      <c r="J21" s="943">
        <f>SUM(J25,J29,J33,J37,J41,J45,J49,J53,J57,J61,J65,J69,J73,J77,J81,J85,J89,)</f>
        <v>854</v>
      </c>
      <c r="K21" s="943">
        <f>SUM(K25,K29,K33,K37,K41,K45,K49,K53,K57,K61,K65,K69,K73,K77,K81,K85,K89,)</f>
        <v>418</v>
      </c>
      <c r="L21" s="943">
        <f>SUM(L25,L29,L33,L37,L41,L45,L49,L53,L57,L61,L65,L69,L73,L77,L81,L85,L89,)</f>
        <v>8312</v>
      </c>
      <c r="M21" s="230"/>
    </row>
    <row r="22" spans="1:13" ht="15.95" customHeight="1">
      <c r="A22" s="230"/>
      <c r="B22" s="228"/>
      <c r="C22" s="289"/>
      <c r="D22" s="179">
        <v>2024</v>
      </c>
      <c r="E22" s="943">
        <f>SUM(E26,E30,E34,E38,E42,E46,E50,E54,E58,E62,E66,E70,E74,E78,E82,E86,E90,)</f>
        <v>23784</v>
      </c>
      <c r="F22" s="943">
        <f>SUM(F26,F30,F34,F38,F42,F46,F50,F54,F58,F62,F66,F70,F74,F78,F82,F86,F90,)</f>
        <v>4909</v>
      </c>
      <c r="G22" s="943">
        <f>SUM(G26,G30,G34,G38,G42,G46,G50,G54,G58,G62,G66,G70,G74,G78,G82,G86,G90,)</f>
        <v>4600</v>
      </c>
      <c r="H22" s="943">
        <f>SUM(H26,H30,H34,H38,H42,H46,H50,H54,H58,H62,H66,H70,H74,H78,H82,H86,H90,)</f>
        <v>864</v>
      </c>
      <c r="I22" s="943">
        <f>SUM(I26,I30,I34,I38,I42,I46,I50,I54,I58,I62,I66,I70,I74,I78,I82,I86,I90,)</f>
        <v>14613</v>
      </c>
      <c r="J22" s="943">
        <f>SUM(J26,J30,J34,J38,J42,J46,J50,J54,J58,J62,J66,J70,J74,J78,J82,J86,J90,)</f>
        <v>382</v>
      </c>
      <c r="K22" s="943">
        <f>SUM(K26,K30,K34,K38,K42,K46,K50,K54,K58,K62,K66,K70,K74,K78,K82,K86,K90,)</f>
        <v>360</v>
      </c>
      <c r="L22" s="943">
        <f>SUM(L26,L30,L34,L38,L42,L46,L50,L54,L58,L62,L66,L70,L74,L78,L82,L86,L90,)</f>
        <v>12641</v>
      </c>
      <c r="M22" s="230"/>
    </row>
    <row r="23" spans="1:13" ht="8.1" customHeight="1">
      <c r="A23" s="230"/>
      <c r="B23" s="228"/>
      <c r="C23" s="289"/>
      <c r="D23" s="179"/>
      <c r="E23" s="943"/>
      <c r="F23" s="943"/>
      <c r="G23" s="943"/>
      <c r="H23" s="943"/>
      <c r="I23" s="943"/>
      <c r="J23" s="943"/>
      <c r="K23" s="943"/>
      <c r="L23" s="943"/>
      <c r="M23" s="230"/>
    </row>
    <row r="24" spans="1:13" ht="15" customHeight="1">
      <c r="A24" s="230"/>
      <c r="B24" s="233" t="s">
        <v>14</v>
      </c>
      <c r="C24" s="234"/>
      <c r="D24" s="940">
        <v>2022</v>
      </c>
      <c r="E24" s="232">
        <v>541</v>
      </c>
      <c r="F24" s="232">
        <v>698</v>
      </c>
      <c r="G24" s="232">
        <v>875</v>
      </c>
      <c r="H24" s="232">
        <v>148</v>
      </c>
      <c r="I24" s="232">
        <v>3357</v>
      </c>
      <c r="J24" s="232">
        <v>120</v>
      </c>
      <c r="K24" s="232">
        <v>11</v>
      </c>
      <c r="L24" s="232">
        <v>3185</v>
      </c>
      <c r="M24" s="230"/>
    </row>
    <row r="25" spans="1:13" ht="15.95" customHeight="1">
      <c r="A25" s="230"/>
      <c r="B25" s="233"/>
      <c r="C25" s="234"/>
      <c r="D25" s="940">
        <v>2023</v>
      </c>
      <c r="E25" s="232">
        <v>508</v>
      </c>
      <c r="F25" s="232">
        <v>723</v>
      </c>
      <c r="G25" s="232">
        <v>623</v>
      </c>
      <c r="H25" s="232">
        <v>115</v>
      </c>
      <c r="I25" s="232">
        <v>2575</v>
      </c>
      <c r="J25" s="232">
        <v>39</v>
      </c>
      <c r="K25" s="232">
        <v>9</v>
      </c>
      <c r="L25" s="232">
        <v>215</v>
      </c>
      <c r="M25" s="230"/>
    </row>
    <row r="26" spans="1:13" ht="15.95" customHeight="1">
      <c r="A26" s="230"/>
      <c r="B26" s="233"/>
      <c r="C26" s="234"/>
      <c r="D26" s="940">
        <v>2024</v>
      </c>
      <c r="E26" s="232">
        <v>999</v>
      </c>
      <c r="F26" s="232">
        <v>666</v>
      </c>
      <c r="G26" s="232">
        <v>537</v>
      </c>
      <c r="H26" s="232">
        <v>105</v>
      </c>
      <c r="I26" s="232">
        <v>1710</v>
      </c>
      <c r="J26" s="232">
        <v>25</v>
      </c>
      <c r="K26" s="232">
        <v>4</v>
      </c>
      <c r="L26" s="232">
        <v>1194</v>
      </c>
      <c r="M26" s="230"/>
    </row>
    <row r="27" spans="1:13" ht="8.1" customHeight="1">
      <c r="A27" s="230"/>
      <c r="B27" s="233"/>
      <c r="C27" s="234"/>
      <c r="D27" s="940"/>
      <c r="E27" s="232"/>
      <c r="F27" s="232"/>
      <c r="G27" s="232"/>
      <c r="H27" s="232"/>
      <c r="I27" s="232"/>
      <c r="J27" s="232"/>
      <c r="K27" s="232"/>
      <c r="L27" s="232"/>
      <c r="M27" s="230"/>
    </row>
    <row r="28" spans="1:13" ht="15" customHeight="1">
      <c r="A28" s="230"/>
      <c r="B28" s="233" t="s">
        <v>13</v>
      </c>
      <c r="C28" s="234"/>
      <c r="D28" s="940">
        <v>2022</v>
      </c>
      <c r="E28" s="232">
        <v>235</v>
      </c>
      <c r="F28" s="232">
        <v>109</v>
      </c>
      <c r="G28" s="232">
        <v>102</v>
      </c>
      <c r="H28" s="232">
        <v>59</v>
      </c>
      <c r="I28" s="232">
        <v>709</v>
      </c>
      <c r="J28" s="232">
        <v>62</v>
      </c>
      <c r="K28" s="232">
        <v>12</v>
      </c>
      <c r="L28" s="232">
        <v>2675</v>
      </c>
      <c r="M28" s="230"/>
    </row>
    <row r="29" spans="1:13" ht="15.95" customHeight="1">
      <c r="A29" s="230"/>
      <c r="B29" s="233"/>
      <c r="C29" s="234"/>
      <c r="D29" s="940">
        <v>2023</v>
      </c>
      <c r="E29" s="232">
        <v>284</v>
      </c>
      <c r="F29" s="232">
        <v>181</v>
      </c>
      <c r="G29" s="232">
        <v>223</v>
      </c>
      <c r="H29" s="232">
        <v>73</v>
      </c>
      <c r="I29" s="232">
        <v>1592</v>
      </c>
      <c r="J29" s="232">
        <v>34</v>
      </c>
      <c r="K29" s="232">
        <v>25</v>
      </c>
      <c r="L29" s="232">
        <v>42</v>
      </c>
      <c r="M29" s="230"/>
    </row>
    <row r="30" spans="1:13" ht="15.95" customHeight="1">
      <c r="A30" s="230"/>
      <c r="B30" s="233"/>
      <c r="C30" s="234"/>
      <c r="D30" s="940">
        <v>2024</v>
      </c>
      <c r="E30" s="232">
        <v>736</v>
      </c>
      <c r="F30" s="232">
        <v>119</v>
      </c>
      <c r="G30" s="232">
        <v>211</v>
      </c>
      <c r="H30" s="232">
        <v>47</v>
      </c>
      <c r="I30" s="232">
        <v>1216</v>
      </c>
      <c r="J30" s="232">
        <v>12</v>
      </c>
      <c r="K30" s="232">
        <v>56</v>
      </c>
      <c r="L30" s="232">
        <v>415</v>
      </c>
      <c r="M30" s="230"/>
    </row>
    <row r="31" spans="1:13" ht="8.1" customHeight="1">
      <c r="A31" s="230"/>
      <c r="B31" s="233"/>
      <c r="C31" s="234"/>
      <c r="D31" s="940"/>
      <c r="E31" s="232"/>
      <c r="F31" s="232"/>
      <c r="G31" s="232"/>
      <c r="H31" s="232"/>
      <c r="I31" s="232"/>
      <c r="J31" s="232"/>
      <c r="K31" s="232"/>
      <c r="L31" s="232"/>
      <c r="M31" s="230"/>
    </row>
    <row r="32" spans="1:13" ht="15" customHeight="1">
      <c r="A32" s="230"/>
      <c r="B32" s="233" t="s">
        <v>12</v>
      </c>
      <c r="C32" s="234"/>
      <c r="D32" s="940">
        <v>2022</v>
      </c>
      <c r="E32" s="232">
        <v>148</v>
      </c>
      <c r="F32" s="232">
        <v>63</v>
      </c>
      <c r="G32" s="232">
        <v>147</v>
      </c>
      <c r="H32" s="232">
        <v>32</v>
      </c>
      <c r="I32" s="232">
        <v>1032</v>
      </c>
      <c r="J32" s="232">
        <v>302</v>
      </c>
      <c r="K32" s="232">
        <v>1</v>
      </c>
      <c r="L32" s="232">
        <v>798</v>
      </c>
      <c r="M32" s="230"/>
    </row>
    <row r="33" spans="1:13" ht="15.95" customHeight="1">
      <c r="A33" s="230"/>
      <c r="B33" s="233"/>
      <c r="C33" s="234"/>
      <c r="D33" s="940">
        <v>2023</v>
      </c>
      <c r="E33" s="232">
        <v>143</v>
      </c>
      <c r="F33" s="232">
        <v>108</v>
      </c>
      <c r="G33" s="232">
        <v>105</v>
      </c>
      <c r="H33" s="232">
        <v>21</v>
      </c>
      <c r="I33" s="232">
        <v>1046</v>
      </c>
      <c r="J33" s="232">
        <v>7</v>
      </c>
      <c r="K33" s="232">
        <v>5</v>
      </c>
      <c r="L33" s="232">
        <v>26</v>
      </c>
      <c r="M33" s="230"/>
    </row>
    <row r="34" spans="1:13" ht="15.95" customHeight="1">
      <c r="A34" s="230"/>
      <c r="B34" s="233"/>
      <c r="C34" s="234"/>
      <c r="D34" s="940">
        <v>2024</v>
      </c>
      <c r="E34" s="232">
        <v>899</v>
      </c>
      <c r="F34" s="232">
        <v>90</v>
      </c>
      <c r="G34" s="232">
        <v>75</v>
      </c>
      <c r="H34" s="232">
        <v>4</v>
      </c>
      <c r="I34" s="232">
        <v>719</v>
      </c>
      <c r="J34" s="232">
        <v>15</v>
      </c>
      <c r="K34" s="232">
        <v>3</v>
      </c>
      <c r="L34" s="232">
        <v>285</v>
      </c>
      <c r="M34" s="230"/>
    </row>
    <row r="35" spans="1:13" ht="8.1" customHeight="1">
      <c r="A35" s="230"/>
      <c r="B35" s="233"/>
      <c r="C35" s="234"/>
      <c r="D35" s="940"/>
      <c r="E35" s="232"/>
      <c r="F35" s="232"/>
      <c r="G35" s="232"/>
      <c r="H35" s="232"/>
      <c r="I35" s="232"/>
      <c r="J35" s="232"/>
      <c r="K35" s="232"/>
      <c r="L35" s="232"/>
      <c r="M35" s="230"/>
    </row>
    <row r="36" spans="1:13" ht="15" customHeight="1">
      <c r="A36" s="230"/>
      <c r="B36" s="233" t="s">
        <v>11</v>
      </c>
      <c r="C36" s="234"/>
      <c r="D36" s="940">
        <v>2022</v>
      </c>
      <c r="E36" s="232">
        <v>128</v>
      </c>
      <c r="F36" s="232">
        <v>116</v>
      </c>
      <c r="G36" s="232">
        <v>113</v>
      </c>
      <c r="H36" s="232">
        <v>71</v>
      </c>
      <c r="I36" s="232">
        <v>503</v>
      </c>
      <c r="J36" s="232">
        <v>29</v>
      </c>
      <c r="K36" s="232">
        <v>4</v>
      </c>
      <c r="L36" s="232">
        <v>1419</v>
      </c>
      <c r="M36" s="230"/>
    </row>
    <row r="37" spans="1:13" ht="15.95" customHeight="1">
      <c r="A37" s="230"/>
      <c r="B37" s="233"/>
      <c r="C37" s="234"/>
      <c r="D37" s="940">
        <v>2023</v>
      </c>
      <c r="E37" s="232">
        <v>285</v>
      </c>
      <c r="F37" s="232">
        <v>178</v>
      </c>
      <c r="G37" s="232">
        <v>209</v>
      </c>
      <c r="H37" s="232">
        <v>76</v>
      </c>
      <c r="I37" s="232">
        <v>756</v>
      </c>
      <c r="J37" s="232">
        <v>11</v>
      </c>
      <c r="K37" s="232">
        <v>2</v>
      </c>
      <c r="L37" s="232">
        <v>204</v>
      </c>
      <c r="M37" s="230"/>
    </row>
    <row r="38" spans="1:13" ht="15.95" customHeight="1">
      <c r="A38" s="230"/>
      <c r="B38" s="233"/>
      <c r="C38" s="234"/>
      <c r="D38" s="940">
        <v>2024</v>
      </c>
      <c r="E38" s="232">
        <v>409</v>
      </c>
      <c r="F38" s="232">
        <v>136</v>
      </c>
      <c r="G38" s="232">
        <v>130</v>
      </c>
      <c r="H38" s="232">
        <v>31</v>
      </c>
      <c r="I38" s="232">
        <v>227</v>
      </c>
      <c r="J38" s="232">
        <v>10</v>
      </c>
      <c r="K38" s="232">
        <v>68</v>
      </c>
      <c r="L38" s="232">
        <v>389</v>
      </c>
      <c r="M38" s="230"/>
    </row>
    <row r="39" spans="1:13" ht="8.1" customHeight="1">
      <c r="A39" s="230"/>
      <c r="B39" s="233"/>
      <c r="C39" s="234"/>
      <c r="D39" s="940"/>
      <c r="E39" s="232"/>
      <c r="F39" s="232"/>
      <c r="G39" s="232"/>
      <c r="H39" s="232"/>
      <c r="I39" s="232"/>
      <c r="J39" s="232"/>
      <c r="K39" s="232"/>
      <c r="L39" s="232"/>
      <c r="M39" s="230"/>
    </row>
    <row r="40" spans="1:13" ht="15" customHeight="1">
      <c r="A40" s="230"/>
      <c r="B40" s="233" t="s">
        <v>10</v>
      </c>
      <c r="C40" s="234"/>
      <c r="D40" s="940">
        <v>2022</v>
      </c>
      <c r="E40" s="232">
        <v>259</v>
      </c>
      <c r="F40" s="232">
        <v>152</v>
      </c>
      <c r="G40" s="232">
        <v>111</v>
      </c>
      <c r="H40" s="232">
        <v>14</v>
      </c>
      <c r="I40" s="232">
        <v>514</v>
      </c>
      <c r="J40" s="232">
        <v>36</v>
      </c>
      <c r="K40" s="232">
        <v>10</v>
      </c>
      <c r="L40" s="232">
        <v>1769</v>
      </c>
      <c r="M40" s="230"/>
    </row>
    <row r="41" spans="1:13" ht="15.95" customHeight="1">
      <c r="A41" s="230"/>
      <c r="B41" s="233"/>
      <c r="C41" s="234"/>
      <c r="D41" s="940">
        <v>2023</v>
      </c>
      <c r="E41" s="232">
        <v>269</v>
      </c>
      <c r="F41" s="232">
        <v>292</v>
      </c>
      <c r="G41" s="232">
        <v>261</v>
      </c>
      <c r="H41" s="232">
        <v>19</v>
      </c>
      <c r="I41" s="232">
        <v>756</v>
      </c>
      <c r="J41" s="232">
        <v>18</v>
      </c>
      <c r="K41" s="232">
        <v>12</v>
      </c>
      <c r="L41" s="232">
        <v>78</v>
      </c>
      <c r="M41" s="230"/>
    </row>
    <row r="42" spans="1:13" ht="15.95" customHeight="1">
      <c r="A42" s="230"/>
      <c r="B42" s="233"/>
      <c r="C42" s="234"/>
      <c r="D42" s="940">
        <v>2024</v>
      </c>
      <c r="E42" s="232">
        <v>489</v>
      </c>
      <c r="F42" s="232">
        <v>223</v>
      </c>
      <c r="G42" s="232">
        <v>210</v>
      </c>
      <c r="H42" s="232">
        <v>28</v>
      </c>
      <c r="I42" s="232">
        <v>569</v>
      </c>
      <c r="J42" s="232">
        <v>10</v>
      </c>
      <c r="K42" s="232"/>
      <c r="L42" s="232">
        <v>298</v>
      </c>
      <c r="M42" s="230"/>
    </row>
    <row r="43" spans="1:13" ht="8.1" customHeight="1">
      <c r="A43" s="230"/>
      <c r="B43" s="233"/>
      <c r="C43" s="234"/>
      <c r="D43" s="940"/>
      <c r="E43" s="232"/>
      <c r="F43" s="232"/>
      <c r="G43" s="232"/>
      <c r="H43" s="232"/>
      <c r="I43" s="232"/>
      <c r="J43" s="232"/>
      <c r="K43" s="232"/>
      <c r="L43" s="232"/>
      <c r="M43" s="230"/>
    </row>
    <row r="44" spans="1:13" ht="15" customHeight="1">
      <c r="A44" s="230"/>
      <c r="B44" s="233" t="s">
        <v>9</v>
      </c>
      <c r="C44" s="234"/>
      <c r="D44" s="940">
        <v>2022</v>
      </c>
      <c r="E44" s="232">
        <v>179</v>
      </c>
      <c r="F44" s="232">
        <v>61</v>
      </c>
      <c r="G44" s="232">
        <v>112</v>
      </c>
      <c r="H44" s="232">
        <v>34</v>
      </c>
      <c r="I44" s="232">
        <v>566</v>
      </c>
      <c r="J44" s="232">
        <v>37</v>
      </c>
      <c r="K44" s="232">
        <v>4</v>
      </c>
      <c r="L44" s="232">
        <v>751</v>
      </c>
      <c r="M44" s="230"/>
    </row>
    <row r="45" spans="1:13" ht="15.95" customHeight="1">
      <c r="A45" s="230"/>
      <c r="B45" s="233"/>
      <c r="C45" s="234"/>
      <c r="D45" s="940">
        <v>2023</v>
      </c>
      <c r="E45" s="232">
        <v>326</v>
      </c>
      <c r="F45" s="232">
        <v>133</v>
      </c>
      <c r="G45" s="232">
        <v>148</v>
      </c>
      <c r="H45" s="232">
        <v>84</v>
      </c>
      <c r="I45" s="232">
        <v>835</v>
      </c>
      <c r="J45" s="232">
        <v>26</v>
      </c>
      <c r="K45" s="232">
        <v>17</v>
      </c>
      <c r="L45" s="232">
        <v>128</v>
      </c>
      <c r="M45" s="230"/>
    </row>
    <row r="46" spans="1:13" ht="15.95" customHeight="1">
      <c r="A46" s="230"/>
      <c r="B46" s="233"/>
      <c r="C46" s="234"/>
      <c r="D46" s="940">
        <v>2024</v>
      </c>
      <c r="E46" s="232">
        <v>928</v>
      </c>
      <c r="F46" s="232">
        <v>178</v>
      </c>
      <c r="G46" s="232">
        <v>154</v>
      </c>
      <c r="H46" s="232">
        <v>41</v>
      </c>
      <c r="I46" s="232">
        <v>628</v>
      </c>
      <c r="J46" s="232">
        <v>22</v>
      </c>
      <c r="K46" s="232">
        <v>11</v>
      </c>
      <c r="L46" s="232">
        <v>467</v>
      </c>
      <c r="M46" s="230"/>
    </row>
    <row r="47" spans="1:13" ht="8.1" customHeight="1">
      <c r="A47" s="230"/>
      <c r="B47" s="233"/>
      <c r="C47" s="234"/>
      <c r="D47" s="940"/>
      <c r="E47" s="232"/>
      <c r="F47" s="232"/>
      <c r="G47" s="232"/>
      <c r="H47" s="232"/>
      <c r="I47" s="232"/>
      <c r="J47" s="232"/>
      <c r="K47" s="232"/>
      <c r="L47" s="232"/>
      <c r="M47" s="230"/>
    </row>
    <row r="48" spans="1:13" ht="15" customHeight="1">
      <c r="A48" s="230"/>
      <c r="B48" s="210" t="s">
        <v>8</v>
      </c>
      <c r="C48" s="234"/>
      <c r="D48" s="940">
        <v>2022</v>
      </c>
      <c r="E48" s="232">
        <v>305</v>
      </c>
      <c r="F48" s="232">
        <v>179</v>
      </c>
      <c r="G48" s="232">
        <v>248</v>
      </c>
      <c r="H48" s="232">
        <v>81</v>
      </c>
      <c r="I48" s="232">
        <v>1066</v>
      </c>
      <c r="J48" s="232">
        <v>367</v>
      </c>
      <c r="K48" s="232">
        <v>20</v>
      </c>
      <c r="L48" s="232">
        <v>3928</v>
      </c>
      <c r="M48" s="230"/>
    </row>
    <row r="49" spans="1:13" ht="15.95" customHeight="1">
      <c r="A49" s="230"/>
      <c r="B49" s="210"/>
      <c r="C49" s="234"/>
      <c r="D49" s="940">
        <v>2023</v>
      </c>
      <c r="E49" s="232">
        <v>482</v>
      </c>
      <c r="F49" s="232">
        <v>291</v>
      </c>
      <c r="G49" s="232">
        <v>358</v>
      </c>
      <c r="H49" s="232">
        <v>56</v>
      </c>
      <c r="I49" s="232">
        <v>959</v>
      </c>
      <c r="J49" s="232">
        <v>46</v>
      </c>
      <c r="K49" s="232">
        <v>24</v>
      </c>
      <c r="L49" s="232">
        <v>66</v>
      </c>
      <c r="M49" s="230"/>
    </row>
    <row r="50" spans="1:13" ht="15.95" customHeight="1">
      <c r="A50" s="230"/>
      <c r="B50" s="210"/>
      <c r="C50" s="234"/>
      <c r="D50" s="940">
        <v>2024</v>
      </c>
      <c r="E50" s="232">
        <v>917</v>
      </c>
      <c r="F50" s="232">
        <v>328</v>
      </c>
      <c r="G50" s="232">
        <v>403</v>
      </c>
      <c r="H50" s="232">
        <v>30</v>
      </c>
      <c r="I50" s="232">
        <v>632</v>
      </c>
      <c r="J50" s="232">
        <v>48</v>
      </c>
      <c r="K50" s="232">
        <v>29</v>
      </c>
      <c r="L50" s="232">
        <v>630</v>
      </c>
      <c r="M50" s="230"/>
    </row>
    <row r="51" spans="1:13" ht="8.1" customHeight="1">
      <c r="A51" s="230"/>
      <c r="B51" s="210"/>
      <c r="C51" s="234"/>
      <c r="D51" s="940"/>
      <c r="E51" s="232"/>
      <c r="F51" s="232"/>
      <c r="G51" s="232"/>
      <c r="H51" s="232"/>
      <c r="I51" s="232"/>
      <c r="J51" s="232"/>
      <c r="K51" s="232"/>
      <c r="L51" s="232"/>
      <c r="M51" s="230"/>
    </row>
    <row r="52" spans="1:13" ht="15" customHeight="1">
      <c r="A52" s="230"/>
      <c r="B52" s="210" t="s">
        <v>7</v>
      </c>
      <c r="C52" s="234"/>
      <c r="D52" s="940">
        <v>2022</v>
      </c>
      <c r="E52" s="232">
        <v>23</v>
      </c>
      <c r="F52" s="232">
        <v>16</v>
      </c>
      <c r="G52" s="232">
        <v>15</v>
      </c>
      <c r="H52" s="232">
        <v>2</v>
      </c>
      <c r="I52" s="232">
        <v>42</v>
      </c>
      <c r="J52" s="232">
        <v>6</v>
      </c>
      <c r="K52" s="232"/>
      <c r="L52" s="232">
        <v>63</v>
      </c>
      <c r="M52" s="230"/>
    </row>
    <row r="53" spans="1:13" ht="15.95" customHeight="1">
      <c r="A53" s="230"/>
      <c r="B53" s="212"/>
      <c r="C53" s="234"/>
      <c r="D53" s="940">
        <v>2023</v>
      </c>
      <c r="E53" s="232">
        <v>22</v>
      </c>
      <c r="F53" s="232">
        <v>46</v>
      </c>
      <c r="G53" s="232">
        <v>18</v>
      </c>
      <c r="H53" s="232">
        <v>5</v>
      </c>
      <c r="I53" s="232">
        <v>161</v>
      </c>
      <c r="J53" s="232">
        <v>4</v>
      </c>
      <c r="K53" s="232">
        <v>1</v>
      </c>
      <c r="L53" s="232">
        <v>12</v>
      </c>
      <c r="M53" s="230"/>
    </row>
    <row r="54" spans="1:13" ht="15.95" customHeight="1">
      <c r="A54" s="230"/>
      <c r="B54" s="212"/>
      <c r="C54" s="234"/>
      <c r="D54" s="940">
        <v>2024</v>
      </c>
      <c r="E54" s="232">
        <v>183</v>
      </c>
      <c r="F54" s="232">
        <v>37</v>
      </c>
      <c r="G54" s="232">
        <v>13</v>
      </c>
      <c r="H54" s="232">
        <v>1</v>
      </c>
      <c r="I54" s="232">
        <v>147</v>
      </c>
      <c r="J54" s="232"/>
      <c r="K54" s="232">
        <v>1</v>
      </c>
      <c r="L54" s="232">
        <v>51</v>
      </c>
      <c r="M54" s="230"/>
    </row>
    <row r="55" spans="1:13" ht="8.1" customHeight="1">
      <c r="A55" s="230"/>
      <c r="B55" s="214"/>
      <c r="C55" s="234"/>
      <c r="D55" s="940"/>
      <c r="E55" s="232"/>
      <c r="F55" s="232"/>
      <c r="G55" s="232"/>
      <c r="H55" s="232"/>
      <c r="I55" s="232"/>
      <c r="J55" s="232"/>
      <c r="K55" s="232"/>
      <c r="L55" s="232"/>
      <c r="M55" s="230"/>
    </row>
    <row r="56" spans="1:13" ht="15" customHeight="1">
      <c r="A56" s="230"/>
      <c r="B56" s="210" t="s">
        <v>28</v>
      </c>
      <c r="C56" s="234"/>
      <c r="D56" s="940">
        <v>2022</v>
      </c>
      <c r="E56" s="232">
        <v>230</v>
      </c>
      <c r="F56" s="232">
        <v>277</v>
      </c>
      <c r="G56" s="232">
        <v>292</v>
      </c>
      <c r="H56" s="232">
        <v>76</v>
      </c>
      <c r="I56" s="232">
        <v>1640</v>
      </c>
      <c r="J56" s="232">
        <v>98</v>
      </c>
      <c r="K56" s="232">
        <v>98</v>
      </c>
      <c r="L56" s="232">
        <v>3019</v>
      </c>
      <c r="M56" s="230"/>
    </row>
    <row r="57" spans="1:13" ht="15.95" customHeight="1">
      <c r="A57" s="230"/>
      <c r="B57" s="233"/>
      <c r="C57" s="234"/>
      <c r="D57" s="940">
        <v>2023</v>
      </c>
      <c r="E57" s="232">
        <v>329</v>
      </c>
      <c r="F57" s="232">
        <v>335</v>
      </c>
      <c r="G57" s="232">
        <v>534</v>
      </c>
      <c r="H57" s="232">
        <v>79</v>
      </c>
      <c r="I57" s="232">
        <v>2011</v>
      </c>
      <c r="J57" s="232">
        <v>29</v>
      </c>
      <c r="K57" s="232">
        <v>12</v>
      </c>
      <c r="L57" s="232">
        <v>178</v>
      </c>
      <c r="M57" s="230"/>
    </row>
    <row r="58" spans="1:13" ht="15.95" customHeight="1">
      <c r="A58" s="230"/>
      <c r="B58" s="233"/>
      <c r="C58" s="234"/>
      <c r="D58" s="940">
        <v>2024</v>
      </c>
      <c r="E58" s="232">
        <v>1119</v>
      </c>
      <c r="F58" s="232">
        <v>211</v>
      </c>
      <c r="G58" s="232">
        <v>303</v>
      </c>
      <c r="H58" s="232">
        <v>27</v>
      </c>
      <c r="I58" s="232">
        <v>691</v>
      </c>
      <c r="J58" s="232">
        <v>22</v>
      </c>
      <c r="K58" s="232">
        <v>12</v>
      </c>
      <c r="L58" s="232">
        <v>670</v>
      </c>
      <c r="M58" s="230"/>
    </row>
    <row r="59" spans="1:13" ht="8.1" customHeight="1">
      <c r="A59" s="230"/>
      <c r="B59" s="233"/>
      <c r="C59" s="234"/>
      <c r="D59" s="940"/>
      <c r="E59" s="232"/>
      <c r="F59" s="232"/>
      <c r="G59" s="232"/>
      <c r="H59" s="232"/>
      <c r="I59" s="232"/>
      <c r="J59" s="232"/>
      <c r="K59" s="232"/>
      <c r="L59" s="232"/>
      <c r="M59" s="230"/>
    </row>
    <row r="60" spans="1:13" ht="15" customHeight="1">
      <c r="A60" s="230"/>
      <c r="B60" s="210" t="s">
        <v>6</v>
      </c>
      <c r="C60" s="234"/>
      <c r="D60" s="940">
        <v>2022</v>
      </c>
      <c r="E60" s="232">
        <v>208</v>
      </c>
      <c r="F60" s="232">
        <v>282</v>
      </c>
      <c r="G60" s="232">
        <v>239</v>
      </c>
      <c r="H60" s="232">
        <v>127</v>
      </c>
      <c r="I60" s="232">
        <v>2011</v>
      </c>
      <c r="J60" s="232">
        <v>324</v>
      </c>
      <c r="K60" s="232">
        <v>7</v>
      </c>
      <c r="L60" s="232">
        <v>2263</v>
      </c>
      <c r="M60" s="230"/>
    </row>
    <row r="61" spans="1:13" ht="15.95" customHeight="1">
      <c r="A61" s="230"/>
      <c r="B61" s="212"/>
      <c r="C61" s="234"/>
      <c r="D61" s="940">
        <v>2023</v>
      </c>
      <c r="E61" s="232">
        <v>445</v>
      </c>
      <c r="F61" s="232">
        <v>307</v>
      </c>
      <c r="G61" s="232">
        <v>365</v>
      </c>
      <c r="H61" s="232">
        <v>120</v>
      </c>
      <c r="I61" s="232">
        <v>2210</v>
      </c>
      <c r="J61" s="232">
        <v>113</v>
      </c>
      <c r="K61" s="232">
        <v>11</v>
      </c>
      <c r="L61" s="232">
        <v>142</v>
      </c>
      <c r="M61" s="230"/>
    </row>
    <row r="62" spans="1:13" ht="15.95" customHeight="1">
      <c r="A62" s="230"/>
      <c r="B62" s="212"/>
      <c r="C62" s="234"/>
      <c r="D62" s="940">
        <v>2024</v>
      </c>
      <c r="E62" s="232">
        <v>2106</v>
      </c>
      <c r="F62" s="232">
        <v>257</v>
      </c>
      <c r="G62" s="232">
        <v>206</v>
      </c>
      <c r="H62" s="232">
        <v>80</v>
      </c>
      <c r="I62" s="232">
        <v>1292</v>
      </c>
      <c r="J62" s="232">
        <v>32</v>
      </c>
      <c r="K62" s="232">
        <v>12</v>
      </c>
      <c r="L62" s="232">
        <v>717</v>
      </c>
      <c r="M62" s="230"/>
    </row>
    <row r="63" spans="1:13" ht="8.1" customHeight="1">
      <c r="A63" s="230"/>
      <c r="B63" s="212"/>
      <c r="C63" s="234"/>
      <c r="D63" s="940"/>
      <c r="E63" s="232"/>
      <c r="F63" s="232"/>
      <c r="G63" s="232"/>
      <c r="H63" s="232"/>
      <c r="I63" s="232"/>
      <c r="J63" s="232"/>
      <c r="K63" s="232"/>
      <c r="L63" s="232"/>
      <c r="M63" s="230"/>
    </row>
    <row r="64" spans="1:13" ht="15" customHeight="1">
      <c r="A64" s="230"/>
      <c r="B64" s="210" t="s">
        <v>5</v>
      </c>
      <c r="C64" s="234"/>
      <c r="D64" s="940">
        <v>2022</v>
      </c>
      <c r="E64" s="232">
        <v>258</v>
      </c>
      <c r="F64" s="232">
        <v>360</v>
      </c>
      <c r="G64" s="232">
        <v>194</v>
      </c>
      <c r="H64" s="232">
        <v>35</v>
      </c>
      <c r="I64" s="232">
        <v>899</v>
      </c>
      <c r="J64" s="232">
        <v>45</v>
      </c>
      <c r="K64" s="232">
        <v>13</v>
      </c>
      <c r="L64" s="232">
        <v>2979</v>
      </c>
      <c r="M64" s="230"/>
    </row>
    <row r="65" spans="1:13" ht="15.95" customHeight="1">
      <c r="A65" s="230"/>
      <c r="B65" s="212"/>
      <c r="C65" s="234"/>
      <c r="D65" s="940">
        <v>2023</v>
      </c>
      <c r="E65" s="232">
        <v>431</v>
      </c>
      <c r="F65" s="232">
        <v>318</v>
      </c>
      <c r="G65" s="232">
        <v>314</v>
      </c>
      <c r="H65" s="232">
        <v>40</v>
      </c>
      <c r="I65" s="232">
        <v>866</v>
      </c>
      <c r="J65" s="232">
        <v>47</v>
      </c>
      <c r="K65" s="232">
        <v>21</v>
      </c>
      <c r="L65" s="232">
        <v>90</v>
      </c>
      <c r="M65" s="230"/>
    </row>
    <row r="66" spans="1:13" ht="15.95" customHeight="1">
      <c r="A66" s="230"/>
      <c r="B66" s="212"/>
      <c r="C66" s="234"/>
      <c r="D66" s="940">
        <v>2024</v>
      </c>
      <c r="E66" s="232">
        <v>1294</v>
      </c>
      <c r="F66" s="232">
        <v>414</v>
      </c>
      <c r="G66" s="232">
        <v>319</v>
      </c>
      <c r="H66" s="232">
        <v>43</v>
      </c>
      <c r="I66" s="232">
        <v>796</v>
      </c>
      <c r="J66" s="232">
        <v>43</v>
      </c>
      <c r="K66" s="232">
        <v>39</v>
      </c>
      <c r="L66" s="232">
        <v>797</v>
      </c>
      <c r="M66" s="230"/>
    </row>
    <row r="67" spans="1:13" ht="8.1" customHeight="1">
      <c r="A67" s="230"/>
      <c r="B67" s="212"/>
      <c r="C67" s="234"/>
      <c r="D67" s="940"/>
      <c r="E67" s="232"/>
      <c r="F67" s="232"/>
      <c r="G67" s="232"/>
      <c r="H67" s="232"/>
      <c r="I67" s="232"/>
      <c r="J67" s="232"/>
      <c r="K67" s="232"/>
      <c r="L67" s="232"/>
      <c r="M67" s="230"/>
    </row>
    <row r="68" spans="1:13" ht="15" customHeight="1">
      <c r="A68" s="230"/>
      <c r="B68" s="210" t="s">
        <v>4</v>
      </c>
      <c r="C68" s="234"/>
      <c r="D68" s="940">
        <v>2022</v>
      </c>
      <c r="E68" s="232">
        <v>3312</v>
      </c>
      <c r="F68" s="232">
        <v>1239</v>
      </c>
      <c r="G68" s="232">
        <v>703</v>
      </c>
      <c r="H68" s="232">
        <v>354</v>
      </c>
      <c r="I68" s="232">
        <v>6198</v>
      </c>
      <c r="J68" s="232">
        <v>277</v>
      </c>
      <c r="K68" s="232">
        <v>131</v>
      </c>
      <c r="L68" s="232">
        <v>5892</v>
      </c>
      <c r="M68" s="230"/>
    </row>
    <row r="69" spans="1:13" ht="15.95" customHeight="1">
      <c r="A69" s="230"/>
      <c r="B69" s="212"/>
      <c r="C69" s="234"/>
      <c r="D69" s="940">
        <v>2023</v>
      </c>
      <c r="E69" s="232">
        <v>4111</v>
      </c>
      <c r="F69" s="232">
        <v>1601</v>
      </c>
      <c r="G69" s="232">
        <v>1359</v>
      </c>
      <c r="H69" s="232">
        <v>265</v>
      </c>
      <c r="I69" s="232">
        <v>6978</v>
      </c>
      <c r="J69" s="232">
        <v>160</v>
      </c>
      <c r="K69" s="232">
        <v>94</v>
      </c>
      <c r="L69" s="232">
        <v>489</v>
      </c>
      <c r="M69" s="230"/>
    </row>
    <row r="70" spans="1:13" ht="15.95" customHeight="1">
      <c r="A70" s="230"/>
      <c r="B70" s="212"/>
      <c r="C70" s="234"/>
      <c r="D70" s="940">
        <v>2024</v>
      </c>
      <c r="E70" s="232">
        <v>2980</v>
      </c>
      <c r="F70" s="232">
        <v>1267</v>
      </c>
      <c r="G70" s="232">
        <v>1111</v>
      </c>
      <c r="H70" s="232">
        <v>169</v>
      </c>
      <c r="I70" s="232">
        <v>3386</v>
      </c>
      <c r="J70" s="232">
        <v>83</v>
      </c>
      <c r="K70" s="232">
        <v>39</v>
      </c>
      <c r="L70" s="232">
        <v>1758</v>
      </c>
      <c r="M70" s="230"/>
    </row>
    <row r="71" spans="1:13" ht="8.1" customHeight="1">
      <c r="A71" s="230"/>
      <c r="B71" s="212"/>
      <c r="C71" s="234"/>
      <c r="D71" s="940"/>
      <c r="E71" s="232"/>
      <c r="F71" s="232"/>
      <c r="G71" s="232"/>
      <c r="H71" s="232"/>
      <c r="I71" s="232"/>
      <c r="J71" s="232"/>
      <c r="K71" s="232"/>
      <c r="L71" s="232"/>
      <c r="M71" s="230"/>
    </row>
    <row r="72" spans="1:13" ht="15" customHeight="1">
      <c r="A72" s="230"/>
      <c r="B72" s="210" t="s">
        <v>3</v>
      </c>
      <c r="C72" s="234"/>
      <c r="D72" s="940">
        <v>2022</v>
      </c>
      <c r="E72" s="232">
        <v>124</v>
      </c>
      <c r="F72" s="232">
        <v>71</v>
      </c>
      <c r="G72" s="232">
        <v>105</v>
      </c>
      <c r="H72" s="232">
        <v>13</v>
      </c>
      <c r="I72" s="232">
        <v>647</v>
      </c>
      <c r="J72" s="232">
        <v>39</v>
      </c>
      <c r="K72" s="232">
        <v>1</v>
      </c>
      <c r="L72" s="232">
        <v>796</v>
      </c>
      <c r="M72" s="230"/>
    </row>
    <row r="73" spans="1:13" ht="15.95" customHeight="1">
      <c r="A73" s="230"/>
      <c r="B73" s="212"/>
      <c r="C73" s="234"/>
      <c r="D73" s="940">
        <v>2023</v>
      </c>
      <c r="E73" s="232">
        <v>283</v>
      </c>
      <c r="F73" s="232">
        <v>213</v>
      </c>
      <c r="G73" s="232">
        <v>150</v>
      </c>
      <c r="H73" s="232">
        <v>43</v>
      </c>
      <c r="I73" s="232">
        <v>894</v>
      </c>
      <c r="J73" s="232">
        <v>5</v>
      </c>
      <c r="K73" s="232">
        <v>2</v>
      </c>
      <c r="L73" s="232">
        <v>40</v>
      </c>
      <c r="M73" s="230"/>
    </row>
    <row r="74" spans="1:13" ht="15.95" customHeight="1">
      <c r="A74" s="230"/>
      <c r="B74" s="212"/>
      <c r="C74" s="234"/>
      <c r="D74" s="940">
        <v>2024</v>
      </c>
      <c r="E74" s="232">
        <v>1249</v>
      </c>
      <c r="F74" s="232">
        <v>194</v>
      </c>
      <c r="G74" s="232">
        <v>88</v>
      </c>
      <c r="H74" s="232">
        <v>16</v>
      </c>
      <c r="I74" s="232">
        <v>453</v>
      </c>
      <c r="J74" s="232">
        <v>2</v>
      </c>
      <c r="K74" s="232">
        <v>4</v>
      </c>
      <c r="L74" s="232">
        <v>203</v>
      </c>
      <c r="M74" s="230"/>
    </row>
    <row r="75" spans="1:13" ht="8.1" customHeight="1">
      <c r="A75" s="230"/>
      <c r="B75" s="212"/>
      <c r="C75" s="234"/>
      <c r="D75" s="940"/>
      <c r="E75" s="232"/>
      <c r="F75" s="232"/>
      <c r="G75" s="232"/>
      <c r="H75" s="232"/>
      <c r="I75" s="232"/>
      <c r="J75" s="232"/>
      <c r="K75" s="232"/>
      <c r="L75" s="232"/>
      <c r="M75" s="230"/>
    </row>
    <row r="76" spans="1:13" ht="15" customHeight="1">
      <c r="A76" s="230"/>
      <c r="B76" s="210" t="s">
        <v>2</v>
      </c>
      <c r="C76" s="234"/>
      <c r="D76" s="940">
        <v>2022</v>
      </c>
      <c r="E76" s="232">
        <v>2613</v>
      </c>
      <c r="F76" s="232">
        <v>1044</v>
      </c>
      <c r="G76" s="232">
        <v>13543</v>
      </c>
      <c r="H76" s="232">
        <v>323</v>
      </c>
      <c r="I76" s="232">
        <v>4779</v>
      </c>
      <c r="J76" s="232">
        <v>147</v>
      </c>
      <c r="K76" s="232">
        <v>259</v>
      </c>
      <c r="L76" s="232">
        <v>3641</v>
      </c>
      <c r="M76" s="230"/>
    </row>
    <row r="77" spans="1:13" ht="15.95" customHeight="1">
      <c r="A77" s="230"/>
      <c r="B77" s="212"/>
      <c r="C77" s="234"/>
      <c r="D77" s="940">
        <v>2023</v>
      </c>
      <c r="E77" s="232">
        <v>3315</v>
      </c>
      <c r="F77" s="232">
        <v>1028</v>
      </c>
      <c r="G77" s="232">
        <v>919</v>
      </c>
      <c r="H77" s="232">
        <v>361</v>
      </c>
      <c r="I77" s="232">
        <v>4081</v>
      </c>
      <c r="J77" s="232">
        <v>189</v>
      </c>
      <c r="K77" s="232">
        <v>172</v>
      </c>
      <c r="L77" s="232">
        <v>227</v>
      </c>
      <c r="M77" s="230"/>
    </row>
    <row r="78" spans="1:13" ht="15.95" customHeight="1">
      <c r="A78" s="230"/>
      <c r="B78" s="212"/>
      <c r="C78" s="234"/>
      <c r="D78" s="940">
        <v>2024</v>
      </c>
      <c r="E78" s="232">
        <v>2442</v>
      </c>
      <c r="F78" s="232">
        <v>668</v>
      </c>
      <c r="G78" s="232">
        <v>667</v>
      </c>
      <c r="H78" s="232">
        <v>201</v>
      </c>
      <c r="I78" s="232">
        <v>1825</v>
      </c>
      <c r="J78" s="232">
        <v>43</v>
      </c>
      <c r="K78" s="232">
        <v>67</v>
      </c>
      <c r="L78" s="232">
        <v>1396</v>
      </c>
      <c r="M78" s="230"/>
    </row>
    <row r="79" spans="1:13" ht="8.1" customHeight="1">
      <c r="A79" s="230"/>
      <c r="B79" s="210"/>
      <c r="C79" s="234"/>
      <c r="D79" s="940"/>
      <c r="E79" s="232"/>
      <c r="F79" s="232"/>
      <c r="G79" s="232"/>
      <c r="H79" s="232"/>
      <c r="I79" s="232"/>
      <c r="J79" s="232"/>
      <c r="K79" s="232"/>
      <c r="L79" s="232"/>
      <c r="M79" s="230"/>
    </row>
    <row r="80" spans="1:13" ht="15" customHeight="1">
      <c r="A80" s="230"/>
      <c r="B80" s="210" t="s">
        <v>1</v>
      </c>
      <c r="C80" s="234"/>
      <c r="D80" s="940">
        <v>2022</v>
      </c>
      <c r="E80" s="232">
        <v>15</v>
      </c>
      <c r="F80" s="232">
        <v>5</v>
      </c>
      <c r="G80" s="232">
        <v>13</v>
      </c>
      <c r="H80" s="232">
        <v>3</v>
      </c>
      <c r="I80" s="232">
        <v>89</v>
      </c>
      <c r="J80" s="232">
        <v>2</v>
      </c>
      <c r="K80" s="235" t="s">
        <v>134</v>
      </c>
      <c r="L80" s="232">
        <v>163</v>
      </c>
      <c r="M80" s="258"/>
    </row>
    <row r="81" spans="1:13" ht="15.95" customHeight="1">
      <c r="A81" s="230"/>
      <c r="B81" s="210"/>
      <c r="C81" s="234"/>
      <c r="D81" s="940">
        <v>2023</v>
      </c>
      <c r="E81" s="232">
        <v>28</v>
      </c>
      <c r="F81" s="232">
        <v>22</v>
      </c>
      <c r="G81" s="232">
        <v>28</v>
      </c>
      <c r="H81" s="232">
        <v>3</v>
      </c>
      <c r="I81" s="232">
        <v>53</v>
      </c>
      <c r="J81" s="232">
        <v>4</v>
      </c>
      <c r="K81" s="235" t="s">
        <v>134</v>
      </c>
      <c r="L81" s="232">
        <v>14</v>
      </c>
      <c r="M81" s="258"/>
    </row>
    <row r="82" spans="1:13" ht="15.95" customHeight="1">
      <c r="A82" s="230"/>
      <c r="B82" s="210"/>
      <c r="C82" s="234"/>
      <c r="D82" s="940">
        <v>2024</v>
      </c>
      <c r="E82" s="232">
        <v>73</v>
      </c>
      <c r="F82" s="232">
        <v>4</v>
      </c>
      <c r="G82" s="232">
        <v>4</v>
      </c>
      <c r="H82" s="232">
        <v>1</v>
      </c>
      <c r="I82" s="232">
        <v>29</v>
      </c>
      <c r="J82" s="235" t="s">
        <v>134</v>
      </c>
      <c r="K82" s="235" t="s">
        <v>134</v>
      </c>
      <c r="L82" s="232">
        <v>40</v>
      </c>
      <c r="M82" s="258"/>
    </row>
    <row r="83" spans="1:13" ht="8.1" customHeight="1">
      <c r="A83" s="230"/>
      <c r="B83" s="212"/>
      <c r="C83" s="234"/>
      <c r="D83" s="940"/>
      <c r="E83" s="232"/>
      <c r="F83" s="232"/>
      <c r="G83" s="232"/>
      <c r="H83" s="232"/>
      <c r="I83" s="232"/>
      <c r="J83" s="232"/>
      <c r="K83" s="232"/>
      <c r="L83" s="232"/>
      <c r="M83" s="258"/>
    </row>
    <row r="84" spans="1:13" ht="15" customHeight="1">
      <c r="A84" s="230"/>
      <c r="B84" s="210" t="s">
        <v>0</v>
      </c>
      <c r="C84" s="234"/>
      <c r="D84" s="940">
        <v>2022</v>
      </c>
      <c r="E84" s="232">
        <v>249</v>
      </c>
      <c r="F84" s="232">
        <v>377</v>
      </c>
      <c r="G84" s="232">
        <v>132</v>
      </c>
      <c r="H84" s="232">
        <v>43</v>
      </c>
      <c r="I84" s="232">
        <v>1464</v>
      </c>
      <c r="J84" s="232">
        <v>9</v>
      </c>
      <c r="K84" s="235" t="s">
        <v>134</v>
      </c>
      <c r="L84" s="232">
        <v>158</v>
      </c>
      <c r="M84" s="230"/>
    </row>
    <row r="85" spans="1:13" ht="15.95" customHeight="1">
      <c r="A85" s="230"/>
      <c r="B85" s="233"/>
      <c r="C85" s="234"/>
      <c r="D85" s="940">
        <v>2023</v>
      </c>
      <c r="E85" s="232">
        <v>385</v>
      </c>
      <c r="F85" s="232">
        <v>57</v>
      </c>
      <c r="G85" s="232">
        <v>53</v>
      </c>
      <c r="H85" s="232">
        <v>7</v>
      </c>
      <c r="I85" s="232">
        <v>87</v>
      </c>
      <c r="J85" s="235" t="s">
        <v>134</v>
      </c>
      <c r="K85" s="235" t="s">
        <v>134</v>
      </c>
      <c r="L85" s="232">
        <v>5</v>
      </c>
      <c r="M85" s="230"/>
    </row>
    <row r="86" spans="1:13" ht="15.95" customHeight="1">
      <c r="A86" s="230"/>
      <c r="B86" s="233"/>
      <c r="C86" s="234"/>
      <c r="D86" s="940">
        <v>2024</v>
      </c>
      <c r="E86" s="232">
        <v>2409</v>
      </c>
      <c r="F86" s="232">
        <v>11</v>
      </c>
      <c r="G86" s="232">
        <v>8</v>
      </c>
      <c r="H86" s="232">
        <v>2</v>
      </c>
      <c r="I86" s="232">
        <v>49</v>
      </c>
      <c r="J86" s="235" t="s">
        <v>134</v>
      </c>
      <c r="K86" s="235" t="s">
        <v>134</v>
      </c>
      <c r="L86" s="232">
        <v>16</v>
      </c>
      <c r="M86" s="230"/>
    </row>
    <row r="87" spans="1:13" ht="8.1" customHeight="1">
      <c r="A87" s="230"/>
      <c r="B87" s="212"/>
      <c r="C87" s="229"/>
      <c r="D87" s="940"/>
      <c r="E87" s="232"/>
      <c r="F87" s="232"/>
      <c r="G87" s="232"/>
      <c r="H87" s="232"/>
      <c r="I87" s="232"/>
      <c r="J87" s="232"/>
      <c r="K87" s="232"/>
      <c r="L87" s="232"/>
      <c r="M87" s="230"/>
    </row>
    <row r="88" spans="1:13" ht="15" customHeight="1">
      <c r="A88" s="230"/>
      <c r="B88" s="942" t="s">
        <v>361</v>
      </c>
      <c r="C88" s="229"/>
      <c r="D88" s="940">
        <v>2022</v>
      </c>
      <c r="E88" s="235" t="s">
        <v>134</v>
      </c>
      <c r="F88" s="235" t="s">
        <v>134</v>
      </c>
      <c r="G88" s="235" t="s">
        <v>134</v>
      </c>
      <c r="H88" s="235" t="s">
        <v>134</v>
      </c>
      <c r="I88" s="235" t="s">
        <v>134</v>
      </c>
      <c r="J88" s="235" t="s">
        <v>134</v>
      </c>
      <c r="K88" s="235" t="s">
        <v>134</v>
      </c>
      <c r="L88" s="235" t="s">
        <v>134</v>
      </c>
      <c r="M88" s="230"/>
    </row>
    <row r="89" spans="1:13" ht="15.95" customHeight="1">
      <c r="A89" s="230"/>
      <c r="B89" s="941" t="s">
        <v>360</v>
      </c>
      <c r="C89" s="229"/>
      <c r="D89" s="940">
        <v>2023</v>
      </c>
      <c r="E89" s="232">
        <v>201</v>
      </c>
      <c r="F89" s="232">
        <v>594</v>
      </c>
      <c r="G89" s="232">
        <v>208</v>
      </c>
      <c r="H89" s="232">
        <v>98</v>
      </c>
      <c r="I89" s="232">
        <v>754</v>
      </c>
      <c r="J89" s="232">
        <v>122</v>
      </c>
      <c r="K89" s="232">
        <v>11</v>
      </c>
      <c r="L89" s="232">
        <v>6356</v>
      </c>
      <c r="M89" s="230"/>
    </row>
    <row r="90" spans="1:13" ht="15.95" customHeight="1">
      <c r="A90" s="230"/>
      <c r="B90" s="233"/>
      <c r="C90" s="229"/>
      <c r="D90" s="940">
        <v>2024</v>
      </c>
      <c r="E90" s="232">
        <v>4552</v>
      </c>
      <c r="F90" s="232">
        <v>106</v>
      </c>
      <c r="G90" s="232">
        <v>161</v>
      </c>
      <c r="H90" s="232">
        <v>38</v>
      </c>
      <c r="I90" s="232">
        <v>244</v>
      </c>
      <c r="J90" s="232">
        <v>15</v>
      </c>
      <c r="K90" s="232">
        <v>15</v>
      </c>
      <c r="L90" s="232">
        <v>3315</v>
      </c>
      <c r="M90" s="230"/>
    </row>
    <row r="91" spans="1:13" ht="8.1" customHeight="1" thickBot="1">
      <c r="A91" s="240"/>
      <c r="B91" s="239"/>
      <c r="C91" s="290"/>
      <c r="D91" s="291"/>
      <c r="E91" s="292"/>
      <c r="F91" s="293"/>
      <c r="G91" s="290"/>
      <c r="H91" s="290"/>
      <c r="I91" s="290"/>
      <c r="J91" s="290"/>
      <c r="K91" s="290"/>
      <c r="L91" s="290"/>
      <c r="M91" s="240"/>
    </row>
    <row r="92" spans="1:13" s="938" customFormat="1" ht="15" customHeight="1">
      <c r="A92" s="294"/>
      <c r="B92" s="295"/>
      <c r="C92" s="296"/>
      <c r="D92" s="297"/>
      <c r="E92" s="298"/>
      <c r="F92" s="298"/>
      <c r="G92" s="296"/>
      <c r="H92" s="299"/>
      <c r="I92" s="294"/>
      <c r="J92" s="299"/>
      <c r="K92" s="299"/>
      <c r="L92" s="299"/>
      <c r="M92" s="201" t="s">
        <v>213</v>
      </c>
    </row>
    <row r="93" spans="1:13" s="938" customFormat="1" ht="15" customHeight="1">
      <c r="A93" s="267"/>
      <c r="B93" s="268"/>
      <c r="C93" s="269"/>
      <c r="D93" s="270"/>
      <c r="E93" s="298"/>
      <c r="F93" s="298"/>
      <c r="G93" s="269"/>
      <c r="H93" s="269"/>
      <c r="I93" s="267"/>
      <c r="J93" s="269"/>
      <c r="K93" s="269"/>
      <c r="L93" s="269"/>
      <c r="M93" s="205" t="s">
        <v>214</v>
      </c>
    </row>
    <row r="94" spans="1:13" ht="8.1" customHeight="1">
      <c r="A94" s="300"/>
      <c r="B94" s="301"/>
      <c r="C94" s="302"/>
      <c r="D94" s="303"/>
      <c r="E94" s="304"/>
      <c r="F94" s="302"/>
      <c r="G94" s="302"/>
      <c r="H94" s="302"/>
      <c r="I94" s="302"/>
      <c r="J94" s="302"/>
      <c r="K94" s="301"/>
      <c r="L94" s="301"/>
      <c r="M94" s="302"/>
    </row>
  </sheetData>
  <printOptions horizontalCentered="1"/>
  <pageMargins left="0.39370078740157483" right="0.39370078740157483" top="0.74803149606299213" bottom="0.51181102362204722" header="0.31496062992125984" footer="0.31496062992125984"/>
  <pageSetup paperSize="9" scale="6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8"/>
  </sheetPr>
  <dimension ref="A1:N134"/>
  <sheetViews>
    <sheetView showGridLines="0" tabSelected="1" view="pageBreakPreview" topLeftCell="A52" zoomScale="90" zoomScaleNormal="100" zoomScaleSheetLayoutView="90" workbookViewId="0">
      <selection activeCell="Q45" sqref="Q45"/>
    </sheetView>
  </sheetViews>
  <sheetFormatPr defaultColWidth="8.28515625" defaultRowHeight="15" customHeight="1"/>
  <cols>
    <col min="1" max="1" width="1.7109375" style="62" customWidth="1"/>
    <col min="2" max="3" width="12.7109375" style="62" customWidth="1"/>
    <col min="4" max="4" width="10.7109375" style="62" customWidth="1"/>
    <col min="5" max="5" width="12.7109375" style="62" customWidth="1"/>
    <col min="6" max="6" width="1.7109375" style="62" customWidth="1"/>
    <col min="7" max="7" width="11.7109375" style="62" customWidth="1"/>
    <col min="8" max="8" width="13.140625" style="62" customWidth="1"/>
    <col min="9" max="9" width="1.7109375" style="62" customWidth="1"/>
    <col min="10" max="13" width="12.7109375" style="62" customWidth="1"/>
    <col min="14" max="14" width="1.7109375" style="62" customWidth="1"/>
    <col min="15" max="15" width="11.85546875" style="62" customWidth="1"/>
    <col min="16" max="16384" width="8.28515625" style="62"/>
  </cols>
  <sheetData>
    <row r="1" spans="1:14" ht="8.1" customHeight="1"/>
    <row r="2" spans="1:14" s="23" customFormat="1">
      <c r="N2" s="21" t="s">
        <v>43</v>
      </c>
    </row>
    <row r="3" spans="1:14" s="23" customFormat="1" ht="14.25">
      <c r="N3" s="22" t="s">
        <v>42</v>
      </c>
    </row>
    <row r="4" spans="1:14" ht="8.1" customHeight="1"/>
    <row r="5" spans="1:14" ht="15" customHeight="1">
      <c r="B5" s="116" t="s">
        <v>182</v>
      </c>
      <c r="C5" s="117" t="s">
        <v>271</v>
      </c>
      <c r="D5" s="118"/>
    </row>
    <row r="6" spans="1:14" ht="15" customHeight="1">
      <c r="B6" s="119"/>
      <c r="C6" s="120" t="s">
        <v>249</v>
      </c>
    </row>
    <row r="7" spans="1:14" ht="15" customHeight="1">
      <c r="B7" s="121" t="s">
        <v>183</v>
      </c>
      <c r="C7" s="122" t="s">
        <v>272</v>
      </c>
    </row>
    <row r="8" spans="1:14" ht="15" customHeight="1">
      <c r="B8" s="121"/>
      <c r="C8" s="122" t="s">
        <v>273</v>
      </c>
    </row>
    <row r="9" spans="1:14" ht="8.1" customHeight="1" thickBot="1"/>
    <row r="10" spans="1:14" ht="8.1" customHeight="1" thickTop="1">
      <c r="A10" s="123"/>
      <c r="B10" s="124"/>
      <c r="C10" s="124"/>
      <c r="D10" s="125"/>
      <c r="E10" s="124"/>
      <c r="F10" s="124"/>
      <c r="G10" s="124"/>
      <c r="H10" s="124"/>
      <c r="I10" s="124"/>
      <c r="J10" s="124"/>
      <c r="K10" s="124"/>
      <c r="L10" s="124"/>
      <c r="M10" s="124"/>
      <c r="N10" s="123"/>
    </row>
    <row r="11" spans="1:14" ht="15" customHeight="1">
      <c r="A11" s="126"/>
      <c r="B11" s="127" t="s">
        <v>25</v>
      </c>
      <c r="C11" s="128"/>
      <c r="D11" s="129" t="s">
        <v>190</v>
      </c>
      <c r="E11" s="130" t="s">
        <v>21</v>
      </c>
      <c r="F11" s="130"/>
      <c r="G11" s="130" t="s">
        <v>20</v>
      </c>
      <c r="H11" s="130" t="s">
        <v>19</v>
      </c>
      <c r="I11" s="131"/>
      <c r="J11" s="786" t="s">
        <v>117</v>
      </c>
      <c r="K11" s="786"/>
      <c r="L11" s="786"/>
      <c r="M11" s="786"/>
      <c r="N11" s="126"/>
    </row>
    <row r="12" spans="1:14" ht="15" customHeight="1">
      <c r="A12" s="126"/>
      <c r="B12" s="132" t="s">
        <v>23</v>
      </c>
      <c r="C12" s="128"/>
      <c r="D12" s="133" t="s">
        <v>191</v>
      </c>
      <c r="E12" s="134" t="s">
        <v>18</v>
      </c>
      <c r="F12" s="134"/>
      <c r="G12" s="134" t="s">
        <v>17</v>
      </c>
      <c r="H12" s="134" t="s">
        <v>16</v>
      </c>
      <c r="I12" s="131"/>
      <c r="J12" s="787" t="s">
        <v>116</v>
      </c>
      <c r="K12" s="787"/>
      <c r="L12" s="787"/>
      <c r="M12" s="787"/>
      <c r="N12" s="126"/>
    </row>
    <row r="13" spans="1:14" ht="15" customHeight="1">
      <c r="A13" s="126"/>
      <c r="B13" s="128"/>
      <c r="C13" s="128"/>
      <c r="D13" s="135"/>
      <c r="E13" s="128"/>
      <c r="F13" s="128"/>
      <c r="G13" s="128"/>
      <c r="H13" s="128"/>
      <c r="I13" s="127"/>
      <c r="J13" s="136" t="s">
        <v>274</v>
      </c>
      <c r="K13" s="136" t="s">
        <v>275</v>
      </c>
      <c r="L13" s="136" t="s">
        <v>276</v>
      </c>
      <c r="M13" s="137" t="s">
        <v>115</v>
      </c>
      <c r="N13" s="126"/>
    </row>
    <row r="14" spans="1:14" ht="8.1" customHeight="1">
      <c r="A14" s="138"/>
      <c r="B14" s="139"/>
      <c r="C14" s="139"/>
      <c r="D14" s="140"/>
      <c r="E14" s="141"/>
      <c r="F14" s="141"/>
      <c r="G14" s="141"/>
      <c r="H14" s="141"/>
      <c r="I14" s="141"/>
      <c r="J14" s="142"/>
      <c r="K14" s="142"/>
      <c r="L14" s="142"/>
      <c r="M14" s="142"/>
      <c r="N14" s="138"/>
    </row>
    <row r="15" spans="1:14" ht="8.1" customHeight="1">
      <c r="A15" s="143"/>
      <c r="B15" s="144"/>
      <c r="C15" s="144"/>
      <c r="D15" s="145"/>
      <c r="E15" s="146"/>
      <c r="F15" s="146"/>
      <c r="G15" s="146"/>
      <c r="H15" s="146"/>
      <c r="I15" s="144"/>
      <c r="J15" s="136"/>
      <c r="K15" s="136"/>
      <c r="L15" s="136"/>
      <c r="M15" s="147"/>
      <c r="N15" s="143"/>
    </row>
    <row r="16" spans="1:14" ht="15" customHeight="1">
      <c r="A16" s="126"/>
      <c r="B16" s="148" t="s">
        <v>15</v>
      </c>
      <c r="C16" s="148"/>
      <c r="D16" s="65">
        <v>2020</v>
      </c>
      <c r="E16" s="67">
        <f>SUM(G16:H16)</f>
        <v>456027</v>
      </c>
      <c r="F16" s="67"/>
      <c r="G16" s="67">
        <f t="shared" ref="G16:I17" si="0">SUM(G20,G24,G28,G32,G36,G40,G44,G52,G56,G60,G64,G68,G72,G76,G80)</f>
        <v>219982</v>
      </c>
      <c r="H16" s="67">
        <f t="shared" si="0"/>
        <v>236045</v>
      </c>
      <c r="I16" s="67">
        <f t="shared" si="0"/>
        <v>0</v>
      </c>
      <c r="J16" s="67">
        <f t="shared" ref="J16:M17" si="1">SUM(J20,J24,J28,J32,J36,J40,J44,J52,J56,J60,J64,J68,J72,J76,J80)</f>
        <v>14648</v>
      </c>
      <c r="K16" s="67">
        <f t="shared" si="1"/>
        <v>125162</v>
      </c>
      <c r="L16" s="67">
        <f t="shared" si="1"/>
        <v>129047</v>
      </c>
      <c r="M16" s="67">
        <f t="shared" si="1"/>
        <v>187167</v>
      </c>
      <c r="N16" s="126"/>
    </row>
    <row r="17" spans="1:14" ht="15" customHeight="1">
      <c r="A17" s="126"/>
      <c r="B17" s="148"/>
      <c r="C17" s="148"/>
      <c r="D17" s="65">
        <v>2021</v>
      </c>
      <c r="E17" s="67">
        <f>SUM(G17:H17)</f>
        <v>798052</v>
      </c>
      <c r="F17" s="149"/>
      <c r="G17" s="67">
        <f t="shared" si="0"/>
        <v>383117</v>
      </c>
      <c r="H17" s="67">
        <f t="shared" si="0"/>
        <v>414935</v>
      </c>
      <c r="I17" s="149">
        <f t="shared" si="0"/>
        <v>0</v>
      </c>
      <c r="J17" s="67">
        <f t="shared" si="1"/>
        <v>70810</v>
      </c>
      <c r="K17" s="67">
        <f t="shared" si="1"/>
        <v>266960</v>
      </c>
      <c r="L17" s="67">
        <f t="shared" si="1"/>
        <v>189651</v>
      </c>
      <c r="M17" s="67">
        <f t="shared" si="1"/>
        <v>254224</v>
      </c>
      <c r="N17" s="126"/>
    </row>
    <row r="18" spans="1:14" ht="15" customHeight="1">
      <c r="A18" s="126"/>
      <c r="B18" s="148"/>
      <c r="C18" s="148"/>
      <c r="D18" s="150"/>
      <c r="E18" s="149"/>
      <c r="F18" s="149"/>
      <c r="G18" s="67"/>
      <c r="H18" s="67"/>
      <c r="I18" s="149"/>
      <c r="J18" s="151"/>
      <c r="K18" s="151"/>
      <c r="L18" s="151"/>
      <c r="M18" s="152"/>
      <c r="N18" s="126"/>
    </row>
    <row r="19" spans="1:14" ht="8.1" customHeight="1">
      <c r="A19" s="126"/>
      <c r="B19" s="148"/>
      <c r="C19" s="148"/>
      <c r="D19" s="66"/>
      <c r="E19" s="153"/>
      <c r="F19" s="153"/>
      <c r="G19" s="154"/>
      <c r="H19" s="154"/>
      <c r="I19" s="153"/>
      <c r="J19" s="155"/>
      <c r="K19" s="155"/>
      <c r="L19" s="155"/>
      <c r="M19" s="156"/>
      <c r="N19" s="126"/>
    </row>
    <row r="20" spans="1:14" ht="15" customHeight="1">
      <c r="A20" s="126"/>
      <c r="B20" s="157" t="s">
        <v>14</v>
      </c>
      <c r="C20" s="148"/>
      <c r="D20" s="66">
        <v>2020</v>
      </c>
      <c r="E20" s="154">
        <f>SUM(G20:H20)</f>
        <v>49468</v>
      </c>
      <c r="F20" s="153"/>
      <c r="G20" s="153">
        <v>24156</v>
      </c>
      <c r="H20" s="153">
        <v>25312</v>
      </c>
      <c r="I20" s="154"/>
      <c r="J20" s="153">
        <v>1963</v>
      </c>
      <c r="K20" s="153">
        <v>14645</v>
      </c>
      <c r="L20" s="153">
        <v>12952</v>
      </c>
      <c r="M20" s="153">
        <v>19907</v>
      </c>
      <c r="N20" s="158"/>
    </row>
    <row r="21" spans="1:14" ht="15" customHeight="1">
      <c r="A21" s="126"/>
      <c r="B21" s="157"/>
      <c r="C21" s="148"/>
      <c r="D21" s="66">
        <v>2021</v>
      </c>
      <c r="E21" s="154">
        <f>SUM(G21:H21)</f>
        <v>94380</v>
      </c>
      <c r="F21" s="153"/>
      <c r="G21" s="153">
        <v>45924</v>
      </c>
      <c r="H21" s="153">
        <v>48456</v>
      </c>
      <c r="I21" s="154"/>
      <c r="J21" s="153">
        <v>9523</v>
      </c>
      <c r="K21" s="153">
        <v>32211</v>
      </c>
      <c r="L21" s="153">
        <v>21301</v>
      </c>
      <c r="M21" s="153">
        <v>30959</v>
      </c>
      <c r="N21" s="158"/>
    </row>
    <row r="22" spans="1:14" ht="15" customHeight="1">
      <c r="A22" s="126"/>
      <c r="B22" s="157"/>
      <c r="C22" s="148"/>
      <c r="D22" s="66"/>
      <c r="E22" s="154"/>
      <c r="F22" s="153"/>
      <c r="G22" s="153"/>
      <c r="H22" s="153"/>
      <c r="I22" s="154"/>
      <c r="J22" s="153"/>
      <c r="K22" s="153"/>
      <c r="L22" s="153"/>
      <c r="M22" s="153"/>
      <c r="N22" s="158"/>
    </row>
    <row r="23" spans="1:14" ht="8.1" customHeight="1">
      <c r="A23" s="126"/>
      <c r="B23" s="157"/>
      <c r="C23" s="148"/>
      <c r="D23" s="66"/>
      <c r="E23" s="154"/>
      <c r="F23" s="153"/>
      <c r="G23" s="153"/>
      <c r="H23" s="153"/>
      <c r="I23" s="154"/>
      <c r="J23" s="153"/>
      <c r="K23" s="153"/>
      <c r="L23" s="153"/>
      <c r="M23" s="153"/>
      <c r="N23" s="158"/>
    </row>
    <row r="24" spans="1:14" ht="15" customHeight="1">
      <c r="A24" s="126"/>
      <c r="B24" s="159" t="s">
        <v>13</v>
      </c>
      <c r="C24" s="148"/>
      <c r="D24" s="66">
        <v>2020</v>
      </c>
      <c r="E24" s="154">
        <f>SUM(G24:H24)</f>
        <v>31798</v>
      </c>
      <c r="F24" s="153"/>
      <c r="G24" s="153">
        <v>14813</v>
      </c>
      <c r="H24" s="153">
        <v>16985</v>
      </c>
      <c r="I24" s="154"/>
      <c r="J24" s="153">
        <v>1179</v>
      </c>
      <c r="K24" s="153">
        <v>10286</v>
      </c>
      <c r="L24" s="153">
        <v>9790</v>
      </c>
      <c r="M24" s="153">
        <v>10542</v>
      </c>
      <c r="N24" s="126"/>
    </row>
    <row r="25" spans="1:14" ht="15" customHeight="1">
      <c r="A25" s="126"/>
      <c r="B25" s="159"/>
      <c r="C25" s="148"/>
      <c r="D25" s="66">
        <v>2021</v>
      </c>
      <c r="E25" s="154">
        <f>SUM(G25:H25)</f>
        <v>47458</v>
      </c>
      <c r="F25" s="153"/>
      <c r="G25" s="153">
        <v>22167</v>
      </c>
      <c r="H25" s="153">
        <v>25291</v>
      </c>
      <c r="I25" s="154"/>
      <c r="J25" s="153">
        <v>4318</v>
      </c>
      <c r="K25" s="153">
        <v>18147</v>
      </c>
      <c r="L25" s="153">
        <v>11780</v>
      </c>
      <c r="M25" s="153">
        <v>13139</v>
      </c>
      <c r="N25" s="126"/>
    </row>
    <row r="26" spans="1:14" ht="15" customHeight="1">
      <c r="A26" s="126"/>
      <c r="B26" s="159"/>
      <c r="C26" s="148"/>
      <c r="D26" s="66"/>
      <c r="E26" s="154"/>
      <c r="F26" s="153"/>
      <c r="G26" s="153"/>
      <c r="H26" s="153"/>
      <c r="I26" s="154"/>
      <c r="J26" s="153"/>
      <c r="K26" s="153"/>
      <c r="L26" s="153"/>
      <c r="M26" s="153"/>
      <c r="N26" s="126"/>
    </row>
    <row r="27" spans="1:14" ht="8.1" customHeight="1">
      <c r="A27" s="126"/>
      <c r="B27" s="159"/>
      <c r="C27" s="148"/>
      <c r="D27" s="66"/>
      <c r="E27" s="154"/>
      <c r="F27" s="153"/>
      <c r="G27" s="153"/>
      <c r="H27" s="153"/>
      <c r="I27" s="154"/>
      <c r="J27" s="153"/>
      <c r="K27" s="153"/>
      <c r="L27" s="153"/>
      <c r="M27" s="153"/>
      <c r="N27" s="126"/>
    </row>
    <row r="28" spans="1:14" ht="15" customHeight="1">
      <c r="A28" s="126"/>
      <c r="B28" s="128" t="s">
        <v>12</v>
      </c>
      <c r="C28" s="127"/>
      <c r="D28" s="66">
        <v>2020</v>
      </c>
      <c r="E28" s="154">
        <f>SUM(G28:H28)</f>
        <v>19785</v>
      </c>
      <c r="F28" s="153"/>
      <c r="G28" s="153">
        <v>8800</v>
      </c>
      <c r="H28" s="153">
        <v>10985</v>
      </c>
      <c r="I28" s="154"/>
      <c r="J28" s="153">
        <v>538</v>
      </c>
      <c r="K28" s="160">
        <v>6912</v>
      </c>
      <c r="L28" s="153">
        <v>7088</v>
      </c>
      <c r="M28" s="153">
        <v>5247</v>
      </c>
      <c r="N28" s="126"/>
    </row>
    <row r="29" spans="1:14" ht="15" customHeight="1">
      <c r="A29" s="126"/>
      <c r="B29" s="128"/>
      <c r="C29" s="127"/>
      <c r="D29" s="66">
        <v>2021</v>
      </c>
      <c r="E29" s="154">
        <f>SUM(G29:H29)</f>
        <v>50582</v>
      </c>
      <c r="F29" s="153"/>
      <c r="G29" s="153">
        <v>25291</v>
      </c>
      <c r="H29" s="153">
        <v>25291</v>
      </c>
      <c r="I29" s="154"/>
      <c r="J29" s="153">
        <v>3940</v>
      </c>
      <c r="K29" s="160">
        <v>14963</v>
      </c>
      <c r="L29" s="153">
        <v>9139</v>
      </c>
      <c r="M29" s="153">
        <v>8441</v>
      </c>
      <c r="N29" s="126"/>
    </row>
    <row r="30" spans="1:14" ht="15" customHeight="1">
      <c r="A30" s="126"/>
      <c r="B30" s="128"/>
      <c r="C30" s="127"/>
      <c r="D30" s="66"/>
      <c r="E30" s="154"/>
      <c r="F30" s="153"/>
      <c r="G30" s="153"/>
      <c r="H30" s="153"/>
      <c r="I30" s="154"/>
      <c r="J30" s="153"/>
      <c r="K30" s="160"/>
      <c r="L30" s="153"/>
      <c r="M30" s="153"/>
      <c r="N30" s="126"/>
    </row>
    <row r="31" spans="1:14" ht="8.1" customHeight="1">
      <c r="A31" s="126"/>
      <c r="B31" s="128"/>
      <c r="C31" s="127"/>
      <c r="D31" s="66"/>
      <c r="E31" s="154"/>
      <c r="F31" s="153"/>
      <c r="G31" s="153"/>
      <c r="H31" s="153"/>
      <c r="I31" s="154"/>
      <c r="J31" s="153"/>
      <c r="K31" s="160"/>
      <c r="L31" s="153"/>
      <c r="M31" s="153"/>
      <c r="N31" s="126"/>
    </row>
    <row r="32" spans="1:14" ht="15" customHeight="1">
      <c r="A32" s="126"/>
      <c r="B32" s="159" t="s">
        <v>11</v>
      </c>
      <c r="C32" s="148"/>
      <c r="D32" s="66">
        <v>2020</v>
      </c>
      <c r="E32" s="154">
        <f>SUM(G32:H32)</f>
        <v>15799</v>
      </c>
      <c r="F32" s="153"/>
      <c r="G32" s="153">
        <v>7331</v>
      </c>
      <c r="H32" s="153">
        <v>8468</v>
      </c>
      <c r="I32" s="154"/>
      <c r="J32" s="153">
        <v>537</v>
      </c>
      <c r="K32" s="153">
        <v>4837</v>
      </c>
      <c r="L32" s="153">
        <v>4621</v>
      </c>
      <c r="M32" s="153">
        <v>5804</v>
      </c>
      <c r="N32" s="126"/>
    </row>
    <row r="33" spans="1:14" ht="15" customHeight="1">
      <c r="A33" s="126"/>
      <c r="B33" s="159"/>
      <c r="C33" s="148"/>
      <c r="D33" s="66">
        <v>2021</v>
      </c>
      <c r="E33" s="154">
        <f>SUM(G33:H33)</f>
        <v>25797</v>
      </c>
      <c r="F33" s="153"/>
      <c r="G33" s="153">
        <v>12219</v>
      </c>
      <c r="H33" s="153">
        <v>13578</v>
      </c>
      <c r="I33" s="154"/>
      <c r="J33" s="153">
        <v>2309</v>
      </c>
      <c r="K33" s="153">
        <v>9543</v>
      </c>
      <c r="L33" s="153">
        <v>6390</v>
      </c>
      <c r="M33" s="153">
        <v>7508</v>
      </c>
      <c r="N33" s="126"/>
    </row>
    <row r="34" spans="1:14" ht="15" customHeight="1">
      <c r="A34" s="126"/>
      <c r="B34" s="159"/>
      <c r="C34" s="148"/>
      <c r="D34" s="66"/>
      <c r="E34" s="154"/>
      <c r="F34" s="153"/>
      <c r="G34" s="153"/>
      <c r="H34" s="153"/>
      <c r="I34" s="154"/>
      <c r="J34" s="153"/>
      <c r="K34" s="153"/>
      <c r="L34" s="153"/>
      <c r="M34" s="153"/>
      <c r="N34" s="126"/>
    </row>
    <row r="35" spans="1:14" ht="8.1" customHeight="1">
      <c r="A35" s="126"/>
      <c r="B35" s="159"/>
      <c r="C35" s="148"/>
      <c r="D35" s="66"/>
      <c r="E35" s="154"/>
      <c r="F35" s="153"/>
      <c r="G35" s="153"/>
      <c r="H35" s="153"/>
      <c r="I35" s="154"/>
      <c r="J35" s="153"/>
      <c r="K35" s="153"/>
      <c r="L35" s="153"/>
      <c r="M35" s="153"/>
      <c r="N35" s="126"/>
    </row>
    <row r="36" spans="1:14" ht="15" customHeight="1">
      <c r="A36" s="126"/>
      <c r="B36" s="159" t="s">
        <v>10</v>
      </c>
      <c r="C36" s="148"/>
      <c r="D36" s="66">
        <v>2020</v>
      </c>
      <c r="E36" s="154">
        <f>SUM(G36:H36)</f>
        <v>19442</v>
      </c>
      <c r="F36" s="153"/>
      <c r="G36" s="153">
        <v>9543</v>
      </c>
      <c r="H36" s="153">
        <v>9899</v>
      </c>
      <c r="I36" s="154"/>
      <c r="J36" s="153">
        <v>720</v>
      </c>
      <c r="K36" s="153">
        <v>5670</v>
      </c>
      <c r="L36" s="153">
        <v>5482</v>
      </c>
      <c r="M36" s="153">
        <v>7570</v>
      </c>
      <c r="N36" s="126"/>
    </row>
    <row r="37" spans="1:14" ht="15" customHeight="1">
      <c r="A37" s="126"/>
      <c r="B37" s="159"/>
      <c r="C37" s="148"/>
      <c r="D37" s="66">
        <v>2021</v>
      </c>
      <c r="E37" s="154">
        <f>SUM(G37:H37)</f>
        <v>34212</v>
      </c>
      <c r="F37" s="153"/>
      <c r="G37" s="153">
        <v>16004</v>
      </c>
      <c r="H37" s="153">
        <v>18208</v>
      </c>
      <c r="I37" s="154"/>
      <c r="J37" s="153">
        <v>2913</v>
      </c>
      <c r="K37" s="153">
        <v>11861</v>
      </c>
      <c r="L37" s="153">
        <v>8089</v>
      </c>
      <c r="M37" s="153">
        <v>11184</v>
      </c>
      <c r="N37" s="126"/>
    </row>
    <row r="38" spans="1:14" ht="15" customHeight="1">
      <c r="A38" s="126"/>
      <c r="B38" s="159"/>
      <c r="C38" s="148"/>
      <c r="D38" s="66"/>
      <c r="E38" s="154"/>
      <c r="F38" s="153"/>
      <c r="G38" s="153"/>
      <c r="H38" s="153"/>
      <c r="I38" s="154"/>
      <c r="J38" s="153"/>
      <c r="K38" s="153"/>
      <c r="L38" s="153"/>
      <c r="M38" s="153"/>
      <c r="N38" s="126"/>
    </row>
    <row r="39" spans="1:14" ht="8.1" customHeight="1">
      <c r="A39" s="126"/>
      <c r="B39" s="159"/>
      <c r="C39" s="148"/>
      <c r="D39" s="66"/>
      <c r="E39" s="154"/>
      <c r="F39" s="153"/>
      <c r="G39" s="153"/>
      <c r="H39" s="153"/>
      <c r="I39" s="154"/>
      <c r="J39" s="153"/>
      <c r="K39" s="153"/>
      <c r="L39" s="153"/>
      <c r="M39" s="153"/>
      <c r="N39" s="126"/>
    </row>
    <row r="40" spans="1:14" ht="15" customHeight="1">
      <c r="A40" s="126"/>
      <c r="B40" s="159" t="s">
        <v>9</v>
      </c>
      <c r="C40" s="148"/>
      <c r="D40" s="66">
        <v>2020</v>
      </c>
      <c r="E40" s="154">
        <f>SUM(G40:H40)</f>
        <v>19174</v>
      </c>
      <c r="F40" s="153"/>
      <c r="G40" s="153">
        <v>9990</v>
      </c>
      <c r="H40" s="153">
        <v>9184</v>
      </c>
      <c r="I40" s="154"/>
      <c r="J40" s="153">
        <v>650</v>
      </c>
      <c r="K40" s="153">
        <v>6029</v>
      </c>
      <c r="L40" s="153">
        <v>5853</v>
      </c>
      <c r="M40" s="153">
        <v>6642</v>
      </c>
      <c r="N40" s="126"/>
    </row>
    <row r="41" spans="1:14" ht="15" customHeight="1">
      <c r="A41" s="126"/>
      <c r="B41" s="159"/>
      <c r="C41" s="148"/>
      <c r="D41" s="66">
        <v>2021</v>
      </c>
      <c r="E41" s="154">
        <f>SUM(G41:H41)</f>
        <v>34908</v>
      </c>
      <c r="F41" s="153"/>
      <c r="G41" s="153">
        <v>16680</v>
      </c>
      <c r="H41" s="153">
        <v>18228</v>
      </c>
      <c r="I41" s="154"/>
      <c r="J41" s="153">
        <v>3950</v>
      </c>
      <c r="K41" s="153">
        <v>13279</v>
      </c>
      <c r="L41" s="153">
        <v>8319</v>
      </c>
      <c r="M41" s="153">
        <v>9277</v>
      </c>
      <c r="N41" s="126"/>
    </row>
    <row r="42" spans="1:14" ht="15" customHeight="1">
      <c r="A42" s="126"/>
      <c r="B42" s="159"/>
      <c r="C42" s="148"/>
      <c r="D42" s="66"/>
      <c r="E42" s="154"/>
      <c r="F42" s="153"/>
      <c r="G42" s="153"/>
      <c r="H42" s="153"/>
      <c r="I42" s="154"/>
      <c r="J42" s="153"/>
      <c r="K42" s="153"/>
      <c r="L42" s="153"/>
      <c r="M42" s="153"/>
      <c r="N42" s="126"/>
    </row>
    <row r="43" spans="1:14" ht="8.1" customHeight="1">
      <c r="A43" s="126"/>
      <c r="B43" s="159"/>
      <c r="C43" s="148"/>
      <c r="D43" s="66"/>
      <c r="E43" s="154"/>
      <c r="F43" s="153"/>
      <c r="G43" s="153"/>
      <c r="H43" s="153"/>
      <c r="I43" s="154"/>
      <c r="J43" s="153"/>
      <c r="K43" s="153"/>
      <c r="L43" s="153"/>
      <c r="M43" s="153"/>
      <c r="N43" s="126"/>
    </row>
    <row r="44" spans="1:14" ht="15" customHeight="1">
      <c r="A44" s="126"/>
      <c r="B44" s="159" t="s">
        <v>8</v>
      </c>
      <c r="C44" s="148"/>
      <c r="D44" s="66">
        <v>2020</v>
      </c>
      <c r="E44" s="154">
        <f>SUM(G44:H44)</f>
        <v>37020</v>
      </c>
      <c r="F44" s="153"/>
      <c r="G44" s="153">
        <v>17239</v>
      </c>
      <c r="H44" s="161">
        <v>19781</v>
      </c>
      <c r="I44" s="162"/>
      <c r="J44" s="153">
        <v>1440</v>
      </c>
      <c r="K44" s="153">
        <v>11700</v>
      </c>
      <c r="L44" s="153">
        <v>10717</v>
      </c>
      <c r="M44" s="153">
        <v>13163</v>
      </c>
      <c r="N44" s="126"/>
    </row>
    <row r="45" spans="1:14" ht="15" customHeight="1">
      <c r="A45" s="126"/>
      <c r="B45" s="159"/>
      <c r="C45" s="148"/>
      <c r="D45" s="66">
        <v>2021</v>
      </c>
      <c r="E45" s="154">
        <f>SUM(G45:H45)</f>
        <v>55802</v>
      </c>
      <c r="F45" s="153"/>
      <c r="G45" s="153">
        <v>26284</v>
      </c>
      <c r="H45" s="161">
        <v>29518</v>
      </c>
      <c r="I45" s="162"/>
      <c r="J45" s="153">
        <v>5814</v>
      </c>
      <c r="K45" s="153">
        <v>20551</v>
      </c>
      <c r="L45" s="153">
        <v>12792</v>
      </c>
      <c r="M45" s="153">
        <v>16447</v>
      </c>
      <c r="N45" s="126"/>
    </row>
    <row r="46" spans="1:14" ht="15" customHeight="1">
      <c r="A46" s="126"/>
      <c r="B46" s="159"/>
      <c r="C46" s="148"/>
      <c r="D46" s="66"/>
      <c r="E46" s="154"/>
      <c r="F46" s="153"/>
      <c r="G46" s="153"/>
      <c r="H46" s="161"/>
      <c r="I46" s="162"/>
      <c r="J46" s="153"/>
      <c r="K46" s="153"/>
      <c r="L46" s="153"/>
      <c r="M46" s="153"/>
      <c r="N46" s="126"/>
    </row>
    <row r="47" spans="1:14" ht="8.1" customHeight="1">
      <c r="A47" s="126"/>
      <c r="B47" s="159"/>
      <c r="C47" s="148"/>
      <c r="D47" s="66"/>
      <c r="E47" s="154"/>
      <c r="F47" s="153"/>
      <c r="G47" s="153"/>
      <c r="H47" s="161"/>
      <c r="I47" s="162"/>
      <c r="J47" s="153"/>
      <c r="K47" s="153"/>
      <c r="L47" s="153"/>
      <c r="M47" s="153"/>
      <c r="N47" s="126"/>
    </row>
    <row r="48" spans="1:14" ht="15" customHeight="1">
      <c r="A48" s="126"/>
      <c r="B48" s="159" t="s">
        <v>7</v>
      </c>
      <c r="C48" s="148"/>
      <c r="D48" s="66">
        <v>2020</v>
      </c>
      <c r="E48" s="154">
        <f>SUM(G48:H48)</f>
        <v>3247</v>
      </c>
      <c r="F48" s="153"/>
      <c r="G48" s="153">
        <v>1508</v>
      </c>
      <c r="H48" s="153">
        <v>1739</v>
      </c>
      <c r="I48" s="154"/>
      <c r="J48" s="153">
        <v>90</v>
      </c>
      <c r="K48" s="153">
        <v>964</v>
      </c>
      <c r="L48" s="153">
        <v>1049</v>
      </c>
      <c r="M48" s="153">
        <v>1144</v>
      </c>
      <c r="N48" s="126"/>
    </row>
    <row r="49" spans="1:14" ht="15" customHeight="1">
      <c r="A49" s="126"/>
      <c r="B49" s="159"/>
      <c r="C49" s="148"/>
      <c r="D49" s="66">
        <v>2021</v>
      </c>
      <c r="E49" s="154">
        <f>SUM(G49:H49)</f>
        <v>5119</v>
      </c>
      <c r="F49" s="153"/>
      <c r="G49" s="153">
        <v>2379</v>
      </c>
      <c r="H49" s="153">
        <v>2740</v>
      </c>
      <c r="I49" s="154"/>
      <c r="J49" s="153">
        <v>458</v>
      </c>
      <c r="K49" s="153">
        <v>1960</v>
      </c>
      <c r="L49" s="153">
        <v>1410</v>
      </c>
      <c r="M49" s="153">
        <v>1287</v>
      </c>
      <c r="N49" s="126"/>
    </row>
    <row r="50" spans="1:14" ht="15" customHeight="1">
      <c r="A50" s="126"/>
      <c r="B50" s="159"/>
      <c r="C50" s="148"/>
      <c r="D50" s="66"/>
      <c r="E50" s="154"/>
      <c r="F50" s="153"/>
      <c r="G50" s="153"/>
      <c r="H50" s="153"/>
      <c r="I50" s="154"/>
      <c r="J50" s="153"/>
      <c r="K50" s="153"/>
      <c r="L50" s="153"/>
      <c r="M50" s="153"/>
      <c r="N50" s="126"/>
    </row>
    <row r="51" spans="1:14" ht="8.1" customHeight="1">
      <c r="A51" s="126"/>
      <c r="B51" s="159"/>
      <c r="C51" s="148"/>
      <c r="D51" s="66"/>
      <c r="E51" s="154"/>
      <c r="F51" s="153"/>
      <c r="G51" s="153"/>
      <c r="H51" s="153"/>
      <c r="I51" s="154"/>
      <c r="J51" s="153"/>
      <c r="K51" s="153"/>
      <c r="L51" s="153"/>
      <c r="M51" s="153"/>
      <c r="N51" s="126"/>
    </row>
    <row r="52" spans="1:14" ht="15" customHeight="1">
      <c r="A52" s="126"/>
      <c r="B52" s="128" t="s">
        <v>28</v>
      </c>
      <c r="C52" s="127"/>
      <c r="D52" s="66">
        <v>2020</v>
      </c>
      <c r="E52" s="154">
        <f>SUM(G52:H52)</f>
        <v>27118</v>
      </c>
      <c r="F52" s="153"/>
      <c r="G52" s="153">
        <v>12927</v>
      </c>
      <c r="H52" s="153">
        <v>14191</v>
      </c>
      <c r="I52" s="154"/>
      <c r="J52" s="153">
        <v>832</v>
      </c>
      <c r="K52" s="153">
        <v>7001</v>
      </c>
      <c r="L52" s="153">
        <v>6455</v>
      </c>
      <c r="M52" s="153">
        <v>12830</v>
      </c>
      <c r="N52" s="126"/>
    </row>
    <row r="53" spans="1:14" ht="15" customHeight="1">
      <c r="A53" s="126"/>
      <c r="B53" s="128"/>
      <c r="C53" s="127"/>
      <c r="D53" s="66">
        <v>2021</v>
      </c>
      <c r="E53" s="154">
        <f>SUM(G53:H53)</f>
        <v>43758</v>
      </c>
      <c r="F53" s="153"/>
      <c r="G53" s="153">
        <v>21666</v>
      </c>
      <c r="H53" s="153">
        <v>22092</v>
      </c>
      <c r="I53" s="154"/>
      <c r="J53" s="153">
        <v>3594</v>
      </c>
      <c r="K53" s="153">
        <v>14429</v>
      </c>
      <c r="L53" s="153">
        <v>9785</v>
      </c>
      <c r="M53" s="153">
        <v>15719</v>
      </c>
      <c r="N53" s="126"/>
    </row>
    <row r="54" spans="1:14" ht="15" customHeight="1">
      <c r="A54" s="126"/>
      <c r="B54" s="128"/>
      <c r="C54" s="127"/>
      <c r="D54" s="66"/>
      <c r="E54" s="154"/>
      <c r="F54" s="153"/>
      <c r="G54" s="153"/>
      <c r="H54" s="153"/>
      <c r="I54" s="154"/>
      <c r="J54" s="153"/>
      <c r="K54" s="153"/>
      <c r="L54" s="153"/>
      <c r="M54" s="153"/>
      <c r="N54" s="126"/>
    </row>
    <row r="55" spans="1:14" ht="8.1" customHeight="1">
      <c r="A55" s="126"/>
      <c r="B55" s="128"/>
      <c r="C55" s="127"/>
      <c r="D55" s="66"/>
      <c r="E55" s="154"/>
      <c r="F55" s="153"/>
      <c r="G55" s="153"/>
      <c r="H55" s="153"/>
      <c r="I55" s="154"/>
      <c r="J55" s="153"/>
      <c r="K55" s="153"/>
      <c r="L55" s="153"/>
      <c r="M55" s="153"/>
      <c r="N55" s="126"/>
    </row>
    <row r="56" spans="1:14" ht="15" customHeight="1">
      <c r="A56" s="126"/>
      <c r="B56" s="159" t="s">
        <v>6</v>
      </c>
      <c r="C56" s="148"/>
      <c r="D56" s="66">
        <v>2020</v>
      </c>
      <c r="E56" s="154">
        <f>SUM(G56:H56)</f>
        <v>36774</v>
      </c>
      <c r="F56" s="153"/>
      <c r="G56" s="153">
        <v>16979</v>
      </c>
      <c r="H56" s="153">
        <v>19795</v>
      </c>
      <c r="I56" s="154"/>
      <c r="J56" s="153">
        <v>1223</v>
      </c>
      <c r="K56" s="153">
        <v>10991</v>
      </c>
      <c r="L56" s="153">
        <v>11300</v>
      </c>
      <c r="M56" s="153">
        <v>13260</v>
      </c>
      <c r="N56" s="126"/>
    </row>
    <row r="57" spans="1:14" ht="15" customHeight="1">
      <c r="A57" s="126"/>
      <c r="B57" s="159"/>
      <c r="C57" s="148"/>
      <c r="D57" s="66">
        <v>2021</v>
      </c>
      <c r="E57" s="154">
        <f>SUM(G57:H57)</f>
        <v>60874</v>
      </c>
      <c r="F57" s="153"/>
      <c r="G57" s="153">
        <v>26845</v>
      </c>
      <c r="H57" s="153">
        <v>34029</v>
      </c>
      <c r="I57" s="154"/>
      <c r="J57" s="153">
        <v>7513</v>
      </c>
      <c r="K57" s="153">
        <v>21904</v>
      </c>
      <c r="L57" s="153">
        <v>15467</v>
      </c>
      <c r="M57" s="153">
        <v>15833</v>
      </c>
      <c r="N57" s="126"/>
    </row>
    <row r="58" spans="1:14" ht="15" customHeight="1">
      <c r="A58" s="126"/>
      <c r="B58" s="159"/>
      <c r="C58" s="148"/>
      <c r="D58" s="66"/>
      <c r="E58" s="154"/>
      <c r="F58" s="153"/>
      <c r="G58" s="153"/>
      <c r="H58" s="153"/>
      <c r="I58" s="154"/>
      <c r="J58" s="153"/>
      <c r="K58" s="153"/>
      <c r="L58" s="153"/>
      <c r="M58" s="153"/>
      <c r="N58" s="126"/>
    </row>
    <row r="59" spans="1:14" ht="8.1" customHeight="1">
      <c r="A59" s="126"/>
      <c r="B59" s="159"/>
      <c r="C59" s="148"/>
      <c r="D59" s="66"/>
      <c r="E59" s="154"/>
      <c r="F59" s="153"/>
      <c r="G59" s="153"/>
      <c r="H59" s="153"/>
      <c r="I59" s="154"/>
      <c r="J59" s="153"/>
      <c r="K59" s="153"/>
      <c r="L59" s="153"/>
      <c r="M59" s="153"/>
      <c r="N59" s="126"/>
    </row>
    <row r="60" spans="1:14" ht="15" customHeight="1">
      <c r="A60" s="126"/>
      <c r="B60" s="159" t="s">
        <v>5</v>
      </c>
      <c r="C60" s="148"/>
      <c r="D60" s="66">
        <v>2020</v>
      </c>
      <c r="E60" s="154">
        <f>SUM(G60:H60)</f>
        <v>28458</v>
      </c>
      <c r="F60" s="153"/>
      <c r="G60" s="153">
        <v>13629</v>
      </c>
      <c r="H60" s="153">
        <v>14829</v>
      </c>
      <c r="I60" s="154"/>
      <c r="J60" s="153">
        <v>1142</v>
      </c>
      <c r="K60" s="153">
        <v>8490</v>
      </c>
      <c r="L60" s="153">
        <v>8161</v>
      </c>
      <c r="M60" s="153">
        <v>10665</v>
      </c>
      <c r="N60" s="126"/>
    </row>
    <row r="61" spans="1:14" ht="15" customHeight="1">
      <c r="A61" s="126"/>
      <c r="B61" s="159"/>
      <c r="C61" s="148"/>
      <c r="D61" s="66">
        <v>2021</v>
      </c>
      <c r="E61" s="154">
        <f>SUM(G61:H61)</f>
        <v>47220</v>
      </c>
      <c r="F61" s="153"/>
      <c r="G61" s="153">
        <v>22616</v>
      </c>
      <c r="H61" s="153">
        <v>24604</v>
      </c>
      <c r="I61" s="154"/>
      <c r="J61" s="153">
        <v>4459</v>
      </c>
      <c r="K61" s="153">
        <v>17286</v>
      </c>
      <c r="L61" s="153">
        <v>11834</v>
      </c>
      <c r="M61" s="153">
        <v>13559</v>
      </c>
      <c r="N61" s="126"/>
    </row>
    <row r="62" spans="1:14" ht="15" customHeight="1">
      <c r="A62" s="126"/>
      <c r="B62" s="159"/>
      <c r="C62" s="148"/>
      <c r="D62" s="66"/>
      <c r="E62" s="154"/>
      <c r="F62" s="153"/>
      <c r="G62" s="153"/>
      <c r="H62" s="153"/>
      <c r="I62" s="154"/>
      <c r="J62" s="153"/>
      <c r="K62" s="153"/>
      <c r="L62" s="153"/>
      <c r="M62" s="153"/>
      <c r="N62" s="126"/>
    </row>
    <row r="63" spans="1:14" ht="8.1" customHeight="1">
      <c r="A63" s="126"/>
      <c r="B63" s="159"/>
      <c r="C63" s="148"/>
      <c r="D63" s="66"/>
      <c r="E63" s="154"/>
      <c r="F63" s="153"/>
      <c r="G63" s="153"/>
      <c r="H63" s="153"/>
      <c r="I63" s="154"/>
      <c r="J63" s="153"/>
      <c r="K63" s="153"/>
      <c r="L63" s="153"/>
      <c r="M63" s="153"/>
      <c r="N63" s="126"/>
    </row>
    <row r="64" spans="1:14" ht="15" customHeight="1">
      <c r="A64" s="126"/>
      <c r="B64" s="159" t="s">
        <v>4</v>
      </c>
      <c r="C64" s="148"/>
      <c r="D64" s="66">
        <v>2020</v>
      </c>
      <c r="E64" s="154">
        <f>SUM(G64:H64)</f>
        <v>110100</v>
      </c>
      <c r="F64" s="153"/>
      <c r="G64" s="153">
        <v>54858</v>
      </c>
      <c r="H64" s="153">
        <v>55242</v>
      </c>
      <c r="I64" s="154"/>
      <c r="J64" s="153">
        <v>3032</v>
      </c>
      <c r="K64" s="153">
        <v>24541</v>
      </c>
      <c r="L64" s="153">
        <v>29395</v>
      </c>
      <c r="M64" s="153">
        <v>53132</v>
      </c>
      <c r="N64" s="126"/>
    </row>
    <row r="65" spans="1:14" ht="15" customHeight="1">
      <c r="A65" s="126"/>
      <c r="B65" s="159"/>
      <c r="C65" s="148"/>
      <c r="D65" s="66">
        <v>2021</v>
      </c>
      <c r="E65" s="154">
        <f>SUM(G65:H65)</f>
        <v>198653</v>
      </c>
      <c r="F65" s="153"/>
      <c r="G65" s="153">
        <v>95975</v>
      </c>
      <c r="H65" s="153">
        <v>102678</v>
      </c>
      <c r="I65" s="154"/>
      <c r="J65" s="153">
        <v>14421</v>
      </c>
      <c r="K65" s="153">
        <v>60545</v>
      </c>
      <c r="L65" s="153">
        <v>48976</v>
      </c>
      <c r="M65" s="153">
        <v>74125</v>
      </c>
      <c r="N65" s="126"/>
    </row>
    <row r="66" spans="1:14" ht="15" customHeight="1">
      <c r="A66" s="126"/>
      <c r="B66" s="159"/>
      <c r="C66" s="148"/>
      <c r="D66" s="66"/>
      <c r="E66" s="154"/>
      <c r="F66" s="153"/>
      <c r="G66" s="153"/>
      <c r="H66" s="153"/>
      <c r="I66" s="154"/>
      <c r="J66" s="153"/>
      <c r="K66" s="153"/>
      <c r="L66" s="153"/>
      <c r="M66" s="153"/>
      <c r="N66" s="126"/>
    </row>
    <row r="67" spans="1:14" ht="8.1" customHeight="1">
      <c r="A67" s="126"/>
      <c r="B67" s="159"/>
      <c r="C67" s="148"/>
      <c r="D67" s="66"/>
      <c r="E67" s="154"/>
      <c r="F67" s="153"/>
      <c r="G67" s="153"/>
      <c r="H67" s="153"/>
      <c r="I67" s="154"/>
      <c r="J67" s="153"/>
      <c r="K67" s="153"/>
      <c r="L67" s="153"/>
      <c r="M67" s="153"/>
      <c r="N67" s="126"/>
    </row>
    <row r="68" spans="1:14" ht="15" customHeight="1">
      <c r="A68" s="126"/>
      <c r="B68" s="128" t="s">
        <v>3</v>
      </c>
      <c r="C68" s="127"/>
      <c r="D68" s="66">
        <v>2020</v>
      </c>
      <c r="E68" s="154">
        <f>SUM(G68:H68)</f>
        <v>14699</v>
      </c>
      <c r="F68" s="153"/>
      <c r="G68" s="153">
        <v>7341</v>
      </c>
      <c r="H68" s="153">
        <v>7358</v>
      </c>
      <c r="I68" s="154"/>
      <c r="J68" s="153">
        <v>361</v>
      </c>
      <c r="K68" s="160">
        <v>4573</v>
      </c>
      <c r="L68" s="153">
        <v>5014</v>
      </c>
      <c r="M68" s="153">
        <v>4751</v>
      </c>
      <c r="N68" s="126"/>
    </row>
    <row r="69" spans="1:14" ht="15" customHeight="1">
      <c r="A69" s="126"/>
      <c r="B69" s="128"/>
      <c r="C69" s="127"/>
      <c r="D69" s="66">
        <v>2021</v>
      </c>
      <c r="E69" s="154">
        <f>SUM(G69:H69)</f>
        <v>29076</v>
      </c>
      <c r="F69" s="153"/>
      <c r="G69" s="153">
        <v>14431</v>
      </c>
      <c r="H69" s="153">
        <v>14645</v>
      </c>
      <c r="I69" s="154"/>
      <c r="J69" s="153">
        <v>3273</v>
      </c>
      <c r="K69" s="160">
        <v>10888</v>
      </c>
      <c r="L69" s="153">
        <v>7379</v>
      </c>
      <c r="M69" s="153">
        <v>7514</v>
      </c>
      <c r="N69" s="126"/>
    </row>
    <row r="70" spans="1:14" ht="15" customHeight="1">
      <c r="A70" s="126"/>
      <c r="B70" s="128"/>
      <c r="C70" s="127"/>
      <c r="D70" s="66"/>
      <c r="E70" s="154"/>
      <c r="F70" s="153"/>
      <c r="G70" s="153"/>
      <c r="H70" s="153"/>
      <c r="I70" s="154"/>
      <c r="J70" s="153"/>
      <c r="K70" s="160"/>
      <c r="L70" s="153"/>
      <c r="M70" s="153"/>
      <c r="N70" s="126"/>
    </row>
    <row r="71" spans="1:14" ht="8.1" customHeight="1">
      <c r="A71" s="126"/>
      <c r="B71" s="128"/>
      <c r="C71" s="127"/>
      <c r="D71" s="66"/>
      <c r="E71" s="154"/>
      <c r="F71" s="153"/>
      <c r="G71" s="153"/>
      <c r="H71" s="153"/>
      <c r="I71" s="154"/>
      <c r="J71" s="153"/>
      <c r="K71" s="160"/>
      <c r="L71" s="153"/>
      <c r="M71" s="153"/>
      <c r="N71" s="126"/>
    </row>
    <row r="72" spans="1:14" ht="15" customHeight="1">
      <c r="A72" s="126"/>
      <c r="B72" s="159" t="s">
        <v>2</v>
      </c>
      <c r="C72" s="148"/>
      <c r="D72" s="66">
        <v>2020</v>
      </c>
      <c r="E72" s="154">
        <f>SUM(G72:H72)</f>
        <v>43763</v>
      </c>
      <c r="F72" s="153"/>
      <c r="G72" s="153">
        <v>21097</v>
      </c>
      <c r="H72" s="153">
        <v>22666</v>
      </c>
      <c r="I72" s="154"/>
      <c r="J72" s="153">
        <v>993</v>
      </c>
      <c r="K72" s="153">
        <v>8898</v>
      </c>
      <c r="L72" s="153">
        <v>11414</v>
      </c>
      <c r="M72" s="153">
        <v>22457</v>
      </c>
      <c r="N72" s="163"/>
    </row>
    <row r="73" spans="1:14" ht="15" customHeight="1">
      <c r="A73" s="126"/>
      <c r="B73" s="159"/>
      <c r="C73" s="148"/>
      <c r="D73" s="66">
        <v>2021</v>
      </c>
      <c r="E73" s="154">
        <f>SUM(G73:H73)</f>
        <v>70927</v>
      </c>
      <c r="F73" s="153"/>
      <c r="G73" s="153">
        <v>34906</v>
      </c>
      <c r="H73" s="153">
        <v>36021</v>
      </c>
      <c r="I73" s="154"/>
      <c r="J73" s="153">
        <v>4490</v>
      </c>
      <c r="K73" s="153">
        <v>19964</v>
      </c>
      <c r="L73" s="153">
        <v>17150</v>
      </c>
      <c r="M73" s="153">
        <v>29053</v>
      </c>
      <c r="N73" s="163"/>
    </row>
    <row r="74" spans="1:14" ht="15" customHeight="1">
      <c r="A74" s="126"/>
      <c r="B74" s="159"/>
      <c r="C74" s="148"/>
      <c r="D74" s="66"/>
      <c r="E74" s="154"/>
      <c r="F74" s="153"/>
      <c r="G74" s="153"/>
      <c r="H74" s="153"/>
      <c r="I74" s="154"/>
      <c r="J74" s="153"/>
      <c r="K74" s="153"/>
      <c r="L74" s="153"/>
      <c r="M74" s="153"/>
      <c r="N74" s="163"/>
    </row>
    <row r="75" spans="1:14" ht="8.1" customHeight="1">
      <c r="A75" s="126"/>
      <c r="B75" s="159"/>
      <c r="C75" s="148"/>
      <c r="D75" s="66"/>
      <c r="E75" s="154"/>
      <c r="F75" s="153"/>
      <c r="G75" s="153"/>
      <c r="H75" s="153"/>
      <c r="I75" s="154"/>
      <c r="J75" s="153"/>
      <c r="K75" s="153"/>
      <c r="L75" s="153"/>
      <c r="M75" s="153"/>
      <c r="N75" s="163"/>
    </row>
    <row r="76" spans="1:14" ht="15" customHeight="1">
      <c r="A76" s="126"/>
      <c r="B76" s="159" t="s">
        <v>1</v>
      </c>
      <c r="C76" s="148"/>
      <c r="D76" s="66">
        <v>2020</v>
      </c>
      <c r="E76" s="154">
        <f>SUM(G76:H76)</f>
        <v>979</v>
      </c>
      <c r="F76" s="153"/>
      <c r="G76" s="153">
        <v>522</v>
      </c>
      <c r="H76" s="153">
        <v>457</v>
      </c>
      <c r="I76" s="154"/>
      <c r="J76" s="153">
        <v>20</v>
      </c>
      <c r="K76" s="153">
        <v>240</v>
      </c>
      <c r="L76" s="153">
        <v>264</v>
      </c>
      <c r="M76" s="153">
        <v>455</v>
      </c>
      <c r="N76" s="163"/>
    </row>
    <row r="77" spans="1:14" ht="15" customHeight="1">
      <c r="A77" s="126"/>
      <c r="B77" s="159"/>
      <c r="C77" s="148"/>
      <c r="D77" s="66">
        <v>2021</v>
      </c>
      <c r="E77" s="154">
        <f>SUM(G77:H77)</f>
        <v>1791</v>
      </c>
      <c r="F77" s="153"/>
      <c r="G77" s="153">
        <v>898</v>
      </c>
      <c r="H77" s="153">
        <v>893</v>
      </c>
      <c r="I77" s="154"/>
      <c r="J77" s="153">
        <v>149</v>
      </c>
      <c r="K77" s="153">
        <v>601</v>
      </c>
      <c r="L77" s="153">
        <v>483</v>
      </c>
      <c r="M77" s="153">
        <v>554</v>
      </c>
      <c r="N77" s="163"/>
    </row>
    <row r="78" spans="1:14" ht="15" customHeight="1">
      <c r="A78" s="126"/>
      <c r="B78" s="159"/>
      <c r="C78" s="148"/>
      <c r="D78" s="66"/>
      <c r="E78" s="154"/>
      <c r="F78" s="153"/>
      <c r="G78" s="153"/>
      <c r="H78" s="153"/>
      <c r="I78" s="154"/>
      <c r="J78" s="153"/>
      <c r="K78" s="153"/>
      <c r="L78" s="153"/>
      <c r="M78" s="153"/>
      <c r="N78" s="163"/>
    </row>
    <row r="79" spans="1:14" ht="8.1" customHeight="1">
      <c r="A79" s="126"/>
      <c r="B79" s="159"/>
      <c r="C79" s="148"/>
      <c r="D79" s="66"/>
      <c r="E79" s="154"/>
      <c r="F79" s="153"/>
      <c r="G79" s="153"/>
      <c r="H79" s="153"/>
      <c r="I79" s="154"/>
      <c r="J79" s="153"/>
      <c r="K79" s="153"/>
      <c r="L79" s="153"/>
      <c r="M79" s="153"/>
      <c r="N79" s="163"/>
    </row>
    <row r="80" spans="1:14" ht="15" customHeight="1">
      <c r="A80" s="126"/>
      <c r="B80" s="159" t="s">
        <v>0</v>
      </c>
      <c r="C80" s="148"/>
      <c r="D80" s="66">
        <v>2020</v>
      </c>
      <c r="E80" s="154">
        <f>SUM(G80:H80)</f>
        <v>1650</v>
      </c>
      <c r="F80" s="153"/>
      <c r="G80" s="153">
        <v>757</v>
      </c>
      <c r="H80" s="153">
        <v>893</v>
      </c>
      <c r="I80" s="154"/>
      <c r="J80" s="153">
        <v>18</v>
      </c>
      <c r="K80" s="153">
        <v>349</v>
      </c>
      <c r="L80" s="153">
        <v>541</v>
      </c>
      <c r="M80" s="153">
        <v>742</v>
      </c>
      <c r="N80" s="163"/>
    </row>
    <row r="81" spans="1:14" ht="15" customHeight="1">
      <c r="A81" s="126"/>
      <c r="B81" s="159"/>
      <c r="C81" s="148"/>
      <c r="D81" s="66">
        <v>2021</v>
      </c>
      <c r="E81" s="154">
        <f>SUM(G81:H81)</f>
        <v>2614</v>
      </c>
      <c r="F81" s="153"/>
      <c r="G81" s="153">
        <v>1211</v>
      </c>
      <c r="H81" s="153">
        <v>1403</v>
      </c>
      <c r="I81" s="154"/>
      <c r="J81" s="153">
        <v>144</v>
      </c>
      <c r="K81" s="153">
        <v>788</v>
      </c>
      <c r="L81" s="153">
        <v>767</v>
      </c>
      <c r="M81" s="153">
        <v>912</v>
      </c>
      <c r="N81" s="163"/>
    </row>
    <row r="82" spans="1:14" ht="15" customHeight="1">
      <c r="A82" s="126"/>
      <c r="B82" s="159"/>
      <c r="C82" s="148"/>
      <c r="D82" s="66"/>
      <c r="N82" s="163"/>
    </row>
    <row r="83" spans="1:14" ht="8.1" customHeight="1" thickBot="1">
      <c r="A83" s="164"/>
      <c r="B83" s="165"/>
      <c r="C83" s="165"/>
      <c r="D83" s="166"/>
      <c r="E83" s="165"/>
      <c r="F83" s="165"/>
      <c r="G83" s="165"/>
      <c r="H83" s="165"/>
      <c r="I83" s="165"/>
      <c r="J83" s="167"/>
      <c r="K83" s="167"/>
      <c r="L83" s="167"/>
      <c r="M83" s="167"/>
      <c r="N83" s="164"/>
    </row>
    <row r="84" spans="1:14" ht="15" customHeight="1">
      <c r="D84" s="168"/>
      <c r="I84" s="169"/>
      <c r="J84" s="170"/>
      <c r="K84" s="171"/>
      <c r="L84" s="171"/>
      <c r="M84" s="172"/>
      <c r="N84" s="63" t="s">
        <v>213</v>
      </c>
    </row>
    <row r="85" spans="1:14" ht="15" customHeight="1">
      <c r="A85" s="169"/>
      <c r="D85" s="168"/>
      <c r="I85" s="173"/>
      <c r="J85" s="174"/>
      <c r="K85" s="171"/>
      <c r="L85" s="171"/>
      <c r="M85" s="172"/>
      <c r="N85" s="64" t="s">
        <v>214</v>
      </c>
    </row>
    <row r="88" spans="1:14" ht="15" customHeight="1">
      <c r="A88" s="175"/>
      <c r="J88" s="119"/>
      <c r="K88" s="119"/>
      <c r="L88" s="119"/>
      <c r="M88" s="119"/>
    </row>
    <row r="89" spans="1:14" ht="15" customHeight="1">
      <c r="A89" s="122"/>
      <c r="J89" s="119"/>
      <c r="K89" s="119"/>
      <c r="L89" s="119"/>
      <c r="M89" s="119"/>
    </row>
    <row r="90" spans="1:14" ht="15" customHeight="1">
      <c r="J90" s="119"/>
      <c r="K90" s="119"/>
      <c r="L90" s="119"/>
      <c r="M90" s="119"/>
    </row>
    <row r="91" spans="1:14" ht="15" customHeight="1">
      <c r="J91" s="119"/>
      <c r="K91" s="119"/>
      <c r="L91" s="119"/>
      <c r="M91" s="119"/>
    </row>
    <row r="92" spans="1:14" ht="15" customHeight="1">
      <c r="J92" s="119"/>
      <c r="K92" s="119"/>
      <c r="L92" s="119"/>
      <c r="M92" s="119"/>
    </row>
    <row r="93" spans="1:14" ht="15" customHeight="1">
      <c r="J93" s="119"/>
      <c r="K93" s="119"/>
      <c r="L93" s="119"/>
      <c r="M93" s="119"/>
    </row>
    <row r="94" spans="1:14" ht="15" customHeight="1">
      <c r="J94" s="119"/>
      <c r="K94" s="119"/>
      <c r="L94" s="119"/>
      <c r="M94" s="119"/>
    </row>
    <row r="95" spans="1:14" ht="15" customHeight="1">
      <c r="J95" s="119"/>
      <c r="K95" s="119"/>
      <c r="L95" s="119"/>
      <c r="M95" s="119"/>
    </row>
    <row r="96" spans="1:14" ht="15" customHeight="1">
      <c r="J96" s="119"/>
      <c r="K96" s="119"/>
      <c r="L96" s="119"/>
      <c r="M96" s="119"/>
    </row>
    <row r="97" spans="10:13" ht="15" customHeight="1">
      <c r="J97" s="119"/>
      <c r="K97" s="119"/>
      <c r="L97" s="119"/>
      <c r="M97" s="119"/>
    </row>
    <row r="98" spans="10:13" ht="15" customHeight="1">
      <c r="J98" s="119"/>
      <c r="K98" s="119"/>
      <c r="L98" s="119"/>
      <c r="M98" s="119"/>
    </row>
    <row r="99" spans="10:13" ht="15" customHeight="1">
      <c r="J99" s="119"/>
      <c r="K99" s="119"/>
      <c r="L99" s="119"/>
      <c r="M99" s="119"/>
    </row>
    <row r="100" spans="10:13" ht="15" customHeight="1">
      <c r="J100" s="119"/>
      <c r="K100" s="119"/>
      <c r="L100" s="119"/>
      <c r="M100" s="119"/>
    </row>
    <row r="101" spans="10:13" ht="15" customHeight="1">
      <c r="J101" s="119"/>
      <c r="K101" s="119"/>
      <c r="L101" s="119"/>
      <c r="M101" s="119"/>
    </row>
    <row r="102" spans="10:13" ht="15" customHeight="1">
      <c r="J102" s="119"/>
      <c r="K102" s="119"/>
      <c r="L102" s="119"/>
      <c r="M102" s="119"/>
    </row>
    <row r="103" spans="10:13" ht="15" customHeight="1">
      <c r="J103" s="119"/>
      <c r="K103" s="119"/>
      <c r="L103" s="119"/>
      <c r="M103" s="119"/>
    </row>
    <row r="104" spans="10:13" ht="15" customHeight="1">
      <c r="J104" s="119"/>
      <c r="K104" s="119"/>
      <c r="L104" s="119"/>
      <c r="M104" s="119"/>
    </row>
    <row r="105" spans="10:13" ht="15" customHeight="1">
      <c r="J105" s="119"/>
      <c r="K105" s="119"/>
      <c r="L105" s="119"/>
      <c r="M105" s="119"/>
    </row>
    <row r="106" spans="10:13" ht="15" customHeight="1">
      <c r="J106" s="119"/>
      <c r="K106" s="119"/>
      <c r="L106" s="119"/>
      <c r="M106" s="119"/>
    </row>
    <row r="107" spans="10:13" ht="15" customHeight="1">
      <c r="J107" s="119"/>
      <c r="K107" s="119"/>
      <c r="L107" s="119"/>
      <c r="M107" s="119"/>
    </row>
    <row r="108" spans="10:13" ht="15" customHeight="1">
      <c r="J108" s="119"/>
      <c r="K108" s="119"/>
      <c r="L108" s="119"/>
      <c r="M108" s="119"/>
    </row>
    <row r="109" spans="10:13" ht="15" customHeight="1">
      <c r="J109" s="119"/>
      <c r="K109" s="119"/>
      <c r="L109" s="119"/>
      <c r="M109" s="119"/>
    </row>
    <row r="110" spans="10:13" ht="15" customHeight="1">
      <c r="J110" s="119"/>
      <c r="K110" s="119"/>
      <c r="L110" s="119"/>
      <c r="M110" s="119"/>
    </row>
    <row r="111" spans="10:13" ht="15" customHeight="1">
      <c r="J111" s="119"/>
      <c r="K111" s="119"/>
      <c r="L111" s="119"/>
      <c r="M111" s="119"/>
    </row>
    <row r="112" spans="10:13" ht="15" customHeight="1">
      <c r="J112" s="119"/>
      <c r="K112" s="119"/>
      <c r="L112" s="119"/>
      <c r="M112" s="119"/>
    </row>
    <row r="113" spans="10:13" ht="15" customHeight="1">
      <c r="J113" s="119"/>
      <c r="K113" s="119"/>
      <c r="L113" s="119"/>
      <c r="M113" s="119"/>
    </row>
    <row r="114" spans="10:13" ht="15" customHeight="1">
      <c r="J114" s="119"/>
      <c r="K114" s="119"/>
      <c r="L114" s="119"/>
      <c r="M114" s="119"/>
    </row>
    <row r="115" spans="10:13" ht="15" customHeight="1">
      <c r="J115" s="119"/>
      <c r="K115" s="119"/>
      <c r="L115" s="119"/>
      <c r="M115" s="119"/>
    </row>
    <row r="116" spans="10:13" ht="15" customHeight="1">
      <c r="J116" s="119"/>
      <c r="K116" s="119"/>
      <c r="L116" s="119"/>
      <c r="M116" s="119"/>
    </row>
    <row r="117" spans="10:13" ht="15" customHeight="1">
      <c r="J117" s="119"/>
      <c r="K117" s="119"/>
      <c r="L117" s="119"/>
      <c r="M117" s="119"/>
    </row>
    <row r="118" spans="10:13" ht="15" customHeight="1">
      <c r="J118" s="119"/>
      <c r="K118" s="119"/>
      <c r="L118" s="119"/>
      <c r="M118" s="119"/>
    </row>
    <row r="119" spans="10:13" ht="15" customHeight="1">
      <c r="J119" s="119"/>
      <c r="K119" s="119"/>
      <c r="L119" s="119"/>
      <c r="M119" s="119"/>
    </row>
    <row r="120" spans="10:13" ht="15" customHeight="1">
      <c r="J120" s="119"/>
      <c r="K120" s="119"/>
      <c r="L120" s="119"/>
      <c r="M120" s="119"/>
    </row>
    <row r="121" spans="10:13" ht="15" customHeight="1">
      <c r="J121" s="119"/>
      <c r="K121" s="119"/>
      <c r="L121" s="119"/>
      <c r="M121" s="119"/>
    </row>
    <row r="122" spans="10:13" ht="15" customHeight="1">
      <c r="J122" s="119"/>
      <c r="K122" s="119"/>
      <c r="L122" s="119"/>
      <c r="M122" s="119"/>
    </row>
    <row r="123" spans="10:13" ht="15" customHeight="1">
      <c r="J123" s="119"/>
      <c r="K123" s="119"/>
      <c r="L123" s="119"/>
      <c r="M123" s="119"/>
    </row>
    <row r="124" spans="10:13" ht="15" customHeight="1">
      <c r="J124" s="119"/>
      <c r="K124" s="119"/>
      <c r="L124" s="119"/>
      <c r="M124" s="119"/>
    </row>
    <row r="125" spans="10:13" ht="15" customHeight="1">
      <c r="J125" s="119"/>
      <c r="K125" s="119"/>
      <c r="L125" s="119"/>
      <c r="M125" s="119"/>
    </row>
    <row r="126" spans="10:13" ht="15" customHeight="1">
      <c r="J126" s="119"/>
      <c r="K126" s="119"/>
      <c r="L126" s="119"/>
      <c r="M126" s="119"/>
    </row>
    <row r="127" spans="10:13" ht="15" customHeight="1">
      <c r="J127" s="119"/>
      <c r="K127" s="119"/>
      <c r="L127" s="119"/>
      <c r="M127" s="119"/>
    </row>
    <row r="128" spans="10:13" ht="15" customHeight="1">
      <c r="J128" s="119"/>
      <c r="K128" s="119"/>
      <c r="L128" s="119"/>
      <c r="M128" s="119"/>
    </row>
    <row r="129" spans="10:13" ht="15" customHeight="1">
      <c r="J129" s="119"/>
      <c r="K129" s="119"/>
      <c r="L129" s="119"/>
      <c r="M129" s="119"/>
    </row>
    <row r="130" spans="10:13" ht="15" customHeight="1">
      <c r="J130" s="119"/>
      <c r="K130" s="119"/>
      <c r="L130" s="119"/>
      <c r="M130" s="119"/>
    </row>
    <row r="131" spans="10:13" ht="15" customHeight="1">
      <c r="J131" s="119"/>
      <c r="K131" s="119"/>
      <c r="L131" s="119"/>
      <c r="M131" s="119"/>
    </row>
    <row r="132" spans="10:13" ht="15" customHeight="1">
      <c r="J132" s="119"/>
      <c r="K132" s="119"/>
      <c r="L132" s="119"/>
      <c r="M132" s="119"/>
    </row>
    <row r="133" spans="10:13" ht="15" customHeight="1">
      <c r="J133" s="119"/>
      <c r="K133" s="119"/>
      <c r="L133" s="119"/>
      <c r="M133" s="119"/>
    </row>
    <row r="134" spans="10:13" ht="15" customHeight="1">
      <c r="J134" s="119"/>
      <c r="K134" s="119"/>
      <c r="L134" s="119"/>
      <c r="M134" s="119"/>
    </row>
  </sheetData>
  <mergeCells count="2">
    <mergeCell ref="J11:M11"/>
    <mergeCell ref="J12:M12"/>
  </mergeCells>
  <hyperlinks>
    <hyperlink ref="N2" r:id="rId1" xr:uid="{00000000-0004-0000-1B00-000000000000}"/>
    <hyperlink ref="N3" r:id="rId2" xr:uid="{00000000-0004-0000-1B00-000001000000}"/>
  </hyperlinks>
  <printOptions horizontalCentered="1"/>
  <pageMargins left="0.39370078740157499" right="0.39370078740157499" top="0.74803149606299202" bottom="0.511811023622047" header="0.98425196850393704" footer="0.511811023622047"/>
  <pageSetup paperSize="9" scale="65" fitToWidth="0" fitToHeight="0" orientation="portrait" r:id="rId3"/>
  <headerFooter alignWithMargins="0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217CA-5212-496C-B3EA-239DBB3EA457}">
  <sheetPr>
    <tabColor theme="8"/>
    <pageSetUpPr fitToPage="1"/>
  </sheetPr>
  <dimension ref="A1:L89"/>
  <sheetViews>
    <sheetView showGridLines="0" view="pageBreakPreview" topLeftCell="A49" zoomScale="80" zoomScaleSheetLayoutView="80" workbookViewId="0">
      <selection activeCell="F92" sqref="F92"/>
    </sheetView>
  </sheetViews>
  <sheetFormatPr defaultColWidth="8.28515625" defaultRowHeight="14.25"/>
  <cols>
    <col min="1" max="1" width="1" style="43" customWidth="1"/>
    <col min="2" max="2" width="11.28515625" style="43" customWidth="1"/>
    <col min="3" max="3" width="10" style="43" customWidth="1"/>
    <col min="4" max="4" width="12.42578125" style="48" customWidth="1"/>
    <col min="5" max="5" width="17.140625" style="43" customWidth="1"/>
    <col min="6" max="6" width="17.140625" style="48" customWidth="1"/>
    <col min="7" max="7" width="17.140625" style="43" customWidth="1"/>
    <col min="8" max="8" width="17.140625" style="48" customWidth="1"/>
    <col min="9" max="9" width="17.140625" style="43" customWidth="1"/>
    <col min="10" max="10" width="0.85546875" style="43" customWidth="1"/>
    <col min="11" max="11" width="0.7109375" style="43" customWidth="1"/>
    <col min="12" max="12" width="3.7109375" style="43" customWidth="1"/>
    <col min="13" max="216" width="12.5703125" style="43" customWidth="1"/>
    <col min="217" max="217" width="2.140625" style="43" customWidth="1"/>
    <col min="218" max="218" width="1" style="43" customWidth="1"/>
    <col min="219" max="219" width="20.42578125" style="43" customWidth="1"/>
    <col min="220" max="220" width="0.5703125" style="43" customWidth="1"/>
    <col min="221" max="221" width="1.5703125" style="43" customWidth="1"/>
    <col min="222" max="222" width="7.140625" style="43" customWidth="1"/>
    <col min="223" max="223" width="0.5703125" style="43" customWidth="1"/>
    <col min="224" max="224" width="7.140625" style="43" customWidth="1"/>
    <col min="225" max="225" width="5" style="43" customWidth="1"/>
    <col min="226" max="16384" width="8.28515625" style="43"/>
  </cols>
  <sheetData>
    <row r="1" spans="1:11" ht="15">
      <c r="J1" s="24" t="s">
        <v>27</v>
      </c>
    </row>
    <row r="2" spans="1:11">
      <c r="J2" s="25" t="s">
        <v>26</v>
      </c>
    </row>
    <row r="5" spans="1:11" ht="15.75" customHeight="1">
      <c r="B5" s="32" t="s">
        <v>162</v>
      </c>
      <c r="C5" s="109" t="s">
        <v>287</v>
      </c>
      <c r="D5" s="32"/>
      <c r="E5" s="110"/>
      <c r="F5" s="32"/>
      <c r="G5" s="110"/>
      <c r="H5" s="32"/>
    </row>
    <row r="6" spans="1:11" ht="13.5" customHeight="1">
      <c r="B6" s="111" t="s">
        <v>163</v>
      </c>
      <c r="C6" s="112" t="s">
        <v>288</v>
      </c>
    </row>
    <row r="7" spans="1:11" ht="9.9499999999999993" customHeight="1">
      <c r="B7" s="111"/>
      <c r="C7" s="112"/>
    </row>
    <row r="8" spans="1:11" ht="15" thickBot="1">
      <c r="A8" s="379"/>
      <c r="B8" s="380" t="s">
        <v>293</v>
      </c>
      <c r="C8" s="379"/>
      <c r="D8" s="381"/>
      <c r="E8" s="382"/>
      <c r="F8" s="382"/>
      <c r="G8" s="382"/>
      <c r="H8" s="382"/>
      <c r="I8" s="383"/>
      <c r="J8" s="383" t="s">
        <v>128</v>
      </c>
      <c r="K8" s="384"/>
    </row>
    <row r="9" spans="1:11" ht="9.9499999999999993" customHeight="1" thickTop="1">
      <c r="A9" s="354"/>
      <c r="B9" s="355"/>
      <c r="C9" s="355"/>
      <c r="D9" s="356"/>
      <c r="E9" s="355"/>
      <c r="F9" s="355"/>
      <c r="G9" s="355"/>
      <c r="H9" s="355"/>
      <c r="I9" s="355"/>
      <c r="J9" s="354"/>
      <c r="K9" s="385"/>
    </row>
    <row r="10" spans="1:11" ht="15" customHeight="1">
      <c r="A10" s="354"/>
      <c r="B10" s="355" t="s">
        <v>25</v>
      </c>
      <c r="C10" s="355"/>
      <c r="D10" s="356" t="s">
        <v>191</v>
      </c>
      <c r="E10" s="357" t="s">
        <v>21</v>
      </c>
      <c r="F10" s="357" t="s">
        <v>184</v>
      </c>
      <c r="G10" s="357" t="s">
        <v>129</v>
      </c>
      <c r="H10" s="357" t="s">
        <v>130</v>
      </c>
      <c r="I10" s="357" t="s">
        <v>289</v>
      </c>
      <c r="J10" s="354"/>
      <c r="K10" s="385"/>
    </row>
    <row r="11" spans="1:11" ht="15" customHeight="1">
      <c r="A11" s="354"/>
      <c r="B11" s="358" t="s">
        <v>23</v>
      </c>
      <c r="C11" s="358"/>
      <c r="D11" s="359" t="s">
        <v>190</v>
      </c>
      <c r="E11" s="360" t="s">
        <v>18</v>
      </c>
      <c r="F11" s="357" t="s">
        <v>164</v>
      </c>
      <c r="G11" s="360" t="s">
        <v>131</v>
      </c>
      <c r="H11" s="360" t="s">
        <v>132</v>
      </c>
      <c r="I11" s="360" t="s">
        <v>133</v>
      </c>
      <c r="J11" s="354"/>
      <c r="K11" s="385"/>
    </row>
    <row r="12" spans="1:11" ht="15" customHeight="1">
      <c r="A12" s="354"/>
      <c r="B12" s="355"/>
      <c r="C12" s="355"/>
      <c r="D12" s="356"/>
      <c r="E12" s="357"/>
      <c r="F12" s="357" t="s">
        <v>154</v>
      </c>
      <c r="G12" s="357"/>
      <c r="H12" s="357"/>
      <c r="I12" s="357"/>
      <c r="J12" s="354"/>
      <c r="K12" s="385"/>
    </row>
    <row r="13" spans="1:11" ht="15.75" customHeight="1">
      <c r="A13" s="354"/>
      <c r="B13" s="355"/>
      <c r="C13" s="355"/>
      <c r="D13" s="356"/>
      <c r="E13" s="357"/>
      <c r="F13" s="360" t="s">
        <v>156</v>
      </c>
      <c r="G13" s="357"/>
      <c r="H13" s="357"/>
      <c r="I13" s="357"/>
      <c r="J13" s="354"/>
      <c r="K13" s="385"/>
    </row>
    <row r="14" spans="1:11" ht="15.75" customHeight="1">
      <c r="A14" s="354"/>
      <c r="B14" s="355"/>
      <c r="C14" s="355"/>
      <c r="D14" s="356"/>
      <c r="E14" s="357"/>
      <c r="F14" s="360" t="s">
        <v>155</v>
      </c>
      <c r="G14" s="357"/>
      <c r="H14" s="357"/>
      <c r="I14" s="357"/>
      <c r="J14" s="354"/>
      <c r="K14" s="385"/>
    </row>
    <row r="15" spans="1:11" ht="9.9499999999999993" customHeight="1">
      <c r="A15" s="354"/>
      <c r="B15" s="354"/>
      <c r="C15" s="354"/>
      <c r="D15" s="361"/>
      <c r="E15" s="354"/>
      <c r="F15" s="354"/>
      <c r="G15" s="354"/>
      <c r="H15" s="354"/>
      <c r="I15" s="354"/>
      <c r="J15" s="354"/>
      <c r="K15" s="385"/>
    </row>
    <row r="16" spans="1:11" ht="9.9499999999999993" customHeight="1">
      <c r="A16" s="366"/>
      <c r="B16" s="363"/>
      <c r="C16" s="363"/>
      <c r="D16" s="364"/>
      <c r="E16" s="365"/>
      <c r="F16" s="365"/>
      <c r="G16" s="365"/>
      <c r="H16" s="365"/>
      <c r="I16" s="365"/>
      <c r="J16" s="363"/>
      <c r="K16" s="385"/>
    </row>
    <row r="17" spans="1:12" ht="15" customHeight="1">
      <c r="A17" s="366"/>
      <c r="B17" s="367" t="s">
        <v>15</v>
      </c>
      <c r="C17" s="386"/>
      <c r="D17" s="308" t="s">
        <v>286</v>
      </c>
      <c r="E17" s="387">
        <v>5753.1</v>
      </c>
      <c r="F17" s="387">
        <v>91.2</v>
      </c>
      <c r="G17" s="387">
        <v>327.5</v>
      </c>
      <c r="H17" s="387">
        <v>2873</v>
      </c>
      <c r="I17" s="387">
        <v>2461.4</v>
      </c>
      <c r="J17" s="388"/>
      <c r="K17" s="389"/>
      <c r="L17" s="110"/>
    </row>
    <row r="18" spans="1:12" ht="15" customHeight="1">
      <c r="A18" s="366"/>
      <c r="B18" s="367"/>
      <c r="C18" s="386"/>
      <c r="D18" s="308">
        <v>2023</v>
      </c>
      <c r="E18" s="387">
        <v>5963.8</v>
      </c>
      <c r="F18" s="387">
        <v>124.7</v>
      </c>
      <c r="G18" s="387">
        <v>357</v>
      </c>
      <c r="H18" s="387">
        <v>2879.5</v>
      </c>
      <c r="I18" s="387">
        <v>2602.5</v>
      </c>
      <c r="J18" s="390"/>
      <c r="K18" s="389"/>
    </row>
    <row r="19" spans="1:12" ht="15" customHeight="1">
      <c r="A19" s="366"/>
      <c r="B19" s="367"/>
      <c r="C19" s="386"/>
      <c r="D19" s="308">
        <v>2024</v>
      </c>
      <c r="E19" s="387">
        <v>6112.3</v>
      </c>
      <c r="F19" s="387">
        <v>121</v>
      </c>
      <c r="G19" s="387">
        <v>337.8</v>
      </c>
      <c r="H19" s="387">
        <v>2932</v>
      </c>
      <c r="I19" s="387">
        <v>2721.5</v>
      </c>
      <c r="J19" s="369"/>
      <c r="K19" s="389"/>
    </row>
    <row r="20" spans="1:12" ht="8.1" customHeight="1">
      <c r="A20" s="366"/>
      <c r="B20" s="367"/>
      <c r="C20" s="386"/>
      <c r="D20" s="342"/>
      <c r="E20" s="391"/>
      <c r="F20" s="391"/>
      <c r="G20" s="391" t="s">
        <v>44</v>
      </c>
      <c r="H20" s="391"/>
      <c r="I20" s="391"/>
      <c r="J20" s="369"/>
      <c r="K20" s="389"/>
    </row>
    <row r="21" spans="1:12" ht="15" customHeight="1">
      <c r="A21" s="366"/>
      <c r="B21" s="372" t="s">
        <v>14</v>
      </c>
      <c r="C21" s="192"/>
      <c r="D21" s="309" t="s">
        <v>291</v>
      </c>
      <c r="E21" s="392">
        <v>633</v>
      </c>
      <c r="F21" s="392">
        <v>4.3</v>
      </c>
      <c r="G21" s="392">
        <v>24.5</v>
      </c>
      <c r="H21" s="392">
        <v>386.2</v>
      </c>
      <c r="I21" s="392">
        <v>217.9</v>
      </c>
      <c r="J21" s="373"/>
      <c r="K21" s="385"/>
    </row>
    <row r="22" spans="1:12" ht="15" customHeight="1">
      <c r="A22" s="366"/>
      <c r="B22" s="372"/>
      <c r="C22" s="192"/>
      <c r="D22" s="309">
        <v>2023</v>
      </c>
      <c r="E22" s="392">
        <v>648.4</v>
      </c>
      <c r="F22" s="392">
        <v>6.6</v>
      </c>
      <c r="G22" s="392">
        <v>22.3</v>
      </c>
      <c r="H22" s="392">
        <v>378.7</v>
      </c>
      <c r="I22" s="392">
        <v>240.8</v>
      </c>
      <c r="J22" s="390"/>
      <c r="K22" s="385"/>
    </row>
    <row r="23" spans="1:12" ht="15" customHeight="1">
      <c r="A23" s="366"/>
      <c r="B23" s="372"/>
      <c r="C23" s="192"/>
      <c r="D23" s="309">
        <v>2024</v>
      </c>
      <c r="E23" s="392">
        <v>662.3</v>
      </c>
      <c r="F23" s="392">
        <v>1.1000000000000001</v>
      </c>
      <c r="G23" s="392">
        <v>19.600000000000001</v>
      </c>
      <c r="H23" s="392">
        <v>385.9</v>
      </c>
      <c r="I23" s="392">
        <v>255.7</v>
      </c>
      <c r="J23" s="390"/>
      <c r="K23" s="385"/>
    </row>
    <row r="24" spans="1:12" ht="8.1" customHeight="1">
      <c r="A24" s="366"/>
      <c r="B24" s="372"/>
      <c r="C24" s="192"/>
      <c r="D24" s="342"/>
      <c r="E24" s="392"/>
      <c r="F24" s="392"/>
      <c r="G24" s="392"/>
      <c r="H24" s="392"/>
      <c r="I24" s="392"/>
      <c r="J24" s="373"/>
      <c r="K24" s="385"/>
    </row>
    <row r="25" spans="1:12" ht="15" customHeight="1">
      <c r="A25" s="366"/>
      <c r="B25" s="372" t="s">
        <v>13</v>
      </c>
      <c r="C25" s="192"/>
      <c r="D25" s="309" t="s">
        <v>291</v>
      </c>
      <c r="E25" s="392">
        <v>323.2</v>
      </c>
      <c r="F25" s="392">
        <v>3</v>
      </c>
      <c r="G25" s="392">
        <v>13.2</v>
      </c>
      <c r="H25" s="392">
        <v>168.2</v>
      </c>
      <c r="I25" s="392">
        <v>138.69999999999999</v>
      </c>
      <c r="J25" s="373"/>
      <c r="K25" s="385"/>
    </row>
    <row r="26" spans="1:12" ht="15" customHeight="1">
      <c r="A26" s="366"/>
      <c r="B26" s="372"/>
      <c r="C26" s="192"/>
      <c r="D26" s="309">
        <v>2023</v>
      </c>
      <c r="E26" s="392">
        <v>339.3</v>
      </c>
      <c r="F26" s="392">
        <v>3.7</v>
      </c>
      <c r="G26" s="392">
        <v>15.9</v>
      </c>
      <c r="H26" s="392">
        <v>186.8</v>
      </c>
      <c r="I26" s="392">
        <v>132.9</v>
      </c>
      <c r="J26" s="390"/>
      <c r="K26" s="385"/>
    </row>
    <row r="27" spans="1:12" ht="15" customHeight="1">
      <c r="A27" s="366"/>
      <c r="B27" s="372"/>
      <c r="C27" s="192"/>
      <c r="D27" s="309">
        <v>2024</v>
      </c>
      <c r="E27" s="392">
        <v>346.8</v>
      </c>
      <c r="F27" s="392">
        <v>2.9</v>
      </c>
      <c r="G27" s="392">
        <v>16.399999999999999</v>
      </c>
      <c r="H27" s="392">
        <v>187.1</v>
      </c>
      <c r="I27" s="392">
        <v>140.4</v>
      </c>
      <c r="J27" s="390"/>
      <c r="K27" s="385"/>
    </row>
    <row r="28" spans="1:12" ht="8.1" customHeight="1">
      <c r="A28" s="366"/>
      <c r="B28" s="372"/>
      <c r="C28" s="192"/>
      <c r="D28" s="342"/>
      <c r="E28" s="392"/>
      <c r="F28" s="392"/>
      <c r="G28" s="392"/>
      <c r="H28" s="392"/>
      <c r="I28" s="392"/>
      <c r="J28" s="373"/>
      <c r="K28" s="385"/>
    </row>
    <row r="29" spans="1:12" ht="15" customHeight="1">
      <c r="A29" s="366"/>
      <c r="B29" s="372" t="s">
        <v>12</v>
      </c>
      <c r="C29" s="192"/>
      <c r="D29" s="309" t="s">
        <v>291</v>
      </c>
      <c r="E29" s="392">
        <v>232.5</v>
      </c>
      <c r="F29" s="392">
        <v>6.6</v>
      </c>
      <c r="G29" s="392">
        <v>12.6</v>
      </c>
      <c r="H29" s="392">
        <v>112.9</v>
      </c>
      <c r="I29" s="392">
        <v>100.4</v>
      </c>
      <c r="J29" s="373"/>
      <c r="K29" s="385"/>
    </row>
    <row r="30" spans="1:12" ht="15" customHeight="1">
      <c r="A30" s="366"/>
      <c r="B30" s="372"/>
      <c r="C30" s="192"/>
      <c r="D30" s="309">
        <v>2023</v>
      </c>
      <c r="E30" s="392">
        <v>247.2</v>
      </c>
      <c r="F30" s="392">
        <v>4.8</v>
      </c>
      <c r="G30" s="392">
        <v>11.6</v>
      </c>
      <c r="H30" s="392">
        <v>114.4</v>
      </c>
      <c r="I30" s="392">
        <v>116.4</v>
      </c>
      <c r="J30" s="390"/>
      <c r="K30" s="385"/>
    </row>
    <row r="31" spans="1:12" ht="15" customHeight="1">
      <c r="A31" s="366"/>
      <c r="B31" s="372"/>
      <c r="C31" s="192"/>
      <c r="D31" s="309">
        <v>2024</v>
      </c>
      <c r="E31" s="392">
        <v>253.9</v>
      </c>
      <c r="F31" s="392">
        <v>2.5</v>
      </c>
      <c r="G31" s="392">
        <v>11</v>
      </c>
      <c r="H31" s="392">
        <v>135.69999999999999</v>
      </c>
      <c r="I31" s="392">
        <v>104.8</v>
      </c>
      <c r="J31" s="390"/>
      <c r="K31" s="385"/>
    </row>
    <row r="32" spans="1:12" ht="8.1" customHeight="1">
      <c r="A32" s="366"/>
      <c r="B32" s="372"/>
      <c r="C32" s="192"/>
      <c r="D32" s="342"/>
      <c r="E32" s="392"/>
      <c r="F32" s="392"/>
      <c r="G32" s="392"/>
      <c r="H32" s="392"/>
      <c r="I32" s="392"/>
      <c r="J32" s="373"/>
      <c r="K32" s="385"/>
    </row>
    <row r="33" spans="1:11" ht="15" customHeight="1">
      <c r="A33" s="366"/>
      <c r="B33" s="372" t="s">
        <v>11</v>
      </c>
      <c r="C33" s="192"/>
      <c r="D33" s="309" t="s">
        <v>291</v>
      </c>
      <c r="E33" s="392">
        <v>190.7</v>
      </c>
      <c r="F33" s="392">
        <v>0.6</v>
      </c>
      <c r="G33" s="392">
        <v>8</v>
      </c>
      <c r="H33" s="392">
        <v>102.4</v>
      </c>
      <c r="I33" s="392">
        <v>79.599999999999994</v>
      </c>
      <c r="J33" s="373"/>
      <c r="K33" s="385"/>
    </row>
    <row r="34" spans="1:11" ht="15" customHeight="1">
      <c r="A34" s="366"/>
      <c r="B34" s="372"/>
      <c r="C34" s="192"/>
      <c r="D34" s="309">
        <v>2023</v>
      </c>
      <c r="E34" s="392">
        <v>193.7</v>
      </c>
      <c r="F34" s="392">
        <v>1.4</v>
      </c>
      <c r="G34" s="392">
        <v>6.3</v>
      </c>
      <c r="H34" s="392">
        <v>92.3</v>
      </c>
      <c r="I34" s="392">
        <v>93.7</v>
      </c>
      <c r="J34" s="390"/>
      <c r="K34" s="385"/>
    </row>
    <row r="35" spans="1:11" ht="15" customHeight="1">
      <c r="A35" s="366"/>
      <c r="B35" s="372"/>
      <c r="C35" s="192"/>
      <c r="D35" s="309">
        <v>2024</v>
      </c>
      <c r="E35" s="392">
        <v>197.9</v>
      </c>
      <c r="F35" s="392">
        <v>0.8</v>
      </c>
      <c r="G35" s="392">
        <v>6.2</v>
      </c>
      <c r="H35" s="392">
        <v>104.9</v>
      </c>
      <c r="I35" s="392">
        <v>85.9</v>
      </c>
      <c r="J35" s="390"/>
      <c r="K35" s="385"/>
    </row>
    <row r="36" spans="1:11" ht="8.1" customHeight="1">
      <c r="A36" s="366"/>
      <c r="B36" s="372"/>
      <c r="C36" s="192"/>
      <c r="D36" s="342"/>
      <c r="E36" s="392"/>
      <c r="F36" s="392"/>
      <c r="G36" s="392"/>
      <c r="H36" s="392"/>
      <c r="I36" s="392"/>
      <c r="J36" s="373"/>
      <c r="K36" s="385"/>
    </row>
    <row r="37" spans="1:11" ht="15" customHeight="1">
      <c r="A37" s="366"/>
      <c r="B37" s="372" t="s">
        <v>10</v>
      </c>
      <c r="C37" s="192"/>
      <c r="D37" s="309" t="s">
        <v>291</v>
      </c>
      <c r="E37" s="392">
        <v>192</v>
      </c>
      <c r="F37" s="392">
        <v>1.1000000000000001</v>
      </c>
      <c r="G37" s="392">
        <v>7.3</v>
      </c>
      <c r="H37" s="392">
        <v>91.9</v>
      </c>
      <c r="I37" s="392">
        <v>91.7</v>
      </c>
      <c r="J37" s="373"/>
      <c r="K37" s="385"/>
    </row>
    <row r="38" spans="1:11" ht="15" customHeight="1">
      <c r="A38" s="366"/>
      <c r="B38" s="372"/>
      <c r="C38" s="192"/>
      <c r="D38" s="309">
        <v>2023</v>
      </c>
      <c r="E38" s="392">
        <v>199.2</v>
      </c>
      <c r="F38" s="392">
        <v>1.2</v>
      </c>
      <c r="G38" s="392">
        <v>8.6999999999999993</v>
      </c>
      <c r="H38" s="392">
        <v>93.5</v>
      </c>
      <c r="I38" s="392">
        <v>95.8</v>
      </c>
      <c r="J38" s="390"/>
      <c r="K38" s="385"/>
    </row>
    <row r="39" spans="1:11" ht="15" customHeight="1">
      <c r="A39" s="366"/>
      <c r="B39" s="372"/>
      <c r="C39" s="192"/>
      <c r="D39" s="309">
        <v>2024</v>
      </c>
      <c r="E39" s="392">
        <v>202.2</v>
      </c>
      <c r="F39" s="392">
        <v>2.2999999999999998</v>
      </c>
      <c r="G39" s="392">
        <v>7.8</v>
      </c>
      <c r="H39" s="392">
        <v>99.2</v>
      </c>
      <c r="I39" s="392">
        <v>92.9</v>
      </c>
      <c r="J39" s="390"/>
      <c r="K39" s="385"/>
    </row>
    <row r="40" spans="1:11" ht="8.1" customHeight="1">
      <c r="A40" s="366"/>
      <c r="B40" s="372"/>
      <c r="C40" s="192"/>
      <c r="D40" s="342"/>
      <c r="E40" s="392"/>
      <c r="F40" s="392"/>
      <c r="G40" s="392"/>
      <c r="H40" s="392"/>
      <c r="I40" s="392"/>
      <c r="J40" s="373"/>
      <c r="K40" s="385"/>
    </row>
    <row r="41" spans="1:11" ht="15" customHeight="1">
      <c r="A41" s="366"/>
      <c r="B41" s="372" t="s">
        <v>9</v>
      </c>
      <c r="C41" s="192"/>
      <c r="D41" s="309" t="s">
        <v>291</v>
      </c>
      <c r="E41" s="392">
        <v>232.4</v>
      </c>
      <c r="F41" s="392">
        <v>3.8</v>
      </c>
      <c r="G41" s="392">
        <v>17.399999999999999</v>
      </c>
      <c r="H41" s="392">
        <v>127</v>
      </c>
      <c r="I41" s="392">
        <v>84.3</v>
      </c>
      <c r="J41" s="373"/>
      <c r="K41" s="385"/>
    </row>
    <row r="42" spans="1:11" ht="15" customHeight="1">
      <c r="A42" s="366"/>
      <c r="B42" s="372"/>
      <c r="C42" s="192"/>
      <c r="D42" s="309">
        <v>2023</v>
      </c>
      <c r="E42" s="392">
        <v>237.8</v>
      </c>
      <c r="F42" s="392">
        <v>2.2000000000000002</v>
      </c>
      <c r="G42" s="392">
        <v>13.6</v>
      </c>
      <c r="H42" s="392">
        <v>124.4</v>
      </c>
      <c r="I42" s="392">
        <v>97.6</v>
      </c>
      <c r="J42" s="390"/>
      <c r="K42" s="385"/>
    </row>
    <row r="43" spans="1:11" ht="15" customHeight="1">
      <c r="A43" s="366"/>
      <c r="B43" s="372"/>
      <c r="C43" s="192"/>
      <c r="D43" s="309">
        <v>2024</v>
      </c>
      <c r="E43" s="392">
        <v>243.7</v>
      </c>
      <c r="F43" s="392">
        <v>5.0999999999999996</v>
      </c>
      <c r="G43" s="392">
        <v>13.5</v>
      </c>
      <c r="H43" s="392">
        <v>135.5</v>
      </c>
      <c r="I43" s="392">
        <v>89.7</v>
      </c>
      <c r="J43" s="390"/>
      <c r="K43" s="385"/>
    </row>
    <row r="44" spans="1:11" ht="8.1" customHeight="1">
      <c r="A44" s="366"/>
      <c r="B44" s="372"/>
      <c r="C44" s="192"/>
      <c r="D44" s="342"/>
      <c r="E44" s="392"/>
      <c r="F44" s="392"/>
      <c r="G44" s="392"/>
      <c r="H44" s="392"/>
      <c r="I44" s="392"/>
      <c r="J44" s="373"/>
      <c r="K44" s="385"/>
    </row>
    <row r="45" spans="1:11" ht="15" customHeight="1">
      <c r="A45" s="366"/>
      <c r="B45" s="372" t="s">
        <v>28</v>
      </c>
      <c r="C45" s="192"/>
      <c r="D45" s="309" t="s">
        <v>291</v>
      </c>
      <c r="E45" s="392">
        <v>344.7</v>
      </c>
      <c r="F45" s="392">
        <v>1.3</v>
      </c>
      <c r="G45" s="392">
        <v>21.5</v>
      </c>
      <c r="H45" s="392">
        <v>190.4</v>
      </c>
      <c r="I45" s="392">
        <v>131.4</v>
      </c>
      <c r="J45" s="373"/>
      <c r="K45" s="385"/>
    </row>
    <row r="46" spans="1:11" ht="15" customHeight="1">
      <c r="A46" s="366"/>
      <c r="B46" s="372"/>
      <c r="C46" s="192"/>
      <c r="D46" s="309">
        <v>2023</v>
      </c>
      <c r="E46" s="392">
        <v>356.3</v>
      </c>
      <c r="F46" s="392">
        <v>3.4</v>
      </c>
      <c r="G46" s="392">
        <v>16.100000000000001</v>
      </c>
      <c r="H46" s="392">
        <v>185.9</v>
      </c>
      <c r="I46" s="392">
        <v>150.9</v>
      </c>
      <c r="J46" s="390"/>
      <c r="K46" s="385"/>
    </row>
    <row r="47" spans="1:11" ht="15" customHeight="1">
      <c r="A47" s="366"/>
      <c r="B47" s="372"/>
      <c r="C47" s="192"/>
      <c r="D47" s="309">
        <v>2024</v>
      </c>
      <c r="E47" s="392">
        <v>361.4</v>
      </c>
      <c r="F47" s="392">
        <v>1.1000000000000001</v>
      </c>
      <c r="G47" s="392">
        <v>8</v>
      </c>
      <c r="H47" s="392">
        <v>186.6</v>
      </c>
      <c r="I47" s="392">
        <v>165.7</v>
      </c>
      <c r="J47" s="390"/>
      <c r="K47" s="385"/>
    </row>
    <row r="48" spans="1:11" ht="8.1" customHeight="1">
      <c r="A48" s="366"/>
      <c r="B48" s="372"/>
      <c r="C48" s="192"/>
      <c r="D48" s="342"/>
      <c r="E48" s="392"/>
      <c r="F48" s="392"/>
      <c r="G48" s="392"/>
      <c r="H48" s="392"/>
      <c r="I48" s="392"/>
      <c r="J48" s="373"/>
      <c r="K48" s="385"/>
    </row>
    <row r="49" spans="1:11" ht="15" customHeight="1">
      <c r="A49" s="366"/>
      <c r="B49" s="372" t="s">
        <v>8</v>
      </c>
      <c r="C49" s="192"/>
      <c r="D49" s="309" t="s">
        <v>291</v>
      </c>
      <c r="E49" s="392">
        <v>385.8</v>
      </c>
      <c r="F49" s="392">
        <v>2.1</v>
      </c>
      <c r="G49" s="392">
        <v>18.5</v>
      </c>
      <c r="H49" s="392">
        <v>215.9</v>
      </c>
      <c r="I49" s="392">
        <v>149.30000000000001</v>
      </c>
      <c r="J49" s="373"/>
      <c r="K49" s="385"/>
    </row>
    <row r="50" spans="1:11" ht="15" customHeight="1">
      <c r="A50" s="366"/>
      <c r="B50" s="372"/>
      <c r="C50" s="192"/>
      <c r="D50" s="309">
        <v>2023</v>
      </c>
      <c r="E50" s="392">
        <v>392.3</v>
      </c>
      <c r="F50" s="392">
        <v>2.2000000000000002</v>
      </c>
      <c r="G50" s="392">
        <v>19.5</v>
      </c>
      <c r="H50" s="392">
        <v>205.5</v>
      </c>
      <c r="I50" s="392">
        <v>165</v>
      </c>
      <c r="J50" s="390"/>
      <c r="K50" s="385"/>
    </row>
    <row r="51" spans="1:11" ht="15" customHeight="1">
      <c r="A51" s="366"/>
      <c r="B51" s="372"/>
      <c r="C51" s="192"/>
      <c r="D51" s="309">
        <v>2024</v>
      </c>
      <c r="E51" s="392">
        <v>399.4</v>
      </c>
      <c r="F51" s="392">
        <v>1.7</v>
      </c>
      <c r="G51" s="392">
        <v>17.899999999999999</v>
      </c>
      <c r="H51" s="392">
        <v>223.8</v>
      </c>
      <c r="I51" s="392">
        <v>156</v>
      </c>
      <c r="J51" s="390"/>
      <c r="K51" s="385"/>
    </row>
    <row r="52" spans="1:11" ht="8.1" customHeight="1">
      <c r="A52" s="366"/>
      <c r="B52" s="372"/>
      <c r="C52" s="192"/>
      <c r="D52" s="342"/>
      <c r="E52" s="392"/>
      <c r="F52" s="392"/>
      <c r="G52" s="392"/>
      <c r="H52" s="392"/>
      <c r="I52" s="392"/>
      <c r="J52" s="373"/>
      <c r="K52" s="385"/>
    </row>
    <row r="53" spans="1:11" ht="15" customHeight="1">
      <c r="A53" s="366"/>
      <c r="B53" s="372" t="s">
        <v>7</v>
      </c>
      <c r="C53" s="192"/>
      <c r="D53" s="309" t="s">
        <v>291</v>
      </c>
      <c r="E53" s="392">
        <v>46.1</v>
      </c>
      <c r="F53" s="392">
        <v>0.8</v>
      </c>
      <c r="G53" s="392">
        <v>2.2000000000000002</v>
      </c>
      <c r="H53" s="392">
        <v>21</v>
      </c>
      <c r="I53" s="392">
        <v>22.1</v>
      </c>
      <c r="J53" s="373"/>
      <c r="K53" s="385"/>
    </row>
    <row r="54" spans="1:11" ht="15" customHeight="1">
      <c r="A54" s="366"/>
      <c r="B54" s="372"/>
      <c r="C54" s="192"/>
      <c r="D54" s="309">
        <v>2023</v>
      </c>
      <c r="E54" s="392">
        <v>47.1</v>
      </c>
      <c r="F54" s="392">
        <v>0.4</v>
      </c>
      <c r="G54" s="392">
        <v>2.7</v>
      </c>
      <c r="H54" s="392">
        <v>22.8</v>
      </c>
      <c r="I54" s="392">
        <v>21.3</v>
      </c>
      <c r="J54" s="390"/>
      <c r="K54" s="385"/>
    </row>
    <row r="55" spans="1:11" ht="15" customHeight="1">
      <c r="A55" s="366"/>
      <c r="B55" s="372"/>
      <c r="C55" s="192"/>
      <c r="D55" s="309">
        <v>2024</v>
      </c>
      <c r="E55" s="392">
        <v>48</v>
      </c>
      <c r="F55" s="392">
        <v>0.2</v>
      </c>
      <c r="G55" s="392">
        <v>3</v>
      </c>
      <c r="H55" s="392">
        <v>23.9</v>
      </c>
      <c r="I55" s="392">
        <v>20.8</v>
      </c>
      <c r="J55" s="390"/>
      <c r="K55" s="385"/>
    </row>
    <row r="56" spans="1:11" ht="8.1" customHeight="1">
      <c r="A56" s="366"/>
      <c r="B56" s="372"/>
      <c r="C56" s="192"/>
      <c r="D56" s="342"/>
      <c r="E56" s="392"/>
      <c r="F56" s="392"/>
      <c r="G56" s="392"/>
      <c r="H56" s="392"/>
      <c r="I56" s="392"/>
      <c r="J56" s="373"/>
      <c r="K56" s="385"/>
    </row>
    <row r="57" spans="1:11" ht="15" customHeight="1">
      <c r="A57" s="366"/>
      <c r="B57" s="372" t="s">
        <v>4</v>
      </c>
      <c r="C57" s="192"/>
      <c r="D57" s="309" t="s">
        <v>291</v>
      </c>
      <c r="E57" s="392">
        <v>1580.5</v>
      </c>
      <c r="F57" s="392">
        <v>3.9</v>
      </c>
      <c r="G57" s="392">
        <v>35.1</v>
      </c>
      <c r="H57" s="392">
        <v>724.8</v>
      </c>
      <c r="I57" s="392">
        <v>816.7</v>
      </c>
      <c r="J57" s="373"/>
      <c r="K57" s="385"/>
    </row>
    <row r="58" spans="1:11" ht="15" customHeight="1">
      <c r="A58" s="366"/>
      <c r="B58" s="372"/>
      <c r="C58" s="192"/>
      <c r="D58" s="309">
        <v>2023</v>
      </c>
      <c r="E58" s="392">
        <v>1614.9</v>
      </c>
      <c r="F58" s="392">
        <v>5.0999999999999996</v>
      </c>
      <c r="G58" s="392">
        <v>46.3</v>
      </c>
      <c r="H58" s="392">
        <v>747.5</v>
      </c>
      <c r="I58" s="392">
        <v>815.9</v>
      </c>
      <c r="J58" s="390"/>
      <c r="K58" s="385"/>
    </row>
    <row r="59" spans="1:11" ht="15" customHeight="1">
      <c r="A59" s="366"/>
      <c r="B59" s="372"/>
      <c r="C59" s="192"/>
      <c r="D59" s="309">
        <v>2024</v>
      </c>
      <c r="E59" s="392">
        <v>1654.1</v>
      </c>
      <c r="F59" s="392">
        <v>5.0999999999999996</v>
      </c>
      <c r="G59" s="392">
        <v>26.3</v>
      </c>
      <c r="H59" s="393">
        <v>669.1</v>
      </c>
      <c r="I59" s="392">
        <v>953.7</v>
      </c>
      <c r="J59" s="390"/>
      <c r="K59" s="385"/>
    </row>
    <row r="60" spans="1:11" ht="8.1" customHeight="1">
      <c r="A60" s="366"/>
      <c r="B60" s="372"/>
      <c r="C60" s="192"/>
      <c r="D60" s="342"/>
      <c r="E60" s="392"/>
      <c r="F60" s="392"/>
      <c r="G60" s="392"/>
      <c r="H60" s="393"/>
      <c r="I60" s="392"/>
      <c r="J60" s="373"/>
      <c r="K60" s="385"/>
    </row>
    <row r="61" spans="1:11" ht="15" customHeight="1">
      <c r="A61" s="366"/>
      <c r="B61" s="372" t="s">
        <v>3</v>
      </c>
      <c r="C61" s="192"/>
      <c r="D61" s="309" t="s">
        <v>291</v>
      </c>
      <c r="E61" s="392">
        <v>150.9</v>
      </c>
      <c r="F61" s="392">
        <v>2</v>
      </c>
      <c r="G61" s="392">
        <v>7.8</v>
      </c>
      <c r="H61" s="392">
        <v>74.7</v>
      </c>
      <c r="I61" s="392">
        <v>66.400000000000006</v>
      </c>
      <c r="J61" s="373"/>
      <c r="K61" s="385"/>
    </row>
    <row r="62" spans="1:11" ht="15" customHeight="1">
      <c r="A62" s="366"/>
      <c r="B62" s="372"/>
      <c r="C62" s="192"/>
      <c r="D62" s="309">
        <v>2023</v>
      </c>
      <c r="E62" s="392">
        <v>154.4</v>
      </c>
      <c r="F62" s="392">
        <v>1.9</v>
      </c>
      <c r="G62" s="392">
        <v>8.6999999999999993</v>
      </c>
      <c r="H62" s="392">
        <v>69.5</v>
      </c>
      <c r="I62" s="392">
        <v>74.3</v>
      </c>
      <c r="J62" s="390"/>
      <c r="K62" s="385"/>
    </row>
    <row r="63" spans="1:11" ht="15" customHeight="1">
      <c r="A63" s="366"/>
      <c r="B63" s="372"/>
      <c r="C63" s="192"/>
      <c r="D63" s="309">
        <v>2024</v>
      </c>
      <c r="E63" s="392">
        <v>159.5</v>
      </c>
      <c r="F63" s="392">
        <v>0.9</v>
      </c>
      <c r="G63" s="392">
        <v>6.2</v>
      </c>
      <c r="H63" s="392">
        <v>80.599999999999994</v>
      </c>
      <c r="I63" s="392">
        <v>71.8</v>
      </c>
      <c r="J63" s="390"/>
      <c r="K63" s="385"/>
    </row>
    <row r="64" spans="1:11" ht="8.1" customHeight="1">
      <c r="A64" s="366"/>
      <c r="B64" s="372"/>
      <c r="C64" s="192"/>
      <c r="D64" s="342"/>
      <c r="E64" s="392"/>
      <c r="F64" s="392"/>
      <c r="G64" s="392"/>
      <c r="H64" s="392"/>
      <c r="I64" s="392"/>
      <c r="J64" s="373"/>
      <c r="K64" s="385"/>
    </row>
    <row r="65" spans="1:11" ht="15" customHeight="1">
      <c r="A65" s="366"/>
      <c r="B65" s="372" t="s">
        <v>6</v>
      </c>
      <c r="C65" s="192"/>
      <c r="D65" s="309" t="s">
        <v>291</v>
      </c>
      <c r="E65" s="392">
        <v>557.6</v>
      </c>
      <c r="F65" s="392">
        <v>43.2</v>
      </c>
      <c r="G65" s="392">
        <v>110.1</v>
      </c>
      <c r="H65" s="392">
        <v>248</v>
      </c>
      <c r="I65" s="392">
        <v>156.30000000000001</v>
      </c>
      <c r="J65" s="373"/>
      <c r="K65" s="385"/>
    </row>
    <row r="66" spans="1:11" ht="15" customHeight="1">
      <c r="A66" s="366"/>
      <c r="B66" s="372"/>
      <c r="C66" s="192"/>
      <c r="D66" s="309">
        <v>2023</v>
      </c>
      <c r="E66" s="392">
        <v>604.70000000000005</v>
      </c>
      <c r="F66" s="392">
        <v>77.599999999999994</v>
      </c>
      <c r="G66" s="392">
        <v>128.9</v>
      </c>
      <c r="H66" s="392">
        <v>244.4</v>
      </c>
      <c r="I66" s="392">
        <v>153.80000000000001</v>
      </c>
      <c r="J66" s="390"/>
      <c r="K66" s="385"/>
    </row>
    <row r="67" spans="1:11" ht="15" customHeight="1">
      <c r="A67" s="366"/>
      <c r="B67" s="372"/>
      <c r="C67" s="192"/>
      <c r="D67" s="309">
        <v>2024</v>
      </c>
      <c r="E67" s="392">
        <v>635.70000000000005</v>
      </c>
      <c r="F67" s="392">
        <v>80.599999999999994</v>
      </c>
      <c r="G67" s="392">
        <v>143.19999999999999</v>
      </c>
      <c r="H67" s="392">
        <v>272.3</v>
      </c>
      <c r="I67" s="392">
        <v>139.6</v>
      </c>
      <c r="J67" s="390"/>
      <c r="K67" s="385"/>
    </row>
    <row r="68" spans="1:11" ht="8.1" customHeight="1">
      <c r="A68" s="366"/>
      <c r="B68" s="372"/>
      <c r="C68" s="192"/>
      <c r="D68" s="342"/>
      <c r="E68" s="392"/>
      <c r="F68" s="392"/>
      <c r="G68" s="392"/>
      <c r="H68" s="392"/>
      <c r="I68" s="392"/>
      <c r="J68" s="373"/>
      <c r="K68" s="385"/>
    </row>
    <row r="69" spans="1:11" ht="15" customHeight="1">
      <c r="A69" s="366"/>
      <c r="B69" s="372" t="s">
        <v>5</v>
      </c>
      <c r="C69" s="192"/>
      <c r="D69" s="309" t="s">
        <v>291</v>
      </c>
      <c r="E69" s="392">
        <v>416.2</v>
      </c>
      <c r="F69" s="392">
        <v>16.899999999999999</v>
      </c>
      <c r="G69" s="392">
        <v>43.3</v>
      </c>
      <c r="H69" s="392">
        <v>233.5</v>
      </c>
      <c r="I69" s="392">
        <v>122.5</v>
      </c>
      <c r="J69" s="373"/>
      <c r="K69" s="385"/>
    </row>
    <row r="70" spans="1:11" ht="15" customHeight="1">
      <c r="A70" s="366"/>
      <c r="B70" s="372"/>
      <c r="C70" s="192"/>
      <c r="D70" s="309">
        <v>2023</v>
      </c>
      <c r="E70" s="392">
        <v>434.5</v>
      </c>
      <c r="F70" s="392">
        <v>13.5</v>
      </c>
      <c r="G70" s="392">
        <v>46.7</v>
      </c>
      <c r="H70" s="392">
        <v>229.4</v>
      </c>
      <c r="I70" s="392">
        <v>144.80000000000001</v>
      </c>
      <c r="J70" s="390"/>
      <c r="K70" s="385"/>
    </row>
    <row r="71" spans="1:11" ht="15" customHeight="1">
      <c r="A71" s="366"/>
      <c r="B71" s="372"/>
      <c r="C71" s="192"/>
      <c r="D71" s="309">
        <v>2024</v>
      </c>
      <c r="E71" s="392">
        <v>438</v>
      </c>
      <c r="F71" s="392">
        <v>14.6</v>
      </c>
      <c r="G71" s="392">
        <v>49.1</v>
      </c>
      <c r="H71" s="392">
        <v>239.5</v>
      </c>
      <c r="I71" s="392">
        <v>134.69999999999999</v>
      </c>
      <c r="J71" s="390"/>
      <c r="K71" s="385"/>
    </row>
    <row r="72" spans="1:11" ht="8.1" customHeight="1">
      <c r="A72" s="366"/>
      <c r="B72" s="372"/>
      <c r="C72" s="192"/>
      <c r="D72" s="342"/>
      <c r="E72" s="392"/>
      <c r="F72" s="392"/>
      <c r="G72" s="392"/>
      <c r="H72" s="392"/>
      <c r="I72" s="392"/>
      <c r="J72" s="373"/>
      <c r="K72" s="385"/>
    </row>
    <row r="73" spans="1:11" ht="15" customHeight="1">
      <c r="A73" s="366"/>
      <c r="B73" s="372" t="s">
        <v>2</v>
      </c>
      <c r="C73" s="192"/>
      <c r="D73" s="309" t="s">
        <v>291</v>
      </c>
      <c r="E73" s="392">
        <v>423.2</v>
      </c>
      <c r="F73" s="392">
        <v>1</v>
      </c>
      <c r="G73" s="392">
        <v>5.5</v>
      </c>
      <c r="H73" s="392">
        <v>161.1</v>
      </c>
      <c r="I73" s="392">
        <v>255.6</v>
      </c>
      <c r="J73" s="373"/>
      <c r="K73" s="385"/>
    </row>
    <row r="74" spans="1:11" ht="15" customHeight="1">
      <c r="A74" s="366"/>
      <c r="B74" s="372"/>
      <c r="C74" s="192"/>
      <c r="D74" s="309">
        <v>2023</v>
      </c>
      <c r="E74" s="392">
        <v>447.7</v>
      </c>
      <c r="F74" s="392">
        <v>0.4</v>
      </c>
      <c r="G74" s="392">
        <v>8</v>
      </c>
      <c r="H74" s="392">
        <v>170.4</v>
      </c>
      <c r="I74" s="392">
        <v>268.8</v>
      </c>
      <c r="J74" s="390"/>
      <c r="K74" s="385"/>
    </row>
    <row r="75" spans="1:11" ht="15" customHeight="1">
      <c r="A75" s="366"/>
      <c r="B75" s="372"/>
      <c r="C75" s="192"/>
      <c r="D75" s="309">
        <v>2024</v>
      </c>
      <c r="E75" s="392">
        <v>462.1</v>
      </c>
      <c r="F75" s="392">
        <v>0.9</v>
      </c>
      <c r="G75" s="392">
        <v>8.3000000000000007</v>
      </c>
      <c r="H75" s="392">
        <v>173.5</v>
      </c>
      <c r="I75" s="392">
        <v>279.39999999999998</v>
      </c>
      <c r="J75" s="390"/>
      <c r="K75" s="385"/>
    </row>
    <row r="76" spans="1:11" ht="8.1" customHeight="1">
      <c r="A76" s="366"/>
      <c r="B76" s="372"/>
      <c r="C76" s="192"/>
      <c r="D76" s="342"/>
      <c r="E76" s="392"/>
      <c r="F76" s="392"/>
      <c r="G76" s="392"/>
      <c r="H76" s="392"/>
      <c r="I76" s="392"/>
      <c r="J76" s="373"/>
      <c r="K76" s="385"/>
    </row>
    <row r="77" spans="1:11" ht="15" customHeight="1">
      <c r="A77" s="366"/>
      <c r="B77" s="372" t="s">
        <v>1</v>
      </c>
      <c r="C77" s="192"/>
      <c r="D77" s="309" t="s">
        <v>291</v>
      </c>
      <c r="E77" s="392">
        <v>15.5</v>
      </c>
      <c r="F77" s="392">
        <v>0.4</v>
      </c>
      <c r="G77" s="392">
        <v>0.7</v>
      </c>
      <c r="H77" s="392">
        <v>6.2</v>
      </c>
      <c r="I77" s="392">
        <v>8.3000000000000007</v>
      </c>
      <c r="J77" s="373"/>
      <c r="K77" s="385"/>
    </row>
    <row r="78" spans="1:11" ht="15" customHeight="1">
      <c r="A78" s="366"/>
      <c r="B78" s="372"/>
      <c r="C78" s="192"/>
      <c r="D78" s="309">
        <v>2023</v>
      </c>
      <c r="E78" s="392">
        <v>16.3</v>
      </c>
      <c r="F78" s="392">
        <v>0.3</v>
      </c>
      <c r="G78" s="392">
        <v>1.6</v>
      </c>
      <c r="H78" s="392">
        <v>7.1</v>
      </c>
      <c r="I78" s="392">
        <v>7.4</v>
      </c>
      <c r="J78" s="390"/>
      <c r="K78" s="385"/>
    </row>
    <row r="79" spans="1:11" ht="15" customHeight="1">
      <c r="A79" s="366"/>
      <c r="B79" s="372"/>
      <c r="C79" s="192"/>
      <c r="D79" s="309">
        <v>2024</v>
      </c>
      <c r="E79" s="392">
        <v>16.5</v>
      </c>
      <c r="F79" s="392">
        <v>1</v>
      </c>
      <c r="G79" s="392">
        <v>1.1000000000000001</v>
      </c>
      <c r="H79" s="392">
        <v>7.7</v>
      </c>
      <c r="I79" s="392">
        <v>6.7</v>
      </c>
      <c r="J79" s="390"/>
      <c r="K79" s="385"/>
    </row>
    <row r="80" spans="1:11" ht="8.1" customHeight="1">
      <c r="A80" s="366"/>
      <c r="B80" s="372"/>
      <c r="C80" s="192"/>
      <c r="D80" s="342"/>
      <c r="E80" s="392"/>
      <c r="F80" s="392"/>
      <c r="G80" s="392"/>
      <c r="H80" s="392"/>
      <c r="I80" s="392"/>
      <c r="J80" s="373"/>
      <c r="K80" s="385"/>
    </row>
    <row r="81" spans="1:11" ht="15" customHeight="1">
      <c r="A81" s="366"/>
      <c r="B81" s="372" t="s">
        <v>0</v>
      </c>
      <c r="C81" s="192"/>
      <c r="D81" s="309" t="s">
        <v>291</v>
      </c>
      <c r="E81" s="392">
        <v>28.9</v>
      </c>
      <c r="F81" s="392">
        <v>0</v>
      </c>
      <c r="G81" s="392">
        <v>0</v>
      </c>
      <c r="H81" s="392">
        <v>8.6999999999999993</v>
      </c>
      <c r="I81" s="392">
        <v>20.3</v>
      </c>
      <c r="J81" s="373"/>
      <c r="K81" s="385"/>
    </row>
    <row r="82" spans="1:11" ht="15" customHeight="1">
      <c r="A82" s="366"/>
      <c r="B82" s="372"/>
      <c r="C82" s="192"/>
      <c r="D82" s="309">
        <v>2023</v>
      </c>
      <c r="E82" s="392">
        <v>30</v>
      </c>
      <c r="F82" s="392">
        <v>0</v>
      </c>
      <c r="G82" s="392">
        <v>0.1</v>
      </c>
      <c r="H82" s="392">
        <v>6.9</v>
      </c>
      <c r="I82" s="392">
        <v>23.1</v>
      </c>
      <c r="J82" s="390"/>
      <c r="K82" s="385"/>
    </row>
    <row r="83" spans="1:11" ht="15" customHeight="1">
      <c r="A83" s="366"/>
      <c r="B83" s="372"/>
      <c r="C83" s="192"/>
      <c r="D83" s="309">
        <v>2024</v>
      </c>
      <c r="E83" s="392">
        <v>30.5</v>
      </c>
      <c r="F83" s="392" t="s">
        <v>134</v>
      </c>
      <c r="G83" s="392">
        <v>0.3</v>
      </c>
      <c r="H83" s="392">
        <v>6.6</v>
      </c>
      <c r="I83" s="392">
        <v>23.7</v>
      </c>
      <c r="J83" s="390"/>
      <c r="K83" s="385"/>
    </row>
    <row r="84" spans="1:11" ht="8.1" customHeight="1" thickBot="1">
      <c r="A84" s="366"/>
      <c r="B84" s="376"/>
      <c r="C84" s="376"/>
      <c r="D84" s="377"/>
      <c r="E84" s="394"/>
      <c r="F84" s="394"/>
      <c r="G84" s="394"/>
      <c r="H84" s="394"/>
      <c r="I84" s="394"/>
      <c r="J84" s="376"/>
      <c r="K84" s="385"/>
    </row>
    <row r="85" spans="1:11" ht="15">
      <c r="A85" s="539"/>
      <c r="B85" s="385"/>
      <c r="C85" s="385"/>
      <c r="D85" s="530"/>
      <c r="E85" s="532"/>
      <c r="F85" s="532"/>
      <c r="G85" s="532"/>
      <c r="H85" s="532"/>
      <c r="I85" s="532"/>
      <c r="J85" s="540" t="s">
        <v>314</v>
      </c>
      <c r="K85" s="385"/>
    </row>
    <row r="86" spans="1:11" ht="15">
      <c r="A86" s="385"/>
      <c r="B86" s="385"/>
      <c r="C86" s="385"/>
      <c r="D86" s="530"/>
      <c r="E86" s="532"/>
      <c r="F86" s="532"/>
      <c r="G86" s="532"/>
      <c r="H86" s="532"/>
      <c r="I86" s="532"/>
      <c r="J86" s="525" t="s">
        <v>315</v>
      </c>
      <c r="K86" s="385"/>
    </row>
    <row r="87" spans="1:11">
      <c r="A87" s="526"/>
      <c r="B87" s="782" t="s">
        <v>316</v>
      </c>
      <c r="C87" s="782"/>
      <c r="D87" s="782"/>
      <c r="E87" s="782"/>
      <c r="F87" s="782"/>
      <c r="G87" s="782"/>
      <c r="H87" s="782"/>
      <c r="I87" s="782"/>
      <c r="J87" s="782"/>
      <c r="K87" s="782"/>
    </row>
    <row r="88" spans="1:11" ht="15">
      <c r="A88" s="176"/>
      <c r="B88" s="784" t="s">
        <v>319</v>
      </c>
      <c r="C88" s="784"/>
      <c r="D88" s="784"/>
      <c r="E88" s="784"/>
      <c r="F88" s="784"/>
      <c r="G88" s="784"/>
      <c r="H88" s="784"/>
      <c r="I88" s="784"/>
      <c r="J88" s="784"/>
      <c r="K88" s="527"/>
    </row>
    <row r="89" spans="1:11" ht="15.75">
      <c r="A89" s="176"/>
      <c r="B89" s="528" t="s">
        <v>320</v>
      </c>
      <c r="C89" s="527"/>
      <c r="D89" s="527"/>
      <c r="E89" s="527"/>
      <c r="F89" s="527"/>
      <c r="G89" s="527"/>
      <c r="H89" s="527"/>
      <c r="I89" s="527"/>
      <c r="J89" s="527"/>
      <c r="K89" s="527"/>
    </row>
  </sheetData>
  <mergeCells count="2">
    <mergeCell ref="B87:K87"/>
    <mergeCell ref="B88:J88"/>
  </mergeCells>
  <hyperlinks>
    <hyperlink ref="J1:J2" r:id="rId1" display="         GUNA TENAGA" xr:uid="{F1A66DF9-79C5-47E2-92EC-DFE5674298AC}"/>
  </hyperlinks>
  <printOptions horizontalCentered="1"/>
  <pageMargins left="0.39370078740157483" right="0.39370078740157483" top="0.74803149606299213" bottom="0.51181102362204722" header="0.23622047244094491" footer="0.39370078740157483"/>
  <pageSetup paperSize="9" scale="64" orientation="portrait" r:id="rId2"/>
  <headerFooter scaleWithDoc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8"/>
    <pageSetUpPr fitToPage="1"/>
  </sheetPr>
  <dimension ref="A6:L91"/>
  <sheetViews>
    <sheetView showGridLines="0" view="pageBreakPreview" topLeftCell="A67" zoomScale="80" zoomScaleSheetLayoutView="80" workbookViewId="0">
      <selection activeCell="C94" sqref="C94"/>
    </sheetView>
  </sheetViews>
  <sheetFormatPr defaultColWidth="12.5703125" defaultRowHeight="9"/>
  <cols>
    <col min="1" max="1" width="1" style="26" customWidth="1"/>
    <col min="2" max="2" width="11" style="26" customWidth="1"/>
    <col min="3" max="3" width="8.5703125" style="26" customWidth="1"/>
    <col min="4" max="4" width="9.7109375" style="26" customWidth="1"/>
    <col min="5" max="5" width="9.42578125" style="26" bestFit="1" customWidth="1"/>
    <col min="6" max="6" width="11" style="26" bestFit="1" customWidth="1"/>
    <col min="7" max="7" width="13.5703125" style="26" bestFit="1" customWidth="1"/>
    <col min="8" max="8" width="18.5703125" style="26" bestFit="1" customWidth="1"/>
    <col min="9" max="9" width="13" style="26" bestFit="1" customWidth="1"/>
    <col min="10" max="10" width="15" style="26" bestFit="1" customWidth="1"/>
    <col min="11" max="11" width="1.42578125" style="26" customWidth="1"/>
    <col min="12" max="16384" width="12.5703125" style="26"/>
  </cols>
  <sheetData>
    <row r="6" spans="1:12" ht="15.75" customHeight="1">
      <c r="B6" s="49" t="s">
        <v>165</v>
      </c>
      <c r="C6" s="33" t="s">
        <v>294</v>
      </c>
      <c r="D6" s="34"/>
      <c r="E6" s="34"/>
      <c r="F6" s="34"/>
      <c r="G6" s="34"/>
      <c r="H6" s="34"/>
      <c r="I6" s="34"/>
      <c r="J6" s="27"/>
      <c r="K6" s="27"/>
      <c r="L6" s="28"/>
    </row>
    <row r="7" spans="1:12" ht="14.25">
      <c r="B7" s="50" t="s">
        <v>166</v>
      </c>
      <c r="C7" s="29" t="s">
        <v>295</v>
      </c>
      <c r="D7" s="27"/>
      <c r="E7" s="27"/>
      <c r="F7" s="27"/>
      <c r="G7" s="27"/>
      <c r="H7" s="27"/>
      <c r="I7" s="27"/>
      <c r="J7" s="27"/>
      <c r="K7" s="27"/>
      <c r="L7" s="28"/>
    </row>
    <row r="8" spans="1:12" ht="9" customHeight="1">
      <c r="B8" s="29"/>
      <c r="C8" s="27"/>
      <c r="D8" s="27"/>
      <c r="E8" s="27"/>
      <c r="F8" s="27"/>
      <c r="G8" s="27"/>
      <c r="H8" s="27"/>
      <c r="I8" s="27"/>
      <c r="J8" s="27"/>
      <c r="K8" s="27"/>
      <c r="L8" s="28"/>
    </row>
    <row r="9" spans="1:12" ht="14.25" thickBot="1">
      <c r="A9" s="213"/>
      <c r="B9" s="395"/>
      <c r="C9" s="395"/>
      <c r="D9" s="396"/>
      <c r="E9" s="397"/>
      <c r="F9" s="213"/>
      <c r="G9" s="398"/>
      <c r="H9" s="213"/>
      <c r="I9" s="213"/>
      <c r="J9" s="399"/>
      <c r="K9" s="400" t="s">
        <v>128</v>
      </c>
      <c r="L9" s="28"/>
    </row>
    <row r="10" spans="1:12" ht="3" customHeight="1" thickTop="1">
      <c r="A10" s="318"/>
      <c r="B10" s="318"/>
      <c r="C10" s="318"/>
      <c r="D10" s="401"/>
      <c r="E10" s="402"/>
      <c r="F10" s="318"/>
      <c r="G10" s="318"/>
      <c r="H10" s="318"/>
      <c r="I10" s="318"/>
      <c r="J10" s="318"/>
      <c r="K10" s="318"/>
      <c r="L10" s="28"/>
    </row>
    <row r="11" spans="1:12" ht="9.9499999999999993" customHeight="1">
      <c r="A11" s="403"/>
      <c r="B11" s="404" t="s">
        <v>25</v>
      </c>
      <c r="C11" s="404"/>
      <c r="D11" s="405" t="s">
        <v>190</v>
      </c>
      <c r="E11" s="406" t="s">
        <v>21</v>
      </c>
      <c r="F11" s="407" t="s">
        <v>41</v>
      </c>
      <c r="G11" s="408" t="s">
        <v>40</v>
      </c>
      <c r="H11" s="408" t="s">
        <v>39</v>
      </c>
      <c r="I11" s="408" t="s">
        <v>38</v>
      </c>
      <c r="J11" s="408" t="s">
        <v>38</v>
      </c>
      <c r="K11" s="403"/>
      <c r="L11" s="28"/>
    </row>
    <row r="12" spans="1:12" ht="15" customHeight="1">
      <c r="A12" s="403"/>
      <c r="B12" s="409" t="s">
        <v>23</v>
      </c>
      <c r="C12" s="404"/>
      <c r="D12" s="410" t="s">
        <v>191</v>
      </c>
      <c r="E12" s="411" t="s">
        <v>18</v>
      </c>
      <c r="F12" s="411" t="s">
        <v>250</v>
      </c>
      <c r="G12" s="412" t="s">
        <v>251</v>
      </c>
      <c r="H12" s="408" t="s">
        <v>37</v>
      </c>
      <c r="I12" s="408" t="s">
        <v>36</v>
      </c>
      <c r="J12" s="408" t="s">
        <v>67</v>
      </c>
      <c r="K12" s="403"/>
      <c r="L12" s="28"/>
    </row>
    <row r="13" spans="1:12" ht="15" customHeight="1">
      <c r="A13" s="403"/>
      <c r="B13" s="409"/>
      <c r="C13" s="404"/>
      <c r="D13" s="410"/>
      <c r="E13" s="411"/>
      <c r="F13" s="411"/>
      <c r="G13" s="412"/>
      <c r="H13" s="408" t="s">
        <v>35</v>
      </c>
      <c r="I13" s="408" t="s">
        <v>34</v>
      </c>
      <c r="J13" s="408" t="s">
        <v>52</v>
      </c>
      <c r="K13" s="403"/>
      <c r="L13" s="28"/>
    </row>
    <row r="14" spans="1:12" ht="15" customHeight="1">
      <c r="A14" s="403"/>
      <c r="B14" s="409"/>
      <c r="C14" s="404"/>
      <c r="D14" s="410"/>
      <c r="E14" s="411"/>
      <c r="F14" s="411"/>
      <c r="G14" s="412"/>
      <c r="H14" s="412" t="s">
        <v>151</v>
      </c>
      <c r="I14" s="412" t="s">
        <v>33</v>
      </c>
      <c r="J14" s="412" t="s">
        <v>296</v>
      </c>
      <c r="K14" s="403"/>
      <c r="L14" s="28"/>
    </row>
    <row r="15" spans="1:12" ht="15" customHeight="1">
      <c r="A15" s="403"/>
      <c r="B15" s="409"/>
      <c r="C15" s="404"/>
      <c r="D15" s="410"/>
      <c r="E15" s="411"/>
      <c r="F15" s="411"/>
      <c r="G15" s="412"/>
      <c r="H15" s="412" t="s">
        <v>32</v>
      </c>
      <c r="I15" s="412" t="s">
        <v>31</v>
      </c>
      <c r="J15" s="412" t="s">
        <v>297</v>
      </c>
      <c r="K15" s="403"/>
      <c r="L15" s="28"/>
    </row>
    <row r="16" spans="1:12" ht="15" customHeight="1">
      <c r="A16" s="403"/>
      <c r="B16" s="409"/>
      <c r="C16" s="404"/>
      <c r="D16" s="410"/>
      <c r="E16" s="411"/>
      <c r="F16" s="411"/>
      <c r="G16" s="412"/>
      <c r="H16" s="412" t="s">
        <v>30</v>
      </c>
      <c r="I16" s="412" t="s">
        <v>29</v>
      </c>
      <c r="J16" s="412"/>
      <c r="K16" s="403"/>
      <c r="L16" s="28"/>
    </row>
    <row r="17" spans="1:12" ht="15" customHeight="1">
      <c r="A17" s="332"/>
      <c r="B17" s="332"/>
      <c r="C17" s="332"/>
      <c r="D17" s="413"/>
      <c r="E17" s="414"/>
      <c r="F17" s="415"/>
      <c r="G17" s="336"/>
      <c r="H17" s="416"/>
      <c r="I17" s="416"/>
      <c r="J17" s="416"/>
      <c r="K17" s="332"/>
      <c r="L17" s="28"/>
    </row>
    <row r="18" spans="1:12" ht="9.9499999999999993" customHeight="1">
      <c r="A18" s="213"/>
      <c r="B18" s="213"/>
      <c r="C18" s="213"/>
      <c r="D18" s="417"/>
      <c r="E18" s="397"/>
      <c r="F18" s="397"/>
      <c r="G18" s="397"/>
      <c r="H18" s="338"/>
      <c r="I18" s="338"/>
      <c r="J18" s="338"/>
      <c r="K18" s="213"/>
      <c r="L18" s="28"/>
    </row>
    <row r="19" spans="1:12" ht="15" customHeight="1">
      <c r="A19" s="418"/>
      <c r="B19" s="418" t="s">
        <v>253</v>
      </c>
      <c r="C19" s="418"/>
      <c r="D19" s="308" t="s">
        <v>286</v>
      </c>
      <c r="E19" s="419">
        <v>15155.3</v>
      </c>
      <c r="F19" s="419">
        <v>725.2</v>
      </c>
      <c r="G19" s="419">
        <v>2045.6</v>
      </c>
      <c r="H19" s="419">
        <v>1855.6</v>
      </c>
      <c r="I19" s="419">
        <v>1512.1</v>
      </c>
      <c r="J19" s="419">
        <v>3619.8</v>
      </c>
      <c r="K19" s="418"/>
      <c r="L19" s="28"/>
    </row>
    <row r="20" spans="1:12" ht="15" customHeight="1">
      <c r="A20" s="420"/>
      <c r="B20" s="420"/>
      <c r="C20" s="420"/>
      <c r="D20" s="308">
        <v>2023</v>
      </c>
      <c r="E20" s="419">
        <v>15813.4</v>
      </c>
      <c r="F20" s="419">
        <v>762.5</v>
      </c>
      <c r="G20" s="419">
        <v>2141.5</v>
      </c>
      <c r="H20" s="419">
        <v>1906.8</v>
      </c>
      <c r="I20" s="419">
        <v>1562.9</v>
      </c>
      <c r="J20" s="419">
        <v>3744</v>
      </c>
      <c r="K20" s="420"/>
      <c r="L20" s="28"/>
    </row>
    <row r="21" spans="1:12" ht="15" customHeight="1">
      <c r="A21" s="420"/>
      <c r="B21" s="420"/>
      <c r="C21" s="420"/>
      <c r="D21" s="308">
        <v>2024</v>
      </c>
      <c r="E21" s="419">
        <v>16369.4</v>
      </c>
      <c r="F21" s="419">
        <v>808.9</v>
      </c>
      <c r="G21" s="419">
        <v>2175.3000000000002</v>
      </c>
      <c r="H21" s="419">
        <v>1959.6</v>
      </c>
      <c r="I21" s="419">
        <v>1605.9</v>
      </c>
      <c r="J21" s="419">
        <v>3790.7</v>
      </c>
      <c r="K21" s="420"/>
      <c r="L21" s="28" t="s">
        <v>141</v>
      </c>
    </row>
    <row r="22" spans="1:12" ht="15" customHeight="1">
      <c r="A22" s="420"/>
      <c r="B22" s="420"/>
      <c r="C22" s="420"/>
      <c r="D22" s="309"/>
      <c r="E22" s="421"/>
      <c r="F22" s="421"/>
      <c r="G22" s="421"/>
      <c r="H22" s="421"/>
      <c r="I22" s="421"/>
      <c r="J22" s="421"/>
      <c r="K22" s="420"/>
      <c r="L22" s="28"/>
    </row>
    <row r="23" spans="1:12" ht="15" customHeight="1">
      <c r="A23" s="344"/>
      <c r="B23" s="345" t="s">
        <v>14</v>
      </c>
      <c r="C23" s="344"/>
      <c r="D23" s="309" t="s">
        <v>291</v>
      </c>
      <c r="E23" s="421">
        <v>1949.2</v>
      </c>
      <c r="F23" s="421">
        <v>80</v>
      </c>
      <c r="G23" s="421">
        <v>200.7</v>
      </c>
      <c r="H23" s="421">
        <v>240.6</v>
      </c>
      <c r="I23" s="421">
        <v>180.2</v>
      </c>
      <c r="J23" s="421">
        <v>476.1</v>
      </c>
      <c r="K23" s="344"/>
      <c r="L23" s="28"/>
    </row>
    <row r="24" spans="1:12" ht="15" customHeight="1">
      <c r="A24" s="346"/>
      <c r="B24" s="347"/>
      <c r="C24" s="346"/>
      <c r="D24" s="309">
        <v>2023</v>
      </c>
      <c r="E24" s="421">
        <v>2017.9</v>
      </c>
      <c r="F24" s="421">
        <v>86.2</v>
      </c>
      <c r="G24" s="421">
        <v>198.4</v>
      </c>
      <c r="H24" s="421">
        <v>252.8</v>
      </c>
      <c r="I24" s="421">
        <v>189</v>
      </c>
      <c r="J24" s="421">
        <v>501.4</v>
      </c>
      <c r="K24" s="346"/>
      <c r="L24" s="28"/>
    </row>
    <row r="25" spans="1:12" ht="15" customHeight="1">
      <c r="A25" s="346"/>
      <c r="B25" s="347"/>
      <c r="C25" s="346"/>
      <c r="D25" s="309">
        <v>2024</v>
      </c>
      <c r="E25" s="421">
        <v>2076.5</v>
      </c>
      <c r="F25" s="421">
        <v>85</v>
      </c>
      <c r="G25" s="421">
        <v>241.7</v>
      </c>
      <c r="H25" s="421">
        <v>284.5</v>
      </c>
      <c r="I25" s="421">
        <v>208.8</v>
      </c>
      <c r="J25" s="421">
        <v>464.5</v>
      </c>
      <c r="K25" s="346"/>
      <c r="L25" s="28"/>
    </row>
    <row r="26" spans="1:12" ht="15" customHeight="1">
      <c r="A26" s="346"/>
      <c r="B26" s="347"/>
      <c r="C26" s="346"/>
      <c r="D26" s="309"/>
      <c r="E26" s="421"/>
      <c r="F26" s="421"/>
      <c r="G26" s="421"/>
      <c r="H26" s="421"/>
      <c r="I26" s="421"/>
      <c r="J26" s="421"/>
      <c r="K26" s="346"/>
      <c r="L26" s="28"/>
    </row>
    <row r="27" spans="1:12" ht="15" customHeight="1">
      <c r="A27" s="344"/>
      <c r="B27" s="345" t="s">
        <v>13</v>
      </c>
      <c r="C27" s="344"/>
      <c r="D27" s="309" t="s">
        <v>291</v>
      </c>
      <c r="E27" s="421">
        <v>900.40000000000009</v>
      </c>
      <c r="F27" s="421">
        <v>32.799999999999997</v>
      </c>
      <c r="G27" s="421">
        <v>105.3</v>
      </c>
      <c r="H27" s="421">
        <v>97.8</v>
      </c>
      <c r="I27" s="421">
        <v>71.7</v>
      </c>
      <c r="J27" s="421">
        <v>224.7</v>
      </c>
      <c r="K27" s="344"/>
      <c r="L27" s="28"/>
    </row>
    <row r="28" spans="1:12" ht="15" customHeight="1">
      <c r="A28" s="344"/>
      <c r="B28" s="345"/>
      <c r="C28" s="344"/>
      <c r="D28" s="309">
        <v>2023</v>
      </c>
      <c r="E28" s="421">
        <v>927.5</v>
      </c>
      <c r="F28" s="421">
        <v>31.2</v>
      </c>
      <c r="G28" s="421">
        <v>105.4</v>
      </c>
      <c r="H28" s="421">
        <v>95.2</v>
      </c>
      <c r="I28" s="421">
        <v>70.5</v>
      </c>
      <c r="J28" s="421">
        <v>228.6</v>
      </c>
      <c r="K28" s="344"/>
      <c r="L28" s="28"/>
    </row>
    <row r="29" spans="1:12" ht="15" customHeight="1">
      <c r="A29" s="344"/>
      <c r="B29" s="345"/>
      <c r="C29" s="344"/>
      <c r="D29" s="309">
        <v>2024</v>
      </c>
      <c r="E29" s="421">
        <v>956.5</v>
      </c>
      <c r="F29" s="421">
        <v>25.1</v>
      </c>
      <c r="G29" s="421">
        <v>99.8</v>
      </c>
      <c r="H29" s="421">
        <v>104.1</v>
      </c>
      <c r="I29" s="421">
        <v>76.7</v>
      </c>
      <c r="J29" s="421">
        <v>228.8</v>
      </c>
      <c r="K29" s="344"/>
      <c r="L29" s="28"/>
    </row>
    <row r="30" spans="1:12" ht="15" customHeight="1">
      <c r="A30" s="344"/>
      <c r="B30" s="345"/>
      <c r="C30" s="344"/>
      <c r="D30" s="309"/>
      <c r="E30" s="421"/>
      <c r="F30" s="421"/>
      <c r="G30" s="421"/>
      <c r="H30" s="421"/>
      <c r="I30" s="421"/>
      <c r="J30" s="421"/>
      <c r="K30" s="344"/>
      <c r="L30" s="28"/>
    </row>
    <row r="31" spans="1:12" ht="15" customHeight="1">
      <c r="A31" s="344"/>
      <c r="B31" s="345" t="s">
        <v>12</v>
      </c>
      <c r="C31" s="344"/>
      <c r="D31" s="309" t="s">
        <v>291</v>
      </c>
      <c r="E31" s="421">
        <v>634.4</v>
      </c>
      <c r="F31" s="421">
        <v>13.4</v>
      </c>
      <c r="G31" s="421">
        <v>68.8</v>
      </c>
      <c r="H31" s="421">
        <v>41.2</v>
      </c>
      <c r="I31" s="421">
        <v>44.2</v>
      </c>
      <c r="J31" s="421">
        <v>204</v>
      </c>
      <c r="K31" s="346"/>
      <c r="L31" s="28"/>
    </row>
    <row r="32" spans="1:12" ht="15" customHeight="1">
      <c r="A32" s="346"/>
      <c r="B32" s="347"/>
      <c r="C32" s="346"/>
      <c r="D32" s="309">
        <v>2023</v>
      </c>
      <c r="E32" s="421">
        <v>661.1</v>
      </c>
      <c r="F32" s="421">
        <v>18.899999999999999</v>
      </c>
      <c r="G32" s="421">
        <v>69.5</v>
      </c>
      <c r="H32" s="421">
        <v>46.3</v>
      </c>
      <c r="I32" s="421">
        <v>46.5</v>
      </c>
      <c r="J32" s="421">
        <v>217.6</v>
      </c>
      <c r="K32" s="346"/>
      <c r="L32" s="28"/>
    </row>
    <row r="33" spans="1:12" ht="15" customHeight="1">
      <c r="A33" s="346"/>
      <c r="B33" s="347"/>
      <c r="C33" s="346"/>
      <c r="D33" s="309">
        <v>2024</v>
      </c>
      <c r="E33" s="421">
        <v>680.7</v>
      </c>
      <c r="F33" s="421">
        <v>16.5</v>
      </c>
      <c r="G33" s="421">
        <v>64.3</v>
      </c>
      <c r="H33" s="421">
        <v>53.9</v>
      </c>
      <c r="I33" s="421">
        <v>52.9</v>
      </c>
      <c r="J33" s="421">
        <v>217.3</v>
      </c>
      <c r="K33" s="176"/>
      <c r="L33" s="28"/>
    </row>
    <row r="34" spans="1:12" ht="15" customHeight="1">
      <c r="A34" s="346"/>
      <c r="B34" s="347"/>
      <c r="C34" s="346"/>
      <c r="D34" s="309"/>
      <c r="E34" s="421"/>
      <c r="F34" s="421"/>
      <c r="G34" s="421"/>
      <c r="H34" s="421"/>
      <c r="I34" s="421"/>
      <c r="J34" s="421"/>
      <c r="K34" s="346"/>
      <c r="L34" s="28"/>
    </row>
    <row r="35" spans="1:12" ht="15" customHeight="1">
      <c r="A35" s="344"/>
      <c r="B35" s="345" t="s">
        <v>11</v>
      </c>
      <c r="C35" s="344"/>
      <c r="D35" s="309" t="s">
        <v>291</v>
      </c>
      <c r="E35" s="421">
        <v>486.3</v>
      </c>
      <c r="F35" s="421">
        <v>26.3</v>
      </c>
      <c r="G35" s="421">
        <v>64</v>
      </c>
      <c r="H35" s="421">
        <v>69.3</v>
      </c>
      <c r="I35" s="421">
        <v>41</v>
      </c>
      <c r="J35" s="421">
        <v>118.4</v>
      </c>
      <c r="K35" s="344"/>
      <c r="L35" s="28"/>
    </row>
    <row r="36" spans="1:12" ht="15" customHeight="1">
      <c r="A36" s="346"/>
      <c r="B36" s="347"/>
      <c r="C36" s="346"/>
      <c r="D36" s="309">
        <v>2023</v>
      </c>
      <c r="E36" s="421">
        <v>499.8</v>
      </c>
      <c r="F36" s="421">
        <v>28.4</v>
      </c>
      <c r="G36" s="421">
        <v>67.5</v>
      </c>
      <c r="H36" s="421">
        <v>70.8</v>
      </c>
      <c r="I36" s="421">
        <v>46.3</v>
      </c>
      <c r="J36" s="421">
        <v>115.4</v>
      </c>
      <c r="K36" s="346"/>
      <c r="L36" s="28"/>
    </row>
    <row r="37" spans="1:12" ht="15" customHeight="1">
      <c r="A37" s="346"/>
      <c r="B37" s="347"/>
      <c r="C37" s="346"/>
      <c r="D37" s="309">
        <v>2024</v>
      </c>
      <c r="E37" s="421">
        <v>517</v>
      </c>
      <c r="F37" s="421">
        <v>25.5</v>
      </c>
      <c r="G37" s="421">
        <v>61.1</v>
      </c>
      <c r="H37" s="421">
        <v>65.8</v>
      </c>
      <c r="I37" s="421">
        <v>56.3</v>
      </c>
      <c r="J37" s="421">
        <v>125.8</v>
      </c>
      <c r="K37" s="346"/>
      <c r="L37" s="28"/>
    </row>
    <row r="38" spans="1:12" ht="15" customHeight="1">
      <c r="A38" s="346"/>
      <c r="B38" s="347"/>
      <c r="C38" s="346"/>
      <c r="D38" s="309"/>
      <c r="E38" s="421"/>
      <c r="F38" s="421"/>
      <c r="G38" s="421"/>
      <c r="H38" s="421"/>
      <c r="I38" s="421"/>
      <c r="J38" s="421"/>
      <c r="K38" s="346"/>
      <c r="L38" s="28"/>
    </row>
    <row r="39" spans="1:12" ht="15" customHeight="1">
      <c r="A39" s="344"/>
      <c r="B39" s="345" t="s">
        <v>10</v>
      </c>
      <c r="C39" s="344"/>
      <c r="D39" s="309" t="s">
        <v>291</v>
      </c>
      <c r="E39" s="421">
        <v>517</v>
      </c>
      <c r="F39" s="421">
        <v>30.9</v>
      </c>
      <c r="G39" s="421">
        <v>83.2</v>
      </c>
      <c r="H39" s="421">
        <v>68.099999999999994</v>
      </c>
      <c r="I39" s="421">
        <v>41.2</v>
      </c>
      <c r="J39" s="421">
        <v>117.7</v>
      </c>
      <c r="K39" s="344"/>
      <c r="L39" s="28"/>
    </row>
    <row r="40" spans="1:12" ht="15" customHeight="1">
      <c r="A40" s="346"/>
      <c r="B40" s="347"/>
      <c r="C40" s="346"/>
      <c r="D40" s="309">
        <v>2023</v>
      </c>
      <c r="E40" s="421">
        <v>536.1</v>
      </c>
      <c r="F40" s="421">
        <v>32.6</v>
      </c>
      <c r="G40" s="421">
        <v>84.8</v>
      </c>
      <c r="H40" s="421">
        <v>67.5</v>
      </c>
      <c r="I40" s="421">
        <v>44.3</v>
      </c>
      <c r="J40" s="421">
        <v>127.1</v>
      </c>
      <c r="K40" s="346"/>
      <c r="L40" s="28"/>
    </row>
    <row r="41" spans="1:12" ht="15" customHeight="1">
      <c r="A41" s="346"/>
      <c r="B41" s="347"/>
      <c r="C41" s="346"/>
      <c r="D41" s="309">
        <v>2024</v>
      </c>
      <c r="E41" s="421">
        <v>549.5</v>
      </c>
      <c r="F41" s="421">
        <v>37.299999999999997</v>
      </c>
      <c r="G41" s="421">
        <v>76.400000000000006</v>
      </c>
      <c r="H41" s="421">
        <v>70.099999999999994</v>
      </c>
      <c r="I41" s="421">
        <v>42.2</v>
      </c>
      <c r="J41" s="421">
        <v>121.7</v>
      </c>
      <c r="K41" s="346"/>
      <c r="L41" s="28"/>
    </row>
    <row r="42" spans="1:12" ht="15" customHeight="1">
      <c r="A42" s="346"/>
      <c r="B42" s="347"/>
      <c r="C42" s="346"/>
      <c r="D42" s="309"/>
      <c r="E42" s="421"/>
      <c r="F42" s="421"/>
      <c r="G42" s="421"/>
      <c r="H42" s="421"/>
      <c r="I42" s="421"/>
      <c r="J42" s="421"/>
      <c r="K42" s="346"/>
      <c r="L42" s="28"/>
    </row>
    <row r="43" spans="1:12" ht="15" customHeight="1">
      <c r="A43" s="344"/>
      <c r="B43" s="345" t="s">
        <v>9</v>
      </c>
      <c r="C43" s="344"/>
      <c r="D43" s="309" t="s">
        <v>291</v>
      </c>
      <c r="E43" s="421">
        <v>692.30000000000007</v>
      </c>
      <c r="F43" s="421">
        <v>23.5</v>
      </c>
      <c r="G43" s="421">
        <v>68.400000000000006</v>
      </c>
      <c r="H43" s="421">
        <v>59.6</v>
      </c>
      <c r="I43" s="421">
        <v>45.7</v>
      </c>
      <c r="J43" s="421">
        <v>181.2</v>
      </c>
      <c r="K43" s="344"/>
      <c r="L43" s="28"/>
    </row>
    <row r="44" spans="1:12" ht="15" customHeight="1">
      <c r="A44" s="346"/>
      <c r="B44" s="347"/>
      <c r="C44" s="346"/>
      <c r="D44" s="309">
        <v>2023</v>
      </c>
      <c r="E44" s="421">
        <v>720.89999999999986</v>
      </c>
      <c r="F44" s="421">
        <v>22.7</v>
      </c>
      <c r="G44" s="421">
        <v>70</v>
      </c>
      <c r="H44" s="421">
        <v>59.8</v>
      </c>
      <c r="I44" s="421">
        <v>53.8</v>
      </c>
      <c r="J44" s="421">
        <v>190</v>
      </c>
      <c r="K44" s="346"/>
      <c r="L44" s="28"/>
    </row>
    <row r="45" spans="1:12" ht="15" customHeight="1">
      <c r="A45" s="346"/>
      <c r="B45" s="347"/>
      <c r="C45" s="346"/>
      <c r="D45" s="309">
        <v>2024</v>
      </c>
      <c r="E45" s="421">
        <v>742.2</v>
      </c>
      <c r="F45" s="421">
        <v>19.7</v>
      </c>
      <c r="G45" s="421">
        <v>62.2</v>
      </c>
      <c r="H45" s="421">
        <v>63</v>
      </c>
      <c r="I45" s="421">
        <v>65.7</v>
      </c>
      <c r="J45" s="421">
        <v>184.5</v>
      </c>
      <c r="K45" s="346"/>
      <c r="L45" s="28"/>
    </row>
    <row r="46" spans="1:12" ht="15" customHeight="1">
      <c r="A46" s="346"/>
      <c r="B46" s="347"/>
      <c r="C46" s="346"/>
      <c r="D46" s="309"/>
      <c r="E46" s="421"/>
      <c r="F46" s="421"/>
      <c r="G46" s="421"/>
      <c r="H46" s="421"/>
      <c r="I46" s="421"/>
      <c r="J46" s="421"/>
      <c r="K46" s="346"/>
      <c r="L46" s="28"/>
    </row>
    <row r="47" spans="1:12" ht="15" customHeight="1">
      <c r="A47" s="344"/>
      <c r="B47" s="345" t="s">
        <v>28</v>
      </c>
      <c r="C47" s="344"/>
      <c r="D47" s="309" t="s">
        <v>291</v>
      </c>
      <c r="E47" s="421">
        <v>871</v>
      </c>
      <c r="F47" s="421">
        <v>47.5</v>
      </c>
      <c r="G47" s="421">
        <v>143.9</v>
      </c>
      <c r="H47" s="421">
        <v>117.3</v>
      </c>
      <c r="I47" s="421">
        <v>89.3</v>
      </c>
      <c r="J47" s="421">
        <v>195.8</v>
      </c>
      <c r="K47" s="344"/>
      <c r="L47" s="28"/>
    </row>
    <row r="48" spans="1:12" ht="15" customHeight="1">
      <c r="A48" s="344"/>
      <c r="B48" s="345"/>
      <c r="C48" s="344"/>
      <c r="D48" s="309">
        <v>2023</v>
      </c>
      <c r="E48" s="421">
        <v>905.6</v>
      </c>
      <c r="F48" s="421">
        <v>48</v>
      </c>
      <c r="G48" s="421">
        <v>146.69999999999999</v>
      </c>
      <c r="H48" s="421">
        <v>119.5</v>
      </c>
      <c r="I48" s="421">
        <v>95.8</v>
      </c>
      <c r="J48" s="421">
        <v>191.1</v>
      </c>
      <c r="K48" s="344"/>
      <c r="L48" s="28"/>
    </row>
    <row r="49" spans="1:12" ht="15" customHeight="1">
      <c r="A49" s="344"/>
      <c r="B49" s="345"/>
      <c r="C49" s="344"/>
      <c r="D49" s="309">
        <v>2024</v>
      </c>
      <c r="E49" s="421">
        <v>931.2</v>
      </c>
      <c r="F49" s="421">
        <v>45.4</v>
      </c>
      <c r="G49" s="421">
        <v>177.5</v>
      </c>
      <c r="H49" s="421">
        <v>133.80000000000001</v>
      </c>
      <c r="I49" s="421">
        <v>94.7</v>
      </c>
      <c r="J49" s="421">
        <v>181.4</v>
      </c>
      <c r="K49" s="344"/>
      <c r="L49" s="28"/>
    </row>
    <row r="50" spans="1:12" ht="15" customHeight="1">
      <c r="A50" s="344"/>
      <c r="B50" s="345"/>
      <c r="C50" s="344"/>
      <c r="D50" s="309"/>
      <c r="E50" s="421"/>
      <c r="F50" s="421"/>
      <c r="G50" s="421"/>
      <c r="H50" s="421"/>
      <c r="I50" s="421"/>
      <c r="J50" s="421"/>
      <c r="K50" s="344"/>
      <c r="L50" s="28"/>
    </row>
    <row r="51" spans="1:12" ht="15" customHeight="1">
      <c r="A51" s="344"/>
      <c r="B51" s="345" t="s">
        <v>8</v>
      </c>
      <c r="C51" s="344"/>
      <c r="D51" s="309" t="s">
        <v>291</v>
      </c>
      <c r="E51" s="421">
        <v>1070.2</v>
      </c>
      <c r="F51" s="421">
        <v>54.3</v>
      </c>
      <c r="G51" s="421">
        <v>129</v>
      </c>
      <c r="H51" s="421">
        <v>107.3</v>
      </c>
      <c r="I51" s="421">
        <v>98.7</v>
      </c>
      <c r="J51" s="421">
        <v>263.39999999999998</v>
      </c>
      <c r="K51" s="344"/>
      <c r="L51" s="28"/>
    </row>
    <row r="52" spans="1:12" ht="15" customHeight="1">
      <c r="A52" s="346"/>
      <c r="B52" s="347"/>
      <c r="C52" s="346"/>
      <c r="D52" s="309">
        <v>2023</v>
      </c>
      <c r="E52" s="421">
        <v>1104.2</v>
      </c>
      <c r="F52" s="421">
        <v>57.6</v>
      </c>
      <c r="G52" s="421">
        <v>134</v>
      </c>
      <c r="H52" s="421">
        <v>112.4</v>
      </c>
      <c r="I52" s="421">
        <v>99.1</v>
      </c>
      <c r="J52" s="421">
        <v>272.39999999999998</v>
      </c>
      <c r="K52" s="346"/>
      <c r="L52" s="28"/>
    </row>
    <row r="53" spans="1:12" ht="15" customHeight="1">
      <c r="A53" s="346"/>
      <c r="B53" s="347"/>
      <c r="C53" s="346"/>
      <c r="D53" s="309">
        <v>2024</v>
      </c>
      <c r="E53" s="421">
        <v>1136.2</v>
      </c>
      <c r="F53" s="421">
        <v>47.8</v>
      </c>
      <c r="G53" s="421">
        <v>132.19999999999999</v>
      </c>
      <c r="H53" s="421">
        <v>109.9</v>
      </c>
      <c r="I53" s="421">
        <v>102.3</v>
      </c>
      <c r="J53" s="421">
        <v>262</v>
      </c>
      <c r="K53" s="346"/>
      <c r="L53" s="28"/>
    </row>
    <row r="54" spans="1:12" ht="15" customHeight="1">
      <c r="A54" s="346"/>
      <c r="B54" s="347"/>
      <c r="C54" s="346"/>
      <c r="D54" s="309"/>
      <c r="E54" s="421"/>
      <c r="F54" s="421"/>
      <c r="G54" s="421"/>
      <c r="H54" s="421"/>
      <c r="I54" s="421"/>
      <c r="J54" s="421"/>
      <c r="K54" s="346"/>
      <c r="L54" s="28"/>
    </row>
    <row r="55" spans="1:12" ht="15" customHeight="1">
      <c r="A55" s="344"/>
      <c r="B55" s="345" t="s">
        <v>7</v>
      </c>
      <c r="C55" s="344"/>
      <c r="D55" s="309" t="s">
        <v>291</v>
      </c>
      <c r="E55" s="421">
        <v>120.6</v>
      </c>
      <c r="F55" s="421">
        <v>5.8</v>
      </c>
      <c r="G55" s="421">
        <v>14</v>
      </c>
      <c r="H55" s="421">
        <v>11.5</v>
      </c>
      <c r="I55" s="421">
        <v>8.5</v>
      </c>
      <c r="J55" s="421">
        <v>35.700000000000003</v>
      </c>
      <c r="K55" s="344"/>
      <c r="L55" s="28"/>
    </row>
    <row r="56" spans="1:12" ht="15" customHeight="1">
      <c r="A56" s="346"/>
      <c r="B56" s="347"/>
      <c r="C56" s="346"/>
      <c r="D56" s="309">
        <v>2023</v>
      </c>
      <c r="E56" s="421">
        <v>124.9</v>
      </c>
      <c r="F56" s="421">
        <v>5.2</v>
      </c>
      <c r="G56" s="421">
        <v>17.100000000000001</v>
      </c>
      <c r="H56" s="421">
        <v>9.6</v>
      </c>
      <c r="I56" s="421">
        <v>8.1999999999999993</v>
      </c>
      <c r="J56" s="421">
        <v>39.700000000000003</v>
      </c>
      <c r="K56" s="346"/>
      <c r="L56" s="28"/>
    </row>
    <row r="57" spans="1:12" ht="15" customHeight="1">
      <c r="A57" s="346"/>
      <c r="B57" s="347"/>
      <c r="C57" s="346"/>
      <c r="D57" s="309">
        <v>2024</v>
      </c>
      <c r="E57" s="421">
        <v>127.7</v>
      </c>
      <c r="F57" s="421">
        <v>6.7</v>
      </c>
      <c r="G57" s="421">
        <v>14.9</v>
      </c>
      <c r="H57" s="421">
        <v>11</v>
      </c>
      <c r="I57" s="421">
        <v>10.6</v>
      </c>
      <c r="J57" s="421">
        <v>37.200000000000003</v>
      </c>
      <c r="K57" s="346"/>
      <c r="L57" s="28"/>
    </row>
    <row r="58" spans="1:12" ht="15" customHeight="1">
      <c r="A58" s="346"/>
      <c r="B58" s="347"/>
      <c r="C58" s="346"/>
      <c r="D58" s="309"/>
      <c r="E58" s="421"/>
      <c r="F58" s="421"/>
      <c r="G58" s="421"/>
      <c r="H58" s="421"/>
      <c r="I58" s="421"/>
      <c r="J58" s="421"/>
      <c r="K58" s="346"/>
      <c r="L58" s="28"/>
    </row>
    <row r="59" spans="1:12" ht="15" customHeight="1">
      <c r="A59" s="344"/>
      <c r="B59" s="345" t="s">
        <v>4</v>
      </c>
      <c r="C59" s="344"/>
      <c r="D59" s="309" t="s">
        <v>291</v>
      </c>
      <c r="E59" s="421">
        <v>3706.5</v>
      </c>
      <c r="F59" s="421">
        <v>231.5</v>
      </c>
      <c r="G59" s="421">
        <v>600.29999999999995</v>
      </c>
      <c r="H59" s="421">
        <v>624</v>
      </c>
      <c r="I59" s="421">
        <v>506</v>
      </c>
      <c r="J59" s="421">
        <v>768.6</v>
      </c>
      <c r="K59" s="344"/>
      <c r="L59" s="28"/>
    </row>
    <row r="60" spans="1:12" ht="15" customHeight="1">
      <c r="A60" s="346"/>
      <c r="B60" s="347"/>
      <c r="C60" s="346"/>
      <c r="D60" s="309">
        <v>2023</v>
      </c>
      <c r="E60" s="421">
        <v>3858.9</v>
      </c>
      <c r="F60" s="421">
        <v>243.1</v>
      </c>
      <c r="G60" s="421">
        <v>650.70000000000005</v>
      </c>
      <c r="H60" s="421">
        <v>636.9</v>
      </c>
      <c r="I60" s="421">
        <v>508.7</v>
      </c>
      <c r="J60" s="421">
        <v>805</v>
      </c>
      <c r="K60" s="346"/>
    </row>
    <row r="61" spans="1:12" ht="15" customHeight="1">
      <c r="A61" s="346"/>
      <c r="B61" s="347"/>
      <c r="C61" s="346"/>
      <c r="D61" s="309">
        <v>2024</v>
      </c>
      <c r="E61" s="421">
        <v>3990.2</v>
      </c>
      <c r="F61" s="421">
        <v>284.3</v>
      </c>
      <c r="G61" s="421">
        <v>623</v>
      </c>
      <c r="H61" s="421">
        <v>629.20000000000005</v>
      </c>
      <c r="I61" s="421">
        <v>493.4</v>
      </c>
      <c r="J61" s="421">
        <v>877.4</v>
      </c>
      <c r="K61" s="346"/>
    </row>
    <row r="62" spans="1:12" ht="15" customHeight="1">
      <c r="A62" s="346"/>
      <c r="B62" s="347"/>
      <c r="C62" s="346"/>
      <c r="D62" s="309"/>
      <c r="E62" s="421"/>
      <c r="F62" s="421"/>
      <c r="G62" s="421"/>
      <c r="H62" s="421"/>
      <c r="I62" s="421"/>
      <c r="J62" s="421"/>
      <c r="K62" s="346"/>
    </row>
    <row r="63" spans="1:12" ht="15" customHeight="1">
      <c r="A63" s="344"/>
      <c r="B63" s="345" t="s">
        <v>3</v>
      </c>
      <c r="C63" s="344"/>
      <c r="D63" s="309" t="s">
        <v>291</v>
      </c>
      <c r="E63" s="421">
        <v>450.7</v>
      </c>
      <c r="F63" s="421">
        <v>15.3</v>
      </c>
      <c r="G63" s="421">
        <v>44.1</v>
      </c>
      <c r="H63" s="421">
        <v>43.3</v>
      </c>
      <c r="I63" s="421">
        <v>29.8</v>
      </c>
      <c r="J63" s="421">
        <v>124.5</v>
      </c>
      <c r="K63" s="344"/>
    </row>
    <row r="64" spans="1:12" ht="15" customHeight="1">
      <c r="A64" s="346"/>
      <c r="B64" s="347"/>
      <c r="C64" s="346"/>
      <c r="D64" s="309">
        <v>2023</v>
      </c>
      <c r="E64" s="421">
        <v>462.4</v>
      </c>
      <c r="F64" s="421">
        <v>13.9</v>
      </c>
      <c r="G64" s="421">
        <v>47.6</v>
      </c>
      <c r="H64" s="421">
        <v>44.9</v>
      </c>
      <c r="I64" s="421">
        <v>34.5</v>
      </c>
      <c r="J64" s="421">
        <v>130.69999999999999</v>
      </c>
      <c r="K64" s="346"/>
    </row>
    <row r="65" spans="1:11" ht="15" customHeight="1">
      <c r="A65" s="346"/>
      <c r="B65" s="347"/>
      <c r="C65" s="346"/>
      <c r="D65" s="309">
        <v>2024</v>
      </c>
      <c r="E65" s="421">
        <v>479</v>
      </c>
      <c r="F65" s="421">
        <v>11.8</v>
      </c>
      <c r="G65" s="421">
        <v>45.7</v>
      </c>
      <c r="H65" s="421">
        <v>46.3</v>
      </c>
      <c r="I65" s="421">
        <v>40.299999999999997</v>
      </c>
      <c r="J65" s="421">
        <v>137.6</v>
      </c>
      <c r="K65" s="346"/>
    </row>
    <row r="66" spans="1:11" ht="15" customHeight="1">
      <c r="A66" s="346"/>
      <c r="B66" s="347"/>
      <c r="C66" s="346"/>
      <c r="D66" s="309"/>
      <c r="E66" s="421"/>
      <c r="F66" s="421"/>
      <c r="G66" s="421"/>
      <c r="H66" s="421"/>
      <c r="I66" s="421"/>
      <c r="J66" s="421"/>
      <c r="K66" s="346"/>
    </row>
    <row r="67" spans="1:11" ht="15" customHeight="1">
      <c r="A67" s="344"/>
      <c r="B67" s="345" t="s">
        <v>6</v>
      </c>
      <c r="C67" s="344"/>
      <c r="D67" s="309" t="s">
        <v>291</v>
      </c>
      <c r="E67" s="421">
        <v>1504.4</v>
      </c>
      <c r="F67" s="421">
        <v>36.799999999999997</v>
      </c>
      <c r="G67" s="421">
        <v>133.4</v>
      </c>
      <c r="H67" s="421">
        <v>136.9</v>
      </c>
      <c r="I67" s="421">
        <v>125.3</v>
      </c>
      <c r="J67" s="421">
        <v>388.2</v>
      </c>
      <c r="K67" s="344"/>
    </row>
    <row r="68" spans="1:11" ht="15" customHeight="1">
      <c r="A68" s="346"/>
      <c r="B68" s="347"/>
      <c r="C68" s="346"/>
      <c r="D68" s="309">
        <v>2023</v>
      </c>
      <c r="E68" s="421">
        <v>1622.2</v>
      </c>
      <c r="F68" s="421">
        <v>42.9</v>
      </c>
      <c r="G68" s="421">
        <v>137.69999999999999</v>
      </c>
      <c r="H68" s="421">
        <v>142.1</v>
      </c>
      <c r="I68" s="421">
        <v>126.1</v>
      </c>
      <c r="J68" s="421">
        <v>391</v>
      </c>
      <c r="K68" s="346"/>
    </row>
    <row r="69" spans="1:11" ht="15" customHeight="1">
      <c r="A69" s="346"/>
      <c r="B69" s="347"/>
      <c r="C69" s="346"/>
      <c r="D69" s="309">
        <v>2024</v>
      </c>
      <c r="E69" s="421">
        <v>1717.4</v>
      </c>
      <c r="F69" s="421">
        <v>52.3</v>
      </c>
      <c r="G69" s="421">
        <v>110</v>
      </c>
      <c r="H69" s="421">
        <v>109.6</v>
      </c>
      <c r="I69" s="421">
        <v>120.1</v>
      </c>
      <c r="J69" s="421">
        <v>409.4</v>
      </c>
      <c r="K69" s="346"/>
    </row>
    <row r="70" spans="1:11" ht="15" customHeight="1">
      <c r="A70" s="420"/>
      <c r="B70" s="420"/>
      <c r="C70" s="420"/>
      <c r="D70" s="309"/>
      <c r="E70" s="421"/>
      <c r="F70" s="421"/>
      <c r="G70" s="421"/>
      <c r="H70" s="421"/>
      <c r="I70" s="421"/>
      <c r="J70" s="421"/>
      <c r="K70" s="420"/>
    </row>
    <row r="71" spans="1:11" ht="15" customHeight="1">
      <c r="A71" s="344"/>
      <c r="B71" s="345" t="s">
        <v>5</v>
      </c>
      <c r="C71" s="344"/>
      <c r="D71" s="309" t="s">
        <v>291</v>
      </c>
      <c r="E71" s="421">
        <v>1136</v>
      </c>
      <c r="F71" s="421">
        <v>40.200000000000003</v>
      </c>
      <c r="G71" s="421">
        <v>102.2</v>
      </c>
      <c r="H71" s="421">
        <v>94.3</v>
      </c>
      <c r="I71" s="421">
        <v>101.4</v>
      </c>
      <c r="J71" s="421">
        <v>260.39999999999998</v>
      </c>
      <c r="K71" s="344"/>
    </row>
    <row r="72" spans="1:11" ht="15" customHeight="1">
      <c r="A72" s="347"/>
      <c r="B72" s="347"/>
      <c r="C72" s="347"/>
      <c r="D72" s="309">
        <v>2023</v>
      </c>
      <c r="E72" s="421">
        <v>1192.5</v>
      </c>
      <c r="F72" s="421">
        <v>39.299999999999997</v>
      </c>
      <c r="G72" s="421">
        <v>108.5</v>
      </c>
      <c r="H72" s="421">
        <v>103.6</v>
      </c>
      <c r="I72" s="421">
        <v>104.9</v>
      </c>
      <c r="J72" s="421">
        <v>263.39999999999998</v>
      </c>
      <c r="K72" s="347"/>
    </row>
    <row r="73" spans="1:11" ht="15" customHeight="1">
      <c r="A73" s="346"/>
      <c r="B73" s="347"/>
      <c r="C73" s="346"/>
      <c r="D73" s="309">
        <v>2024</v>
      </c>
      <c r="E73" s="421">
        <v>1207.9000000000001</v>
      </c>
      <c r="F73" s="421">
        <v>36.299999999999997</v>
      </c>
      <c r="G73" s="421">
        <v>115</v>
      </c>
      <c r="H73" s="421">
        <v>107.4</v>
      </c>
      <c r="I73" s="421">
        <v>107.9</v>
      </c>
      <c r="J73" s="421">
        <v>276.2</v>
      </c>
      <c r="K73" s="346"/>
    </row>
    <row r="74" spans="1:11" ht="15" customHeight="1">
      <c r="A74" s="346"/>
      <c r="B74" s="347"/>
      <c r="C74" s="346"/>
      <c r="D74" s="309"/>
      <c r="E74" s="421"/>
      <c r="F74" s="421"/>
      <c r="G74" s="421"/>
      <c r="H74" s="421"/>
      <c r="I74" s="421"/>
      <c r="J74" s="421"/>
      <c r="K74" s="346"/>
    </row>
    <row r="75" spans="1:11" ht="15" customHeight="1">
      <c r="A75" s="344"/>
      <c r="B75" s="345" t="s">
        <v>2</v>
      </c>
      <c r="C75" s="344"/>
      <c r="D75" s="309" t="s">
        <v>291</v>
      </c>
      <c r="E75" s="421">
        <v>1019.7</v>
      </c>
      <c r="F75" s="421">
        <v>83</v>
      </c>
      <c r="G75" s="421">
        <v>270.39999999999998</v>
      </c>
      <c r="H75" s="421">
        <v>124.6</v>
      </c>
      <c r="I75" s="421">
        <v>108.6</v>
      </c>
      <c r="J75" s="421">
        <v>247.1</v>
      </c>
      <c r="K75" s="344"/>
    </row>
    <row r="76" spans="1:11" ht="15" customHeight="1">
      <c r="A76" s="346"/>
      <c r="B76" s="347"/>
      <c r="C76" s="346"/>
      <c r="D76" s="309">
        <v>2023</v>
      </c>
      <c r="E76" s="421">
        <v>1077.9000000000001</v>
      </c>
      <c r="F76" s="421">
        <v>89.4</v>
      </c>
      <c r="G76" s="421">
        <v>285.5</v>
      </c>
      <c r="H76" s="421">
        <v>126.4</v>
      </c>
      <c r="I76" s="421">
        <v>110.7</v>
      </c>
      <c r="J76" s="421">
        <v>255.8</v>
      </c>
      <c r="K76" s="346"/>
    </row>
    <row r="77" spans="1:11" ht="15" customHeight="1">
      <c r="A77" s="345"/>
      <c r="B77" s="345"/>
      <c r="C77" s="345"/>
      <c r="D77" s="309">
        <v>2024</v>
      </c>
      <c r="E77" s="421">
        <v>1153.5</v>
      </c>
      <c r="F77" s="421">
        <v>111.1</v>
      </c>
      <c r="G77" s="421">
        <v>329.8</v>
      </c>
      <c r="H77" s="421">
        <v>153.9</v>
      </c>
      <c r="I77" s="421">
        <v>112.1</v>
      </c>
      <c r="J77" s="421">
        <v>249.8</v>
      </c>
      <c r="K77" s="345"/>
    </row>
    <row r="78" spans="1:11" ht="15" customHeight="1">
      <c r="A78" s="345"/>
      <c r="B78" s="345"/>
      <c r="C78" s="345"/>
      <c r="D78" s="309"/>
      <c r="E78" s="421"/>
      <c r="F78" s="421"/>
      <c r="G78" s="421"/>
      <c r="H78" s="421"/>
      <c r="I78" s="421"/>
      <c r="J78" s="421"/>
      <c r="K78" s="345"/>
    </row>
    <row r="79" spans="1:11" ht="15" customHeight="1">
      <c r="A79" s="344"/>
      <c r="B79" s="345" t="s">
        <v>1</v>
      </c>
      <c r="C79" s="344"/>
      <c r="D79" s="309" t="s">
        <v>291</v>
      </c>
      <c r="E79" s="421">
        <v>41.5</v>
      </c>
      <c r="F79" s="421">
        <v>2.2999999999999998</v>
      </c>
      <c r="G79" s="421">
        <v>4.9000000000000004</v>
      </c>
      <c r="H79" s="421">
        <v>7.1</v>
      </c>
      <c r="I79" s="421">
        <v>5.6</v>
      </c>
      <c r="J79" s="421">
        <v>7.8</v>
      </c>
      <c r="K79" s="344"/>
    </row>
    <row r="80" spans="1:11" ht="15" customHeight="1">
      <c r="A80" s="344"/>
      <c r="B80" s="345"/>
      <c r="C80" s="344"/>
      <c r="D80" s="309">
        <v>2023</v>
      </c>
      <c r="E80" s="421">
        <v>43.4</v>
      </c>
      <c r="F80" s="421">
        <v>1.8</v>
      </c>
      <c r="G80" s="421">
        <v>4.8</v>
      </c>
      <c r="H80" s="421">
        <v>6.7</v>
      </c>
      <c r="I80" s="421">
        <v>6.4</v>
      </c>
      <c r="J80" s="421">
        <v>8.1</v>
      </c>
      <c r="K80" s="344"/>
    </row>
    <row r="81" spans="1:11" ht="15" customHeight="1">
      <c r="A81" s="345"/>
      <c r="B81" s="345"/>
      <c r="C81" s="345"/>
      <c r="D81" s="309">
        <v>2024</v>
      </c>
      <c r="E81" s="421">
        <v>44.4</v>
      </c>
      <c r="F81" s="421">
        <v>1.8</v>
      </c>
      <c r="G81" s="421">
        <v>4.5999999999999996</v>
      </c>
      <c r="H81" s="421">
        <v>6.4</v>
      </c>
      <c r="I81" s="421">
        <v>6.9</v>
      </c>
      <c r="J81" s="421">
        <v>8.3000000000000007</v>
      </c>
      <c r="K81" s="345"/>
    </row>
    <row r="82" spans="1:11" ht="15" customHeight="1">
      <c r="A82" s="345"/>
      <c r="B82" s="345"/>
      <c r="C82" s="345"/>
      <c r="D82" s="309"/>
      <c r="E82" s="374"/>
      <c r="F82" s="374"/>
      <c r="G82" s="374"/>
      <c r="H82" s="374"/>
      <c r="I82" s="374"/>
      <c r="J82" s="374"/>
      <c r="K82" s="345"/>
    </row>
    <row r="83" spans="1:11" ht="15" customHeight="1">
      <c r="A83" s="344"/>
      <c r="B83" s="345" t="s">
        <v>0</v>
      </c>
      <c r="C83" s="344"/>
      <c r="D83" s="309" t="s">
        <v>291</v>
      </c>
      <c r="E83" s="374">
        <v>55.1</v>
      </c>
      <c r="F83" s="374">
        <v>1.6</v>
      </c>
      <c r="G83" s="374">
        <v>13.1</v>
      </c>
      <c r="H83" s="374">
        <v>12.6</v>
      </c>
      <c r="I83" s="374">
        <v>14.8</v>
      </c>
      <c r="J83" s="374">
        <v>6.2</v>
      </c>
      <c r="K83" s="344"/>
    </row>
    <row r="84" spans="1:11" ht="15" customHeight="1">
      <c r="A84" s="347"/>
      <c r="B84" s="347"/>
      <c r="C84" s="347"/>
      <c r="D84" s="309">
        <v>2023</v>
      </c>
      <c r="E84" s="374">
        <v>58.1</v>
      </c>
      <c r="F84" s="374">
        <v>1.4</v>
      </c>
      <c r="G84" s="374">
        <v>13.3</v>
      </c>
      <c r="H84" s="374">
        <v>12.3</v>
      </c>
      <c r="I84" s="374">
        <v>17.8</v>
      </c>
      <c r="J84" s="374">
        <v>6.7</v>
      </c>
      <c r="K84" s="347"/>
    </row>
    <row r="85" spans="1:11" ht="15" customHeight="1">
      <c r="A85" s="347"/>
      <c r="B85" s="347"/>
      <c r="C85" s="347"/>
      <c r="D85" s="309">
        <v>2024</v>
      </c>
      <c r="E85" s="374">
        <v>59.6</v>
      </c>
      <c r="F85" s="374">
        <v>2</v>
      </c>
      <c r="G85" s="374">
        <v>17</v>
      </c>
      <c r="H85" s="374">
        <v>10.8</v>
      </c>
      <c r="I85" s="374">
        <v>14.9</v>
      </c>
      <c r="J85" s="374">
        <v>8.6999999999999993</v>
      </c>
      <c r="K85" s="347"/>
    </row>
    <row r="86" spans="1:11" ht="15" customHeight="1" thickBot="1">
      <c r="A86" s="422"/>
      <c r="B86" s="422"/>
      <c r="C86" s="422"/>
      <c r="D86" s="423"/>
      <c r="E86" s="424"/>
      <c r="F86" s="425"/>
      <c r="G86" s="425"/>
      <c r="H86" s="426"/>
      <c r="I86" s="425"/>
      <c r="J86" s="426"/>
      <c r="K86" s="422"/>
    </row>
    <row r="87" spans="1:11" ht="13.5">
      <c r="A87" s="541"/>
      <c r="B87" s="518"/>
      <c r="C87" s="521"/>
      <c r="D87" s="520"/>
      <c r="E87" s="521"/>
      <c r="F87" s="541"/>
      <c r="G87" s="541"/>
      <c r="H87" s="541"/>
      <c r="I87" s="541"/>
      <c r="J87" s="542" t="s">
        <v>314</v>
      </c>
      <c r="K87" s="543"/>
    </row>
    <row r="88" spans="1:11" ht="13.5">
      <c r="A88" s="541"/>
      <c r="B88" s="541"/>
      <c r="C88" s="541"/>
      <c r="D88" s="524"/>
      <c r="E88" s="521"/>
      <c r="F88" s="541"/>
      <c r="G88" s="541"/>
      <c r="H88" s="543"/>
      <c r="I88" s="544"/>
      <c r="J88" s="525" t="s">
        <v>315</v>
      </c>
      <c r="K88" s="543"/>
    </row>
    <row r="89" spans="1:11" ht="12.75">
      <c r="A89" s="526"/>
      <c r="B89" s="782" t="s">
        <v>316</v>
      </c>
      <c r="C89" s="782"/>
      <c r="D89" s="782"/>
      <c r="E89" s="782"/>
      <c r="F89" s="782"/>
      <c r="G89" s="782"/>
      <c r="H89" s="782"/>
      <c r="I89" s="782"/>
      <c r="J89" s="782"/>
      <c r="K89" s="782"/>
    </row>
    <row r="90" spans="1:11" ht="15">
      <c r="A90" s="545"/>
      <c r="B90" s="784" t="s">
        <v>321</v>
      </c>
      <c r="C90" s="784"/>
      <c r="D90" s="784"/>
      <c r="E90" s="784"/>
      <c r="F90" s="784"/>
      <c r="G90" s="784"/>
      <c r="H90" s="784"/>
      <c r="I90" s="784"/>
      <c r="J90" s="784"/>
      <c r="K90" s="546"/>
    </row>
    <row r="91" spans="1:11" ht="15.75">
      <c r="A91" s="528"/>
      <c r="B91" s="528" t="s">
        <v>322</v>
      </c>
      <c r="C91" s="527"/>
      <c r="D91" s="527"/>
      <c r="E91" s="527"/>
      <c r="F91" s="527"/>
      <c r="G91" s="527"/>
      <c r="H91" s="527"/>
      <c r="I91" s="527"/>
      <c r="J91" s="527"/>
      <c r="K91" s="527"/>
    </row>
  </sheetData>
  <mergeCells count="2">
    <mergeCell ref="B89:K89"/>
    <mergeCell ref="B90:J90"/>
  </mergeCells>
  <printOptions horizontalCentered="1"/>
  <pageMargins left="0.39370078740157483" right="0.39370078740157483" top="0.74803149606299213" bottom="0.51181102362204722" header="0.23622047244094491" footer="0.39370078740157483"/>
  <pageSetup paperSize="9" scale="59" orientation="portrait" r:id="rId1"/>
  <headerFooter scaleWithDoc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8"/>
    <pageSetUpPr fitToPage="1"/>
  </sheetPr>
  <dimension ref="A3:K91"/>
  <sheetViews>
    <sheetView showGridLines="0" view="pageBreakPreview" topLeftCell="A64" zoomScale="80" zoomScaleSheetLayoutView="80" workbookViewId="0">
      <selection activeCell="H90" sqref="H90"/>
    </sheetView>
  </sheetViews>
  <sheetFormatPr defaultColWidth="12.5703125" defaultRowHeight="9"/>
  <cols>
    <col min="1" max="1" width="0.7109375" style="26" customWidth="1"/>
    <col min="2" max="2" width="11" style="26" customWidth="1"/>
    <col min="3" max="3" width="8.5703125" style="26" customWidth="1"/>
    <col min="4" max="4" width="7.140625" style="26" bestFit="1" customWidth="1"/>
    <col min="5" max="5" width="30.7109375" style="26" bestFit="1" customWidth="1"/>
    <col min="6" max="6" width="24.140625" style="40" bestFit="1" customWidth="1"/>
    <col min="7" max="7" width="28.5703125" style="26" bestFit="1" customWidth="1"/>
    <col min="8" max="8" width="14.85546875" style="26" bestFit="1" customWidth="1"/>
    <col min="9" max="9" width="1.28515625" style="26" customWidth="1"/>
    <col min="10" max="10" width="13.85546875" style="26" customWidth="1"/>
    <col min="11" max="16384" width="12.5703125" style="26"/>
  </cols>
  <sheetData>
    <row r="3" spans="1:10" ht="9" customHeight="1"/>
    <row r="4" spans="1:10" ht="9" customHeight="1"/>
    <row r="5" spans="1:10" ht="9" customHeight="1"/>
    <row r="6" spans="1:10" ht="15.75" customHeight="1">
      <c r="B6" s="49" t="s">
        <v>165</v>
      </c>
      <c r="C6" s="33" t="s">
        <v>308</v>
      </c>
      <c r="D6" s="27"/>
      <c r="E6" s="27"/>
      <c r="F6" s="35"/>
      <c r="G6" s="27"/>
      <c r="H6" s="27"/>
      <c r="I6" s="27"/>
      <c r="J6" s="28"/>
    </row>
    <row r="7" spans="1:10" ht="14.25">
      <c r="B7" s="50" t="s">
        <v>166</v>
      </c>
      <c r="C7" s="29" t="s">
        <v>309</v>
      </c>
      <c r="D7" s="27"/>
      <c r="E7" s="27"/>
      <c r="F7" s="35"/>
      <c r="G7" s="27"/>
      <c r="H7" s="27"/>
      <c r="I7" s="27"/>
      <c r="J7" s="28"/>
    </row>
    <row r="8" spans="1:10" ht="9" customHeight="1">
      <c r="B8" s="29"/>
      <c r="C8" s="27"/>
      <c r="D8" s="27"/>
      <c r="E8" s="27"/>
      <c r="F8" s="35"/>
      <c r="G8" s="27"/>
      <c r="H8" s="27"/>
      <c r="I8" s="27"/>
      <c r="J8" s="28"/>
    </row>
    <row r="9" spans="1:10" ht="14.25" thickBot="1">
      <c r="B9" s="395"/>
      <c r="C9" s="395"/>
      <c r="D9" s="396"/>
      <c r="E9" s="398"/>
      <c r="F9" s="397"/>
      <c r="G9" s="213"/>
      <c r="H9" s="400" t="s">
        <v>128</v>
      </c>
      <c r="I9" s="213"/>
      <c r="J9" s="28"/>
    </row>
    <row r="10" spans="1:10" ht="1.5" customHeight="1" thickTop="1" thickBot="1">
      <c r="B10" s="427"/>
      <c r="C10" s="427"/>
      <c r="D10" s="401"/>
      <c r="E10" s="402"/>
      <c r="F10" s="402"/>
      <c r="G10" s="318"/>
      <c r="H10" s="402"/>
      <c r="I10" s="427"/>
      <c r="J10" s="28"/>
    </row>
    <row r="11" spans="1:10" ht="15" customHeight="1" thickTop="1">
      <c r="A11" s="108"/>
      <c r="B11" s="322" t="s">
        <v>25</v>
      </c>
      <c r="C11" s="322"/>
      <c r="D11" s="428" t="s">
        <v>190</v>
      </c>
      <c r="E11" s="429" t="s">
        <v>298</v>
      </c>
      <c r="F11" s="429" t="s">
        <v>299</v>
      </c>
      <c r="G11" s="430" t="s">
        <v>300</v>
      </c>
      <c r="H11" s="429" t="s">
        <v>256</v>
      </c>
      <c r="I11" s="321"/>
      <c r="J11" s="28"/>
    </row>
    <row r="12" spans="1:10" ht="15" customHeight="1">
      <c r="A12" s="31"/>
      <c r="B12" s="431" t="s">
        <v>23</v>
      </c>
      <c r="C12" s="431"/>
      <c r="D12" s="432" t="s">
        <v>191</v>
      </c>
      <c r="E12" s="429" t="s">
        <v>301</v>
      </c>
      <c r="F12" s="429" t="s">
        <v>302</v>
      </c>
      <c r="G12" s="430" t="s">
        <v>259</v>
      </c>
      <c r="H12" s="433" t="s">
        <v>50</v>
      </c>
      <c r="I12" s="434"/>
      <c r="J12" s="28"/>
    </row>
    <row r="13" spans="1:10" ht="15" customHeight="1">
      <c r="A13" s="31"/>
      <c r="B13" s="322"/>
      <c r="C13" s="322"/>
      <c r="D13" s="428"/>
      <c r="E13" s="429" t="s">
        <v>262</v>
      </c>
      <c r="F13" s="429" t="s">
        <v>303</v>
      </c>
      <c r="G13" s="435" t="s">
        <v>304</v>
      </c>
      <c r="H13" s="433" t="s">
        <v>49</v>
      </c>
      <c r="I13" s="321"/>
      <c r="J13" s="28"/>
    </row>
    <row r="14" spans="1:10" ht="15" customHeight="1">
      <c r="A14" s="31"/>
      <c r="B14" s="322"/>
      <c r="C14" s="322"/>
      <c r="D14" s="428"/>
      <c r="E14" s="433" t="s">
        <v>305</v>
      </c>
      <c r="F14" s="433" t="s">
        <v>264</v>
      </c>
      <c r="G14" s="435" t="s">
        <v>306</v>
      </c>
      <c r="H14" s="429"/>
      <c r="I14" s="321"/>
      <c r="J14" s="28"/>
    </row>
    <row r="15" spans="1:10" ht="15" customHeight="1">
      <c r="A15" s="31"/>
      <c r="B15" s="322"/>
      <c r="C15" s="322"/>
      <c r="D15" s="428"/>
      <c r="E15" s="433" t="s">
        <v>307</v>
      </c>
      <c r="F15" s="433" t="s">
        <v>266</v>
      </c>
      <c r="G15" s="429"/>
      <c r="H15" s="429"/>
      <c r="I15" s="321"/>
      <c r="J15" s="28"/>
    </row>
    <row r="16" spans="1:10" ht="15" customHeight="1">
      <c r="A16" s="31"/>
      <c r="B16" s="436"/>
      <c r="C16" s="436"/>
      <c r="D16" s="413"/>
      <c r="E16" s="437"/>
      <c r="F16" s="437"/>
      <c r="G16" s="438"/>
      <c r="H16" s="437"/>
      <c r="I16" s="436"/>
      <c r="J16" s="28"/>
    </row>
    <row r="17" spans="1:10" ht="15" customHeight="1">
      <c r="A17" s="31"/>
      <c r="B17" s="214"/>
      <c r="C17" s="214"/>
      <c r="D17" s="417"/>
      <c r="E17" s="439"/>
      <c r="F17" s="338"/>
      <c r="G17" s="440"/>
      <c r="H17" s="397"/>
      <c r="I17" s="214"/>
      <c r="J17" s="28"/>
    </row>
    <row r="18" spans="1:10" ht="15" customHeight="1">
      <c r="A18" s="31"/>
      <c r="B18" s="441" t="s">
        <v>253</v>
      </c>
      <c r="C18" s="441"/>
      <c r="D18" s="308" t="s">
        <v>286</v>
      </c>
      <c r="E18" s="442">
        <v>691</v>
      </c>
      <c r="F18" s="442">
        <v>1379.6</v>
      </c>
      <c r="G18" s="442">
        <v>1575</v>
      </c>
      <c r="H18" s="442">
        <v>1751.4</v>
      </c>
      <c r="I18" s="441"/>
      <c r="J18" s="28"/>
    </row>
    <row r="19" spans="1:10" ht="15" customHeight="1">
      <c r="A19" s="31"/>
      <c r="B19" s="443"/>
      <c r="C19" s="443"/>
      <c r="D19" s="308">
        <v>2023</v>
      </c>
      <c r="E19" s="442">
        <v>703.1</v>
      </c>
      <c r="F19" s="442">
        <v>1402.3</v>
      </c>
      <c r="G19" s="442">
        <v>1634.1</v>
      </c>
      <c r="H19" s="442">
        <v>1956.2</v>
      </c>
      <c r="I19" s="443"/>
      <c r="J19" s="28"/>
    </row>
    <row r="20" spans="1:10" ht="15" customHeight="1">
      <c r="A20" s="31"/>
      <c r="B20" s="443"/>
      <c r="C20" s="443"/>
      <c r="D20" s="308">
        <v>2024</v>
      </c>
      <c r="E20" s="442">
        <v>678.4</v>
      </c>
      <c r="F20" s="442">
        <v>1446.7</v>
      </c>
      <c r="G20" s="442">
        <v>1734.8</v>
      </c>
      <c r="H20" s="442">
        <v>2169.1</v>
      </c>
      <c r="I20" s="443"/>
      <c r="J20" s="28"/>
    </row>
    <row r="21" spans="1:10" ht="15" customHeight="1">
      <c r="A21" s="31"/>
      <c r="B21" s="443"/>
      <c r="C21" s="443"/>
      <c r="D21" s="342"/>
      <c r="E21" s="444"/>
      <c r="F21" s="444"/>
      <c r="G21" s="444"/>
      <c r="H21" s="444"/>
      <c r="I21" s="443"/>
      <c r="J21" s="28"/>
    </row>
    <row r="22" spans="1:10" ht="15" customHeight="1">
      <c r="A22" s="31"/>
      <c r="B22" s="445" t="s">
        <v>14</v>
      </c>
      <c r="C22" s="344"/>
      <c r="D22" s="309" t="s">
        <v>291</v>
      </c>
      <c r="E22" s="444">
        <v>51.5</v>
      </c>
      <c r="F22" s="444">
        <v>183.1</v>
      </c>
      <c r="G22" s="444">
        <v>303.2</v>
      </c>
      <c r="H22" s="444">
        <v>233.8</v>
      </c>
      <c r="I22" s="344"/>
      <c r="J22" s="28"/>
    </row>
    <row r="23" spans="1:10" ht="15" customHeight="1">
      <c r="A23" s="107"/>
      <c r="B23" s="445"/>
      <c r="C23" s="346"/>
      <c r="D23" s="309">
        <v>2023</v>
      </c>
      <c r="E23" s="444">
        <v>62.9</v>
      </c>
      <c r="F23" s="444">
        <v>183</v>
      </c>
      <c r="G23" s="444">
        <v>307.7</v>
      </c>
      <c r="H23" s="444">
        <v>236.5</v>
      </c>
      <c r="I23" s="346"/>
      <c r="J23" s="28"/>
    </row>
    <row r="24" spans="1:10" ht="15" customHeight="1">
      <c r="A24" s="30"/>
      <c r="B24" s="445"/>
      <c r="C24" s="346"/>
      <c r="D24" s="309">
        <v>2024</v>
      </c>
      <c r="E24" s="444">
        <v>38.4</v>
      </c>
      <c r="F24" s="444">
        <v>204</v>
      </c>
      <c r="G24" s="444">
        <v>256.39999999999998</v>
      </c>
      <c r="H24" s="444">
        <v>293.3</v>
      </c>
      <c r="I24" s="346"/>
      <c r="J24" s="28"/>
    </row>
    <row r="25" spans="1:10" ht="15" customHeight="1">
      <c r="A25" s="31"/>
      <c r="B25" s="445"/>
      <c r="C25" s="346"/>
      <c r="D25" s="342"/>
      <c r="E25" s="444"/>
      <c r="F25" s="444"/>
      <c r="G25" s="444"/>
      <c r="H25" s="444"/>
      <c r="I25" s="346"/>
      <c r="J25" s="28"/>
    </row>
    <row r="26" spans="1:10" ht="15" customHeight="1">
      <c r="A26" s="31"/>
      <c r="B26" s="445" t="s">
        <v>13</v>
      </c>
      <c r="C26" s="344"/>
      <c r="D26" s="309" t="s">
        <v>291</v>
      </c>
      <c r="E26" s="444">
        <v>67.2</v>
      </c>
      <c r="F26" s="444">
        <v>86.6</v>
      </c>
      <c r="G26" s="444">
        <v>121.1</v>
      </c>
      <c r="H26" s="444">
        <v>93.2</v>
      </c>
      <c r="I26" s="344"/>
      <c r="J26" s="41"/>
    </row>
    <row r="27" spans="1:10" ht="15" customHeight="1">
      <c r="A27" s="31"/>
      <c r="B27" s="445"/>
      <c r="C27" s="344"/>
      <c r="D27" s="309">
        <v>2023</v>
      </c>
      <c r="E27" s="444">
        <v>67.2</v>
      </c>
      <c r="F27" s="444">
        <v>98.2</v>
      </c>
      <c r="G27" s="444">
        <v>134.1</v>
      </c>
      <c r="H27" s="444">
        <v>97.2</v>
      </c>
      <c r="I27" s="344"/>
      <c r="J27" s="28"/>
    </row>
    <row r="28" spans="1:10" ht="15" customHeight="1">
      <c r="A28" s="31"/>
      <c r="B28" s="445"/>
      <c r="C28" s="344"/>
      <c r="D28" s="309">
        <v>2024</v>
      </c>
      <c r="E28" s="444">
        <v>55.4</v>
      </c>
      <c r="F28" s="444">
        <v>105.3</v>
      </c>
      <c r="G28" s="444">
        <v>147.5</v>
      </c>
      <c r="H28" s="444">
        <v>113.9</v>
      </c>
      <c r="I28" s="344"/>
      <c r="J28" s="28"/>
    </row>
    <row r="29" spans="1:10" ht="15" customHeight="1">
      <c r="A29" s="31"/>
      <c r="B29" s="445"/>
      <c r="C29" s="344"/>
      <c r="D29" s="342"/>
      <c r="E29" s="444"/>
      <c r="F29" s="444"/>
      <c r="G29" s="444"/>
      <c r="H29" s="444"/>
      <c r="I29" s="344"/>
      <c r="J29" s="28"/>
    </row>
    <row r="30" spans="1:10" ht="15" customHeight="1">
      <c r="A30" s="31"/>
      <c r="B30" s="445" t="s">
        <v>12</v>
      </c>
      <c r="C30" s="344"/>
      <c r="D30" s="309" t="s">
        <v>291</v>
      </c>
      <c r="E30" s="444">
        <v>28.1</v>
      </c>
      <c r="F30" s="444">
        <v>74.8</v>
      </c>
      <c r="G30" s="444">
        <v>41.4</v>
      </c>
      <c r="H30" s="444">
        <v>118.5</v>
      </c>
      <c r="I30" s="344"/>
      <c r="J30" s="28"/>
    </row>
    <row r="31" spans="1:10" ht="15" customHeight="1">
      <c r="A31" s="31"/>
      <c r="B31" s="445"/>
      <c r="C31" s="346"/>
      <c r="D31" s="309">
        <v>2023</v>
      </c>
      <c r="E31" s="444">
        <v>26.7</v>
      </c>
      <c r="F31" s="444">
        <v>75.3</v>
      </c>
      <c r="G31" s="444">
        <v>49.4</v>
      </c>
      <c r="H31" s="444">
        <v>110.8</v>
      </c>
      <c r="I31" s="346"/>
      <c r="J31" s="28"/>
    </row>
    <row r="32" spans="1:10" ht="15" customHeight="1">
      <c r="A32" s="31"/>
      <c r="B32" s="445"/>
      <c r="C32" s="346"/>
      <c r="D32" s="309">
        <v>2024</v>
      </c>
      <c r="E32" s="444">
        <v>20.6</v>
      </c>
      <c r="F32" s="444">
        <v>82.1</v>
      </c>
      <c r="G32" s="444">
        <v>53.5</v>
      </c>
      <c r="H32" s="444">
        <v>119.5</v>
      </c>
      <c r="I32" s="346"/>
      <c r="J32" s="28"/>
    </row>
    <row r="33" spans="1:10" ht="15" customHeight="1">
      <c r="A33" s="31"/>
      <c r="B33" s="445"/>
      <c r="C33" s="346"/>
      <c r="D33" s="342"/>
      <c r="E33" s="444"/>
      <c r="F33" s="444"/>
      <c r="G33" s="444"/>
      <c r="H33" s="444"/>
      <c r="I33" s="346"/>
      <c r="J33" s="28"/>
    </row>
    <row r="34" spans="1:10" ht="15" customHeight="1">
      <c r="A34" s="31"/>
      <c r="B34" s="445" t="s">
        <v>11</v>
      </c>
      <c r="C34" s="344"/>
      <c r="D34" s="309" t="s">
        <v>291</v>
      </c>
      <c r="E34" s="444">
        <v>6.4</v>
      </c>
      <c r="F34" s="444">
        <v>42.4</v>
      </c>
      <c r="G34" s="444">
        <v>66.8</v>
      </c>
      <c r="H34" s="444">
        <v>51.7</v>
      </c>
      <c r="I34" s="344"/>
      <c r="J34" s="28"/>
    </row>
    <row r="35" spans="1:10" ht="15" customHeight="1">
      <c r="A35" s="31"/>
      <c r="B35" s="445"/>
      <c r="C35" s="346"/>
      <c r="D35" s="309">
        <v>2023</v>
      </c>
      <c r="E35" s="444">
        <v>16.399999999999999</v>
      </c>
      <c r="F35" s="444">
        <v>33.1</v>
      </c>
      <c r="G35" s="444">
        <v>67.8</v>
      </c>
      <c r="H35" s="444">
        <v>54</v>
      </c>
      <c r="I35" s="346"/>
      <c r="J35" s="28"/>
    </row>
    <row r="36" spans="1:10" ht="15" customHeight="1">
      <c r="A36" s="31"/>
      <c r="B36" s="445"/>
      <c r="C36" s="346"/>
      <c r="D36" s="309">
        <v>2024</v>
      </c>
      <c r="E36" s="444">
        <v>3.7</v>
      </c>
      <c r="F36" s="444">
        <v>39</v>
      </c>
      <c r="G36" s="444">
        <v>80.5</v>
      </c>
      <c r="H36" s="444">
        <v>59.2</v>
      </c>
      <c r="I36" s="346"/>
      <c r="J36" s="28"/>
    </row>
    <row r="37" spans="1:10" ht="15" customHeight="1">
      <c r="A37" s="31"/>
      <c r="B37" s="445"/>
      <c r="C37" s="346"/>
      <c r="D37" s="342"/>
      <c r="E37" s="444"/>
      <c r="F37" s="444"/>
      <c r="G37" s="444"/>
      <c r="H37" s="444"/>
      <c r="I37" s="346"/>
      <c r="J37" s="28"/>
    </row>
    <row r="38" spans="1:10" ht="15" customHeight="1">
      <c r="A38" s="31"/>
      <c r="B38" s="445" t="s">
        <v>10</v>
      </c>
      <c r="C38" s="344"/>
      <c r="D38" s="309" t="s">
        <v>291</v>
      </c>
      <c r="E38" s="444">
        <v>14.5</v>
      </c>
      <c r="F38" s="444">
        <v>39.200000000000003</v>
      </c>
      <c r="G38" s="444">
        <v>61</v>
      </c>
      <c r="H38" s="444">
        <v>61.1</v>
      </c>
      <c r="I38" s="344"/>
      <c r="J38" s="28"/>
    </row>
    <row r="39" spans="1:10" s="53" customFormat="1" ht="15" customHeight="1">
      <c r="A39" s="51"/>
      <c r="B39" s="445"/>
      <c r="C39" s="346"/>
      <c r="D39" s="309">
        <v>2023</v>
      </c>
      <c r="E39" s="444">
        <v>11.1</v>
      </c>
      <c r="F39" s="444">
        <v>37.299999999999997</v>
      </c>
      <c r="G39" s="444">
        <v>64.099999999999994</v>
      </c>
      <c r="H39" s="444">
        <v>67.3</v>
      </c>
      <c r="I39" s="346"/>
      <c r="J39" s="52"/>
    </row>
    <row r="40" spans="1:10" ht="15" customHeight="1">
      <c r="A40" s="31"/>
      <c r="B40" s="445"/>
      <c r="C40" s="346"/>
      <c r="D40" s="309">
        <v>2024</v>
      </c>
      <c r="E40" s="444">
        <v>14.5</v>
      </c>
      <c r="F40" s="444">
        <v>40.9</v>
      </c>
      <c r="G40" s="444">
        <v>77.400000000000006</v>
      </c>
      <c r="H40" s="444">
        <v>69.099999999999994</v>
      </c>
      <c r="I40" s="346"/>
      <c r="J40" s="28"/>
    </row>
    <row r="41" spans="1:10" ht="15" customHeight="1">
      <c r="A41" s="31"/>
      <c r="B41" s="445"/>
      <c r="C41" s="346"/>
      <c r="D41" s="342"/>
      <c r="E41" s="444"/>
      <c r="F41" s="444"/>
      <c r="G41" s="444"/>
      <c r="H41" s="444"/>
      <c r="I41" s="346"/>
      <c r="J41" s="28"/>
    </row>
    <row r="42" spans="1:10" ht="15" customHeight="1" thickBot="1">
      <c r="A42" s="42"/>
      <c r="B42" s="445" t="s">
        <v>9</v>
      </c>
      <c r="C42" s="344"/>
      <c r="D42" s="309" t="s">
        <v>291</v>
      </c>
      <c r="E42" s="444">
        <v>70.099999999999994</v>
      </c>
      <c r="F42" s="444">
        <v>63.2</v>
      </c>
      <c r="G42" s="444">
        <v>69.5</v>
      </c>
      <c r="H42" s="444">
        <v>111.1</v>
      </c>
      <c r="I42" s="344"/>
      <c r="J42" s="28"/>
    </row>
    <row r="43" spans="1:10" ht="15" customHeight="1">
      <c r="B43" s="445"/>
      <c r="C43" s="346"/>
      <c r="D43" s="309">
        <v>2023</v>
      </c>
      <c r="E43" s="444">
        <v>65</v>
      </c>
      <c r="F43" s="444">
        <v>64.5</v>
      </c>
      <c r="G43" s="444">
        <v>67.8</v>
      </c>
      <c r="H43" s="444">
        <v>127.3</v>
      </c>
      <c r="I43" s="346"/>
      <c r="J43" s="28"/>
    </row>
    <row r="44" spans="1:10" ht="15" customHeight="1">
      <c r="B44" s="445"/>
      <c r="C44" s="346"/>
      <c r="D44" s="309">
        <v>2024</v>
      </c>
      <c r="E44" s="444">
        <v>57.9</v>
      </c>
      <c r="F44" s="444">
        <v>71.099999999999994</v>
      </c>
      <c r="G44" s="444">
        <v>86</v>
      </c>
      <c r="H44" s="444">
        <v>132</v>
      </c>
      <c r="I44" s="346"/>
      <c r="J44" s="28"/>
    </row>
    <row r="45" spans="1:10" ht="15" customHeight="1">
      <c r="B45" s="445"/>
      <c r="C45" s="346"/>
      <c r="D45" s="342"/>
      <c r="E45" s="444"/>
      <c r="F45" s="444"/>
      <c r="G45" s="444"/>
      <c r="H45" s="444"/>
      <c r="I45" s="346"/>
      <c r="J45" s="28"/>
    </row>
    <row r="46" spans="1:10" ht="15" customHeight="1">
      <c r="B46" s="445" t="s">
        <v>28</v>
      </c>
      <c r="C46" s="344"/>
      <c r="D46" s="309" t="s">
        <v>291</v>
      </c>
      <c r="E46" s="444">
        <v>7.8</v>
      </c>
      <c r="F46" s="444">
        <v>63.5</v>
      </c>
      <c r="G46" s="444">
        <v>144.80000000000001</v>
      </c>
      <c r="H46" s="444">
        <v>61</v>
      </c>
      <c r="I46" s="344"/>
      <c r="J46" s="28"/>
    </row>
    <row r="47" spans="1:10" ht="15" customHeight="1">
      <c r="B47" s="445"/>
      <c r="C47" s="344"/>
      <c r="D47" s="309">
        <v>2023</v>
      </c>
      <c r="E47" s="444">
        <v>7.5</v>
      </c>
      <c r="F47" s="444">
        <v>68.7</v>
      </c>
      <c r="G47" s="444">
        <v>146.6</v>
      </c>
      <c r="H47" s="444">
        <v>81.8</v>
      </c>
      <c r="I47" s="344"/>
      <c r="J47" s="28"/>
    </row>
    <row r="48" spans="1:10" ht="15" customHeight="1">
      <c r="B48" s="445"/>
      <c r="C48" s="344"/>
      <c r="D48" s="309">
        <v>2024</v>
      </c>
      <c r="E48" s="444">
        <v>6.3</v>
      </c>
      <c r="F48" s="444">
        <v>68</v>
      </c>
      <c r="G48" s="444">
        <v>165.8</v>
      </c>
      <c r="H48" s="444">
        <v>58.1</v>
      </c>
      <c r="I48" s="344"/>
      <c r="J48" s="28"/>
    </row>
    <row r="49" spans="2:10" ht="15" customHeight="1">
      <c r="B49" s="445"/>
      <c r="C49" s="344"/>
      <c r="D49" s="342"/>
      <c r="E49" s="444"/>
      <c r="F49" s="444"/>
      <c r="G49" s="444"/>
      <c r="H49" s="444"/>
      <c r="I49" s="344"/>
      <c r="J49" s="28"/>
    </row>
    <row r="50" spans="2:10" ht="15" customHeight="1">
      <c r="B50" s="446" t="s">
        <v>8</v>
      </c>
      <c r="C50" s="344"/>
      <c r="D50" s="309" t="s">
        <v>291</v>
      </c>
      <c r="E50" s="444">
        <v>44.6</v>
      </c>
      <c r="F50" s="444">
        <v>94.6</v>
      </c>
      <c r="G50" s="444">
        <v>126.6</v>
      </c>
      <c r="H50" s="444">
        <v>151.6</v>
      </c>
      <c r="I50" s="344"/>
      <c r="J50" s="28"/>
    </row>
    <row r="51" spans="2:10" ht="15" customHeight="1">
      <c r="B51" s="445"/>
      <c r="C51" s="346"/>
      <c r="D51" s="309">
        <v>2023</v>
      </c>
      <c r="E51" s="444">
        <v>40.9</v>
      </c>
      <c r="F51" s="444">
        <v>90</v>
      </c>
      <c r="G51" s="444">
        <v>134.6</v>
      </c>
      <c r="H51" s="444">
        <v>163.19999999999999</v>
      </c>
      <c r="I51" s="346"/>
      <c r="J51" s="28"/>
    </row>
    <row r="52" spans="2:10" ht="15" customHeight="1">
      <c r="B52" s="445"/>
      <c r="C52" s="346"/>
      <c r="D52" s="309">
        <v>2024</v>
      </c>
      <c r="E52" s="444">
        <v>51.6</v>
      </c>
      <c r="F52" s="444">
        <v>112.8</v>
      </c>
      <c r="G52" s="444">
        <v>142.19999999999999</v>
      </c>
      <c r="H52" s="444">
        <v>175.3</v>
      </c>
      <c r="I52" s="346"/>
      <c r="J52" s="28"/>
    </row>
    <row r="53" spans="2:10" ht="15" customHeight="1">
      <c r="B53" s="445"/>
      <c r="C53" s="346"/>
      <c r="D53" s="342"/>
      <c r="E53" s="444"/>
      <c r="F53" s="444"/>
      <c r="G53" s="444"/>
      <c r="H53" s="444"/>
      <c r="I53" s="346"/>
      <c r="J53" s="28"/>
    </row>
    <row r="54" spans="2:10" ht="15" customHeight="1">
      <c r="B54" s="445" t="s">
        <v>7</v>
      </c>
      <c r="C54" s="344"/>
      <c r="D54" s="309" t="s">
        <v>291</v>
      </c>
      <c r="E54" s="444">
        <v>8.5</v>
      </c>
      <c r="F54" s="444">
        <v>14.3</v>
      </c>
      <c r="G54" s="444">
        <v>10.9</v>
      </c>
      <c r="H54" s="444">
        <v>11.3</v>
      </c>
      <c r="I54" s="344"/>
      <c r="J54" s="28"/>
    </row>
    <row r="55" spans="2:10" ht="15" customHeight="1">
      <c r="B55" s="445"/>
      <c r="C55" s="346"/>
      <c r="D55" s="309">
        <v>2023</v>
      </c>
      <c r="E55" s="444">
        <v>7.8</v>
      </c>
      <c r="F55" s="444">
        <v>15</v>
      </c>
      <c r="G55" s="444">
        <v>9.9</v>
      </c>
      <c r="H55" s="444">
        <v>12.4</v>
      </c>
      <c r="I55" s="346"/>
      <c r="J55" s="28"/>
    </row>
    <row r="56" spans="2:10" ht="15" customHeight="1">
      <c r="B56" s="445"/>
      <c r="C56" s="346"/>
      <c r="D56" s="309">
        <v>2024</v>
      </c>
      <c r="E56" s="444">
        <v>8.5</v>
      </c>
      <c r="F56" s="444">
        <v>15.1</v>
      </c>
      <c r="G56" s="444">
        <v>10.6</v>
      </c>
      <c r="H56" s="444">
        <v>13.2</v>
      </c>
      <c r="I56" s="346"/>
      <c r="J56" s="28"/>
    </row>
    <row r="57" spans="2:10" ht="15" customHeight="1">
      <c r="B57" s="445"/>
      <c r="C57" s="346"/>
      <c r="D57" s="342"/>
      <c r="E57" s="444"/>
      <c r="F57" s="444"/>
      <c r="G57" s="444"/>
      <c r="H57" s="444"/>
      <c r="I57" s="346"/>
      <c r="J57" s="28"/>
    </row>
    <row r="58" spans="2:10" ht="15" customHeight="1">
      <c r="B58" s="445" t="s">
        <v>4</v>
      </c>
      <c r="C58" s="344"/>
      <c r="D58" s="309" t="s">
        <v>291</v>
      </c>
      <c r="E58" s="444">
        <v>61.1</v>
      </c>
      <c r="F58" s="444">
        <v>368.2</v>
      </c>
      <c r="G58" s="444">
        <v>316.89999999999998</v>
      </c>
      <c r="H58" s="444">
        <v>230</v>
      </c>
      <c r="I58" s="344"/>
      <c r="J58" s="28"/>
    </row>
    <row r="59" spans="2:10" ht="15" customHeight="1">
      <c r="B59" s="445"/>
      <c r="C59" s="346"/>
      <c r="D59" s="309">
        <v>2023</v>
      </c>
      <c r="E59" s="444">
        <v>52.8</v>
      </c>
      <c r="F59" s="444">
        <v>378.4</v>
      </c>
      <c r="G59" s="444">
        <v>329.3</v>
      </c>
      <c r="H59" s="444">
        <v>253.8</v>
      </c>
      <c r="I59" s="346"/>
      <c r="J59" s="28"/>
    </row>
    <row r="60" spans="2:10" ht="15" customHeight="1">
      <c r="B60" s="445"/>
      <c r="C60" s="346"/>
      <c r="D60" s="309">
        <v>2024</v>
      </c>
      <c r="E60" s="444">
        <v>65.400000000000006</v>
      </c>
      <c r="F60" s="444">
        <v>292.89999999999998</v>
      </c>
      <c r="G60" s="444">
        <v>332.2</v>
      </c>
      <c r="H60" s="444">
        <v>392.3</v>
      </c>
      <c r="I60" s="346"/>
      <c r="J60" s="28"/>
    </row>
    <row r="61" spans="2:10" ht="15" customHeight="1">
      <c r="B61" s="445"/>
      <c r="C61" s="346"/>
      <c r="D61" s="342"/>
      <c r="E61" s="444"/>
      <c r="F61" s="444"/>
      <c r="G61" s="444"/>
      <c r="H61" s="444"/>
      <c r="I61" s="346"/>
      <c r="J61" s="28"/>
    </row>
    <row r="62" spans="2:10" ht="15" customHeight="1">
      <c r="B62" s="445" t="s">
        <v>3</v>
      </c>
      <c r="C62" s="344"/>
      <c r="D62" s="309" t="s">
        <v>291</v>
      </c>
      <c r="E62" s="444">
        <v>25.8</v>
      </c>
      <c r="F62" s="444">
        <v>84.9</v>
      </c>
      <c r="G62" s="444">
        <v>30.5</v>
      </c>
      <c r="H62" s="444">
        <v>52.5</v>
      </c>
      <c r="I62" s="344"/>
      <c r="J62" s="28"/>
    </row>
    <row r="63" spans="2:10" ht="15" customHeight="1">
      <c r="B63" s="445"/>
      <c r="C63" s="346"/>
      <c r="D63" s="309">
        <v>2023</v>
      </c>
      <c r="E63" s="444">
        <v>27.3</v>
      </c>
      <c r="F63" s="444">
        <v>81.2</v>
      </c>
      <c r="G63" s="444">
        <v>29.7</v>
      </c>
      <c r="H63" s="444">
        <v>52.6</v>
      </c>
      <c r="I63" s="346"/>
      <c r="J63" s="28"/>
    </row>
    <row r="64" spans="2:10" ht="15" customHeight="1">
      <c r="B64" s="445"/>
      <c r="C64" s="346"/>
      <c r="D64" s="309">
        <v>2024</v>
      </c>
      <c r="E64" s="444">
        <v>15.9</v>
      </c>
      <c r="F64" s="444">
        <v>79.3</v>
      </c>
      <c r="G64" s="444">
        <v>41.6</v>
      </c>
      <c r="H64" s="444">
        <v>60.4</v>
      </c>
      <c r="I64" s="346"/>
      <c r="J64" s="28"/>
    </row>
    <row r="65" spans="2:9" ht="15" customHeight="1">
      <c r="B65" s="445"/>
      <c r="C65" s="346"/>
      <c r="D65" s="342"/>
      <c r="E65" s="444"/>
      <c r="F65" s="444"/>
      <c r="G65" s="444"/>
      <c r="H65" s="444"/>
      <c r="I65" s="346"/>
    </row>
    <row r="66" spans="2:9" ht="15" customHeight="1">
      <c r="B66" s="445" t="s">
        <v>6</v>
      </c>
      <c r="C66" s="344"/>
      <c r="D66" s="309" t="s">
        <v>291</v>
      </c>
      <c r="E66" s="444">
        <v>149.6</v>
      </c>
      <c r="F66" s="444">
        <v>98.5</v>
      </c>
      <c r="G66" s="444">
        <v>102.8</v>
      </c>
      <c r="H66" s="444">
        <v>333</v>
      </c>
      <c r="I66" s="344"/>
    </row>
    <row r="67" spans="2:9" ht="15" customHeight="1">
      <c r="B67" s="445"/>
      <c r="C67" s="346"/>
      <c r="D67" s="309">
        <v>2023</v>
      </c>
      <c r="E67" s="444">
        <v>166.6</v>
      </c>
      <c r="F67" s="444">
        <v>115.5</v>
      </c>
      <c r="G67" s="444">
        <v>113.8</v>
      </c>
      <c r="H67" s="444">
        <v>386.5</v>
      </c>
      <c r="I67" s="346"/>
    </row>
    <row r="68" spans="2:9" ht="15" customHeight="1">
      <c r="B68" s="445"/>
      <c r="C68" s="346"/>
      <c r="D68" s="309">
        <v>2024</v>
      </c>
      <c r="E68" s="444">
        <v>202.2</v>
      </c>
      <c r="F68" s="444">
        <v>146.1</v>
      </c>
      <c r="G68" s="444">
        <v>184</v>
      </c>
      <c r="H68" s="444">
        <v>383.7</v>
      </c>
      <c r="I68" s="346"/>
    </row>
    <row r="69" spans="2:9" ht="15" customHeight="1">
      <c r="B69" s="445"/>
      <c r="C69" s="443"/>
      <c r="D69" s="342"/>
      <c r="E69" s="444"/>
      <c r="F69" s="444"/>
      <c r="G69" s="444"/>
      <c r="H69" s="444"/>
      <c r="I69" s="443"/>
    </row>
    <row r="70" spans="2:9" ht="15" customHeight="1">
      <c r="B70" s="445" t="s">
        <v>5</v>
      </c>
      <c r="C70" s="344"/>
      <c r="D70" s="309" t="s">
        <v>291</v>
      </c>
      <c r="E70" s="444">
        <v>153.19999999999999</v>
      </c>
      <c r="F70" s="444">
        <v>94.6</v>
      </c>
      <c r="G70" s="444">
        <v>110.3</v>
      </c>
      <c r="H70" s="444">
        <v>179.3</v>
      </c>
      <c r="I70" s="344"/>
    </row>
    <row r="71" spans="2:9" ht="15" customHeight="1">
      <c r="B71" s="445"/>
      <c r="C71" s="447"/>
      <c r="D71" s="309">
        <v>2023</v>
      </c>
      <c r="E71" s="444">
        <v>144</v>
      </c>
      <c r="F71" s="444">
        <v>104.5</v>
      </c>
      <c r="G71" s="444">
        <v>108.5</v>
      </c>
      <c r="H71" s="444">
        <v>215.8</v>
      </c>
      <c r="I71" s="447"/>
    </row>
    <row r="72" spans="2:9" ht="15" customHeight="1">
      <c r="B72" s="445"/>
      <c r="C72" s="346"/>
      <c r="D72" s="309">
        <v>2024</v>
      </c>
      <c r="E72" s="444">
        <v>135.69999999999999</v>
      </c>
      <c r="F72" s="444">
        <v>122</v>
      </c>
      <c r="G72" s="444">
        <v>99.2</v>
      </c>
      <c r="H72" s="444">
        <v>208.1</v>
      </c>
      <c r="I72" s="346"/>
    </row>
    <row r="73" spans="2:9" ht="15" customHeight="1">
      <c r="B73" s="445"/>
      <c r="C73" s="346"/>
      <c r="D73" s="342"/>
      <c r="E73" s="444"/>
      <c r="F73" s="444"/>
      <c r="G73" s="444"/>
      <c r="H73" s="444"/>
      <c r="I73" s="346"/>
    </row>
    <row r="74" spans="2:9" ht="15" customHeight="1">
      <c r="B74" s="445" t="s">
        <v>2</v>
      </c>
      <c r="C74" s="344"/>
      <c r="D74" s="309" t="s">
        <v>291</v>
      </c>
      <c r="E74" s="444">
        <v>1.2</v>
      </c>
      <c r="F74" s="444">
        <v>65.099999999999994</v>
      </c>
      <c r="G74" s="444">
        <v>65.3</v>
      </c>
      <c r="H74" s="444">
        <v>54.5</v>
      </c>
      <c r="I74" s="344"/>
    </row>
    <row r="75" spans="2:9" ht="15" customHeight="1">
      <c r="B75" s="445"/>
      <c r="C75" s="346"/>
      <c r="D75" s="309">
        <v>2023</v>
      </c>
      <c r="E75" s="444">
        <v>5.7</v>
      </c>
      <c r="F75" s="444">
        <v>51.9</v>
      </c>
      <c r="G75" s="444">
        <v>65.599999999999994</v>
      </c>
      <c r="H75" s="444">
        <v>86.9</v>
      </c>
      <c r="I75" s="346"/>
    </row>
    <row r="76" spans="2:9" ht="15" customHeight="1">
      <c r="B76" s="445"/>
      <c r="C76" s="448"/>
      <c r="D76" s="309">
        <v>2024</v>
      </c>
      <c r="E76" s="444">
        <v>1.2</v>
      </c>
      <c r="F76" s="444">
        <v>60.2</v>
      </c>
      <c r="G76" s="444">
        <v>52.6</v>
      </c>
      <c r="H76" s="444">
        <v>82.8</v>
      </c>
      <c r="I76" s="448"/>
    </row>
    <row r="77" spans="2:9" ht="15" customHeight="1">
      <c r="B77" s="445"/>
      <c r="C77" s="448"/>
      <c r="D77" s="342"/>
      <c r="E77" s="444"/>
      <c r="F77" s="444"/>
      <c r="G77" s="444"/>
      <c r="H77" s="444"/>
      <c r="I77" s="448"/>
    </row>
    <row r="78" spans="2:9" ht="15" customHeight="1">
      <c r="B78" s="445" t="s">
        <v>1</v>
      </c>
      <c r="C78" s="344"/>
      <c r="D78" s="309" t="s">
        <v>291</v>
      </c>
      <c r="E78" s="444">
        <v>1.4</v>
      </c>
      <c r="F78" s="444">
        <v>5.9</v>
      </c>
      <c r="G78" s="444">
        <v>2.1</v>
      </c>
      <c r="H78" s="444">
        <v>4.5</v>
      </c>
      <c r="I78" s="344"/>
    </row>
    <row r="79" spans="2:9" ht="15" customHeight="1">
      <c r="B79" s="445"/>
      <c r="C79" s="344"/>
      <c r="D79" s="309">
        <v>2023</v>
      </c>
      <c r="E79" s="444">
        <v>1.1000000000000001</v>
      </c>
      <c r="F79" s="444">
        <v>5.3</v>
      </c>
      <c r="G79" s="444">
        <v>3.2</v>
      </c>
      <c r="H79" s="444">
        <v>6.1</v>
      </c>
      <c r="I79" s="344"/>
    </row>
    <row r="80" spans="2:9" ht="15" customHeight="1">
      <c r="B80" s="445"/>
      <c r="C80" s="448"/>
      <c r="D80" s="309">
        <v>2024</v>
      </c>
      <c r="E80" s="444">
        <v>1.1000000000000001</v>
      </c>
      <c r="F80" s="444">
        <v>6.2</v>
      </c>
      <c r="G80" s="444">
        <v>2.8</v>
      </c>
      <c r="H80" s="444">
        <v>6.3</v>
      </c>
      <c r="I80" s="448"/>
    </row>
    <row r="81" spans="1:11" ht="15" customHeight="1">
      <c r="B81" s="445"/>
      <c r="C81" s="448"/>
      <c r="D81" s="342"/>
      <c r="E81" s="449"/>
      <c r="F81" s="449"/>
      <c r="G81" s="449"/>
      <c r="H81" s="449"/>
      <c r="I81" s="448"/>
    </row>
    <row r="82" spans="1:11" ht="15" customHeight="1">
      <c r="B82" s="445" t="s">
        <v>0</v>
      </c>
      <c r="C82" s="344"/>
      <c r="D82" s="309" t="s">
        <v>291</v>
      </c>
      <c r="E82" s="450" t="s">
        <v>134</v>
      </c>
      <c r="F82" s="449">
        <v>0.8</v>
      </c>
      <c r="G82" s="449">
        <v>1.8</v>
      </c>
      <c r="H82" s="449">
        <v>4.2</v>
      </c>
      <c r="I82" s="344"/>
    </row>
    <row r="83" spans="1:11" ht="15" customHeight="1">
      <c r="B83" s="445"/>
      <c r="C83" s="447"/>
      <c r="D83" s="309">
        <v>2023</v>
      </c>
      <c r="E83" s="444">
        <v>0.1</v>
      </c>
      <c r="F83" s="449">
        <v>0.5</v>
      </c>
      <c r="G83" s="449">
        <v>2</v>
      </c>
      <c r="H83" s="449">
        <v>4</v>
      </c>
      <c r="I83" s="447"/>
    </row>
    <row r="84" spans="1:11" ht="15" customHeight="1">
      <c r="B84" s="445"/>
      <c r="C84" s="447"/>
      <c r="D84" s="309">
        <v>2024</v>
      </c>
      <c r="E84" s="450" t="s">
        <v>134</v>
      </c>
      <c r="F84" s="449">
        <v>1.6</v>
      </c>
      <c r="G84" s="449">
        <v>2.4</v>
      </c>
      <c r="H84" s="449">
        <v>2.1</v>
      </c>
      <c r="I84" s="447"/>
    </row>
    <row r="85" spans="1:11" ht="15" customHeight="1" thickBot="1">
      <c r="B85" s="451"/>
      <c r="C85" s="451"/>
      <c r="D85" s="423"/>
      <c r="E85" s="452"/>
      <c r="F85" s="453"/>
      <c r="G85" s="454"/>
      <c r="H85" s="424"/>
      <c r="I85" s="451"/>
    </row>
    <row r="86" spans="1:11" ht="13.5">
      <c r="A86" s="547"/>
      <c r="B86" s="547"/>
      <c r="C86" s="547"/>
      <c r="D86" s="548"/>
      <c r="E86" s="549"/>
      <c r="F86" s="547"/>
      <c r="G86" s="547"/>
      <c r="H86" s="547"/>
      <c r="I86" s="550" t="s">
        <v>314</v>
      </c>
      <c r="J86" s="547"/>
      <c r="K86" s="461"/>
    </row>
    <row r="87" spans="1:11" ht="13.5">
      <c r="A87" s="461"/>
      <c r="B87" s="461"/>
      <c r="C87" s="461"/>
      <c r="D87" s="551"/>
      <c r="E87" s="461"/>
      <c r="F87" s="461"/>
      <c r="G87" s="461"/>
      <c r="H87" s="461"/>
      <c r="I87" s="525" t="s">
        <v>315</v>
      </c>
      <c r="J87" s="521"/>
      <c r="K87" s="461"/>
    </row>
    <row r="88" spans="1:11" ht="12.75">
      <c r="A88" s="526"/>
      <c r="B88" s="782" t="s">
        <v>316</v>
      </c>
      <c r="C88" s="782"/>
      <c r="D88" s="782"/>
      <c r="E88" s="782"/>
      <c r="F88" s="782"/>
      <c r="G88" s="782"/>
      <c r="H88" s="782"/>
      <c r="I88" s="782"/>
      <c r="J88" s="782"/>
      <c r="K88" s="782"/>
    </row>
    <row r="89" spans="1:11" ht="15">
      <c r="A89" s="545"/>
      <c r="B89" s="784" t="s">
        <v>321</v>
      </c>
      <c r="C89" s="784"/>
      <c r="D89" s="784"/>
      <c r="E89" s="784"/>
      <c r="F89" s="784"/>
      <c r="G89" s="784"/>
      <c r="H89" s="784"/>
      <c r="I89" s="784"/>
      <c r="J89" s="784"/>
      <c r="K89" s="546"/>
    </row>
    <row r="90" spans="1:11" ht="15.75">
      <c r="A90" s="528"/>
      <c r="B90" s="528" t="s">
        <v>322</v>
      </c>
      <c r="C90" s="527"/>
      <c r="D90" s="527"/>
      <c r="E90" s="527"/>
      <c r="F90" s="527"/>
      <c r="G90" s="527"/>
      <c r="H90" s="527"/>
      <c r="I90" s="527"/>
      <c r="J90" s="527"/>
      <c r="K90" s="527"/>
    </row>
    <row r="91" spans="1:11" ht="13.5">
      <c r="A91" s="552"/>
      <c r="B91" s="213"/>
      <c r="C91" s="417"/>
      <c r="D91" s="397"/>
      <c r="E91" s="399"/>
      <c r="F91" s="399"/>
      <c r="G91" s="213"/>
      <c r="H91" s="399"/>
      <c r="I91" s="213"/>
      <c r="J91" s="399"/>
      <c r="K91" s="399"/>
    </row>
  </sheetData>
  <mergeCells count="2">
    <mergeCell ref="B88:K88"/>
    <mergeCell ref="B89:J89"/>
  </mergeCells>
  <conditionalFormatting sqref="D86:E86">
    <cfRule type="cellIs" dxfId="4" priority="1" stopIfTrue="1" operator="lessThan">
      <formula>0</formula>
    </cfRule>
  </conditionalFormatting>
  <printOptions horizontalCentered="1"/>
  <pageMargins left="0.39370078740157483" right="0.39370078740157483" top="0.74803149606299213" bottom="0.51181102362204722" header="0.23622047244094491" footer="0.39370078740157483"/>
  <pageSetup paperSize="9" scale="59" orientation="portrait" r:id="rId1"/>
  <headerFooter scaleWithDoc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/>
    <pageSetUpPr fitToPage="1"/>
  </sheetPr>
  <dimension ref="A6:K91"/>
  <sheetViews>
    <sheetView showGridLines="0" view="pageBreakPreview" topLeftCell="A70" zoomScale="112" zoomScaleSheetLayoutView="112" workbookViewId="0">
      <selection activeCell="I101" sqref="I101"/>
    </sheetView>
  </sheetViews>
  <sheetFormatPr defaultColWidth="12.5703125" defaultRowHeight="9"/>
  <cols>
    <col min="1" max="1" width="1.140625" style="36" customWidth="1"/>
    <col min="2" max="2" width="10.85546875" style="36" customWidth="1"/>
    <col min="3" max="3" width="9" style="36" customWidth="1"/>
    <col min="4" max="4" width="9.85546875" style="36" customWidth="1"/>
    <col min="5" max="5" width="8.85546875" style="36" bestFit="1" customWidth="1"/>
    <col min="6" max="6" width="10.42578125" style="36" bestFit="1" customWidth="1"/>
    <col min="7" max="7" width="13" style="36" bestFit="1" customWidth="1"/>
    <col min="8" max="8" width="15" style="36" customWidth="1"/>
    <col min="9" max="9" width="16.7109375" style="36" bestFit="1" customWidth="1"/>
    <col min="10" max="10" width="1.7109375" style="36" customWidth="1"/>
    <col min="11" max="16384" width="12.5703125" style="36"/>
  </cols>
  <sheetData>
    <row r="6" spans="1:11" s="26" customFormat="1" ht="15.75" customHeight="1">
      <c r="B6" s="49" t="s">
        <v>167</v>
      </c>
      <c r="C6" s="33" t="s">
        <v>310</v>
      </c>
      <c r="D6" s="27"/>
      <c r="E6" s="27"/>
      <c r="F6" s="35"/>
      <c r="G6" s="27"/>
      <c r="H6" s="27"/>
      <c r="I6" s="27"/>
      <c r="J6" s="27"/>
      <c r="K6" s="28"/>
    </row>
    <row r="7" spans="1:11" s="26" customFormat="1" ht="14.25">
      <c r="B7" s="50" t="s">
        <v>168</v>
      </c>
      <c r="C7" s="29" t="s">
        <v>311</v>
      </c>
      <c r="D7" s="27"/>
      <c r="E7" s="27"/>
      <c r="F7" s="35"/>
      <c r="G7" s="27"/>
      <c r="H7" s="27"/>
      <c r="I7" s="27"/>
      <c r="J7" s="27"/>
      <c r="K7" s="28"/>
    </row>
    <row r="8" spans="1:11" ht="10.5" customHeight="1">
      <c r="B8" s="37"/>
      <c r="C8" s="38"/>
      <c r="D8" s="38"/>
      <c r="E8" s="38"/>
      <c r="F8" s="38"/>
      <c r="G8" s="38"/>
      <c r="H8" s="38"/>
      <c r="I8" s="38"/>
      <c r="J8" s="38"/>
      <c r="K8" s="39"/>
    </row>
    <row r="9" spans="1:11" ht="14.1" customHeight="1" thickBot="1">
      <c r="A9" s="455"/>
      <c r="B9" s="456" t="s">
        <v>292</v>
      </c>
      <c r="C9" s="457"/>
      <c r="D9" s="457"/>
      <c r="E9" s="457"/>
      <c r="F9" s="457"/>
      <c r="G9" s="457"/>
      <c r="H9" s="457"/>
      <c r="I9" s="400" t="s">
        <v>128</v>
      </c>
      <c r="J9" s="458"/>
      <c r="K9" s="39"/>
    </row>
    <row r="10" spans="1:11" ht="1.5" customHeight="1" thickTop="1">
      <c r="A10" s="459"/>
      <c r="B10" s="460"/>
      <c r="C10" s="460"/>
      <c r="D10" s="460"/>
      <c r="E10" s="460"/>
      <c r="F10" s="460"/>
      <c r="G10" s="460"/>
      <c r="H10" s="460"/>
      <c r="I10" s="460"/>
      <c r="J10" s="461"/>
      <c r="K10" s="39"/>
    </row>
    <row r="11" spans="1:11" ht="13.5">
      <c r="A11" s="462"/>
      <c r="B11" s="463" t="s">
        <v>25</v>
      </c>
      <c r="C11" s="464"/>
      <c r="D11" s="465" t="s">
        <v>190</v>
      </c>
      <c r="E11" s="324" t="s">
        <v>21</v>
      </c>
      <c r="F11" s="466" t="s">
        <v>41</v>
      </c>
      <c r="G11" s="466" t="s">
        <v>40</v>
      </c>
      <c r="H11" s="467" t="s">
        <v>39</v>
      </c>
      <c r="I11" s="492" t="s">
        <v>38</v>
      </c>
      <c r="J11" s="461"/>
      <c r="K11" s="39"/>
    </row>
    <row r="12" spans="1:11" ht="15" customHeight="1">
      <c r="A12" s="462"/>
      <c r="B12" s="468" t="s">
        <v>23</v>
      </c>
      <c r="C12" s="469"/>
      <c r="D12" s="470" t="s">
        <v>191</v>
      </c>
      <c r="E12" s="330" t="s">
        <v>18</v>
      </c>
      <c r="F12" s="471" t="s">
        <v>250</v>
      </c>
      <c r="G12" s="471" t="s">
        <v>251</v>
      </c>
      <c r="H12" s="467" t="s">
        <v>37</v>
      </c>
      <c r="I12" s="466" t="s">
        <v>36</v>
      </c>
      <c r="J12" s="461"/>
      <c r="K12" s="39"/>
    </row>
    <row r="13" spans="1:11" ht="15" customHeight="1">
      <c r="A13" s="462"/>
      <c r="B13" s="472"/>
      <c r="C13" s="469"/>
      <c r="D13" s="473"/>
      <c r="E13" s="324"/>
      <c r="F13" s="466"/>
      <c r="G13" s="466"/>
      <c r="H13" s="467" t="s">
        <v>35</v>
      </c>
      <c r="I13" s="466" t="s">
        <v>34</v>
      </c>
      <c r="J13" s="461"/>
      <c r="K13" s="39"/>
    </row>
    <row r="14" spans="1:11" ht="25.5">
      <c r="A14" s="462"/>
      <c r="B14" s="463"/>
      <c r="C14" s="469"/>
      <c r="D14" s="469"/>
      <c r="E14" s="324"/>
      <c r="F14" s="466"/>
      <c r="G14" s="466"/>
      <c r="H14" s="474" t="s">
        <v>151</v>
      </c>
      <c r="I14" s="471" t="s">
        <v>252</v>
      </c>
      <c r="J14" s="461"/>
      <c r="K14" s="39"/>
    </row>
    <row r="15" spans="1:11" ht="15" customHeight="1">
      <c r="A15" s="462"/>
      <c r="B15" s="468"/>
      <c r="C15" s="469"/>
      <c r="D15" s="469"/>
      <c r="E15" s="324"/>
      <c r="F15" s="466"/>
      <c r="G15" s="466"/>
      <c r="H15" s="474" t="s">
        <v>32</v>
      </c>
      <c r="I15" s="471" t="s">
        <v>29</v>
      </c>
      <c r="J15" s="461"/>
      <c r="K15" s="39"/>
    </row>
    <row r="16" spans="1:11" ht="15" customHeight="1">
      <c r="A16" s="462"/>
      <c r="B16" s="472"/>
      <c r="C16" s="469"/>
      <c r="D16" s="469"/>
      <c r="E16" s="324"/>
      <c r="F16" s="466"/>
      <c r="G16" s="466"/>
      <c r="H16" s="474" t="s">
        <v>30</v>
      </c>
      <c r="I16" s="471"/>
      <c r="J16" s="461"/>
      <c r="K16" s="39"/>
    </row>
    <row r="17" spans="1:11" ht="15" customHeight="1">
      <c r="A17" s="475"/>
      <c r="B17" s="476"/>
      <c r="C17" s="475"/>
      <c r="D17" s="475"/>
      <c r="E17" s="476"/>
      <c r="F17" s="477"/>
      <c r="G17" s="477"/>
      <c r="H17" s="478"/>
      <c r="I17" s="478"/>
      <c r="J17" s="479"/>
      <c r="K17" s="39"/>
    </row>
    <row r="18" spans="1:11" ht="15" customHeight="1">
      <c r="A18" s="462"/>
      <c r="B18" s="480"/>
      <c r="C18" s="462"/>
      <c r="D18" s="462"/>
      <c r="E18" s="480"/>
      <c r="F18" s="481"/>
      <c r="G18" s="481"/>
      <c r="H18" s="481"/>
      <c r="I18" s="482"/>
      <c r="J18" s="461"/>
      <c r="K18" s="39"/>
    </row>
    <row r="19" spans="1:11" ht="15" customHeight="1">
      <c r="A19" s="462"/>
      <c r="B19" s="483" t="s">
        <v>15</v>
      </c>
      <c r="C19" s="462"/>
      <c r="D19" s="308" t="s">
        <v>286</v>
      </c>
      <c r="E19" s="484">
        <v>9402.1</v>
      </c>
      <c r="F19" s="485">
        <v>552.5</v>
      </c>
      <c r="G19" s="485">
        <v>1006.9</v>
      </c>
      <c r="H19" s="485">
        <v>1321.6</v>
      </c>
      <c r="I19" s="485">
        <v>481.1</v>
      </c>
      <c r="J19" s="461"/>
      <c r="K19" s="39"/>
    </row>
    <row r="20" spans="1:11" ht="15" customHeight="1">
      <c r="A20" s="462"/>
      <c r="B20" s="483"/>
      <c r="C20" s="462"/>
      <c r="D20" s="308">
        <v>2023</v>
      </c>
      <c r="E20" s="484">
        <v>9849.6</v>
      </c>
      <c r="F20" s="485">
        <v>569.20000000000005</v>
      </c>
      <c r="G20" s="485">
        <v>1067.5999999999999</v>
      </c>
      <c r="H20" s="485">
        <v>1354.6</v>
      </c>
      <c r="I20" s="485">
        <v>497.1</v>
      </c>
      <c r="J20" s="461"/>
      <c r="K20" s="39"/>
    </row>
    <row r="21" spans="1:11" ht="15" customHeight="1">
      <c r="A21" s="462"/>
      <c r="B21" s="483"/>
      <c r="C21" s="462"/>
      <c r="D21" s="308">
        <v>2024</v>
      </c>
      <c r="E21" s="484">
        <v>10257.1</v>
      </c>
      <c r="F21" s="485">
        <v>589.79999999999995</v>
      </c>
      <c r="G21" s="485">
        <v>1102.4000000000001</v>
      </c>
      <c r="H21" s="485">
        <v>1332.1</v>
      </c>
      <c r="I21" s="485">
        <v>450.6</v>
      </c>
      <c r="J21" s="461"/>
      <c r="K21" s="39"/>
    </row>
    <row r="22" spans="1:11" ht="15" customHeight="1">
      <c r="A22" s="462"/>
      <c r="B22" s="483"/>
      <c r="C22" s="462"/>
      <c r="D22" s="342"/>
      <c r="E22" s="486"/>
      <c r="F22" s="487"/>
      <c r="G22" s="487"/>
      <c r="H22" s="487"/>
      <c r="I22" s="487"/>
      <c r="J22" s="461"/>
      <c r="K22" s="39"/>
    </row>
    <row r="23" spans="1:11" ht="15" customHeight="1">
      <c r="A23" s="462"/>
      <c r="B23" s="372" t="s">
        <v>14</v>
      </c>
      <c r="C23" s="462"/>
      <c r="D23" s="309" t="s">
        <v>291</v>
      </c>
      <c r="E23" s="486">
        <v>1316.2</v>
      </c>
      <c r="F23" s="487">
        <v>68.5</v>
      </c>
      <c r="G23" s="487">
        <v>106.7</v>
      </c>
      <c r="H23" s="487">
        <v>183.1</v>
      </c>
      <c r="I23" s="487">
        <v>58.6</v>
      </c>
      <c r="J23" s="461"/>
      <c r="K23" s="39"/>
    </row>
    <row r="24" spans="1:11" ht="15" customHeight="1">
      <c r="A24" s="462"/>
      <c r="B24" s="372"/>
      <c r="C24" s="462"/>
      <c r="D24" s="309">
        <v>2023</v>
      </c>
      <c r="E24" s="486">
        <v>1369.5</v>
      </c>
      <c r="F24" s="487">
        <v>71.099999999999994</v>
      </c>
      <c r="G24" s="487">
        <v>105.6</v>
      </c>
      <c r="H24" s="487">
        <v>192.6</v>
      </c>
      <c r="I24" s="487">
        <v>56.7</v>
      </c>
      <c r="J24" s="461"/>
      <c r="K24" s="39"/>
    </row>
    <row r="25" spans="1:11" ht="15" customHeight="1">
      <c r="A25" s="462"/>
      <c r="B25" s="372"/>
      <c r="C25" s="462"/>
      <c r="D25" s="309">
        <v>2024</v>
      </c>
      <c r="E25" s="486">
        <v>1414.2</v>
      </c>
      <c r="F25" s="487">
        <v>69.599999999999994</v>
      </c>
      <c r="G25" s="487">
        <v>125.1</v>
      </c>
      <c r="H25" s="487">
        <v>212.7</v>
      </c>
      <c r="I25" s="487">
        <v>66.8</v>
      </c>
      <c r="J25" s="461"/>
      <c r="K25" s="39"/>
    </row>
    <row r="26" spans="1:11" ht="15" customHeight="1">
      <c r="A26" s="462"/>
      <c r="B26" s="372"/>
      <c r="C26" s="462"/>
      <c r="D26" s="342"/>
      <c r="E26" s="486"/>
      <c r="F26" s="487"/>
      <c r="G26" s="487"/>
      <c r="H26" s="487"/>
      <c r="I26" s="487"/>
      <c r="J26" s="461"/>
      <c r="K26" s="39"/>
    </row>
    <row r="27" spans="1:11" ht="15" customHeight="1">
      <c r="A27" s="462"/>
      <c r="B27" s="372" t="s">
        <v>13</v>
      </c>
      <c r="C27" s="462"/>
      <c r="D27" s="309" t="s">
        <v>291</v>
      </c>
      <c r="E27" s="486">
        <v>577.29999999999995</v>
      </c>
      <c r="F27" s="487">
        <v>26.3</v>
      </c>
      <c r="G27" s="487">
        <v>44</v>
      </c>
      <c r="H27" s="487">
        <v>67.599999999999994</v>
      </c>
      <c r="I27" s="487">
        <v>22</v>
      </c>
      <c r="J27" s="461"/>
      <c r="K27" s="39"/>
    </row>
    <row r="28" spans="1:11" ht="15" customHeight="1">
      <c r="A28" s="462"/>
      <c r="B28" s="372"/>
      <c r="C28" s="462"/>
      <c r="D28" s="309">
        <v>2023</v>
      </c>
      <c r="E28" s="486">
        <v>588.20000000000005</v>
      </c>
      <c r="F28" s="487">
        <v>26.1</v>
      </c>
      <c r="G28" s="487">
        <v>45.8</v>
      </c>
      <c r="H28" s="487">
        <v>65.599999999999994</v>
      </c>
      <c r="I28" s="487">
        <v>22.8</v>
      </c>
      <c r="J28" s="461"/>
      <c r="K28" s="39"/>
    </row>
    <row r="29" spans="1:11" ht="15" customHeight="1">
      <c r="A29" s="462"/>
      <c r="B29" s="372"/>
      <c r="C29" s="462"/>
      <c r="D29" s="309">
        <v>2024</v>
      </c>
      <c r="E29" s="486">
        <v>609.70000000000005</v>
      </c>
      <c r="F29" s="487">
        <v>19.7</v>
      </c>
      <c r="G29" s="487">
        <v>45.6</v>
      </c>
      <c r="H29" s="487">
        <v>69.400000000000006</v>
      </c>
      <c r="I29" s="487">
        <v>22.4</v>
      </c>
      <c r="J29" s="461"/>
      <c r="K29" s="39"/>
    </row>
    <row r="30" spans="1:11" ht="15" customHeight="1">
      <c r="A30" s="462"/>
      <c r="B30" s="372"/>
      <c r="C30" s="462"/>
      <c r="D30" s="342"/>
      <c r="E30" s="486"/>
      <c r="F30" s="487"/>
      <c r="G30" s="487"/>
      <c r="H30" s="487"/>
      <c r="I30" s="487"/>
      <c r="J30" s="461"/>
      <c r="K30" s="39"/>
    </row>
    <row r="31" spans="1:11" ht="15" customHeight="1">
      <c r="A31" s="462"/>
      <c r="B31" s="372" t="s">
        <v>12</v>
      </c>
      <c r="C31" s="462"/>
      <c r="D31" s="309" t="s">
        <v>291</v>
      </c>
      <c r="E31" s="486">
        <v>401.9</v>
      </c>
      <c r="F31" s="487">
        <v>10.6</v>
      </c>
      <c r="G31" s="487">
        <v>26.2</v>
      </c>
      <c r="H31" s="487">
        <v>22.3</v>
      </c>
      <c r="I31" s="487">
        <v>13.9</v>
      </c>
      <c r="J31" s="461"/>
      <c r="K31" s="39"/>
    </row>
    <row r="32" spans="1:11" ht="15" customHeight="1">
      <c r="A32" s="462"/>
      <c r="B32" s="372"/>
      <c r="C32" s="462"/>
      <c r="D32" s="309">
        <v>2023</v>
      </c>
      <c r="E32" s="486">
        <v>413.9</v>
      </c>
      <c r="F32" s="487">
        <v>15</v>
      </c>
      <c r="G32" s="487">
        <v>27.5</v>
      </c>
      <c r="H32" s="487">
        <v>24.8</v>
      </c>
      <c r="I32" s="487">
        <v>13.1</v>
      </c>
      <c r="J32" s="461"/>
      <c r="K32" s="39"/>
    </row>
    <row r="33" spans="1:11" ht="15" customHeight="1">
      <c r="A33" s="462"/>
      <c r="B33" s="372"/>
      <c r="C33" s="462"/>
      <c r="D33" s="309">
        <v>2024</v>
      </c>
      <c r="E33" s="486">
        <v>426.7</v>
      </c>
      <c r="F33" s="487">
        <v>13.1</v>
      </c>
      <c r="G33" s="487">
        <v>29.6</v>
      </c>
      <c r="H33" s="487">
        <v>31.1</v>
      </c>
      <c r="I33" s="487">
        <v>14.5</v>
      </c>
      <c r="J33" s="461"/>
      <c r="K33" s="39"/>
    </row>
    <row r="34" spans="1:11" ht="15" customHeight="1">
      <c r="A34" s="462"/>
      <c r="B34" s="372"/>
      <c r="C34" s="462"/>
      <c r="D34" s="342"/>
      <c r="E34" s="486"/>
      <c r="F34" s="487"/>
      <c r="G34" s="487"/>
      <c r="H34" s="487"/>
      <c r="I34" s="487"/>
      <c r="J34" s="461"/>
      <c r="K34" s="39"/>
    </row>
    <row r="35" spans="1:11" ht="15" customHeight="1">
      <c r="A35" s="462"/>
      <c r="B35" s="372" t="s">
        <v>11</v>
      </c>
      <c r="C35" s="462"/>
      <c r="D35" s="309" t="s">
        <v>291</v>
      </c>
      <c r="E35" s="486">
        <v>295.60000000000002</v>
      </c>
      <c r="F35" s="487">
        <v>20.5</v>
      </c>
      <c r="G35" s="487">
        <v>26.4</v>
      </c>
      <c r="H35" s="487">
        <v>43</v>
      </c>
      <c r="I35" s="487">
        <v>14.5</v>
      </c>
      <c r="J35" s="461"/>
      <c r="K35" s="39"/>
    </row>
    <row r="36" spans="1:11" ht="15" customHeight="1">
      <c r="A36" s="462"/>
      <c r="B36" s="372"/>
      <c r="C36" s="462"/>
      <c r="D36" s="309">
        <v>2023</v>
      </c>
      <c r="E36" s="486">
        <v>306</v>
      </c>
      <c r="F36" s="487">
        <v>19.5</v>
      </c>
      <c r="G36" s="487">
        <v>30.2</v>
      </c>
      <c r="H36" s="487">
        <v>44.2</v>
      </c>
      <c r="I36" s="487">
        <v>13.7</v>
      </c>
      <c r="J36" s="461"/>
      <c r="K36" s="39"/>
    </row>
    <row r="37" spans="1:11" ht="15" customHeight="1">
      <c r="A37" s="462"/>
      <c r="B37" s="372"/>
      <c r="C37" s="462"/>
      <c r="D37" s="309">
        <v>2024</v>
      </c>
      <c r="E37" s="486">
        <v>319.10000000000002</v>
      </c>
      <c r="F37" s="487">
        <v>20.399999999999999</v>
      </c>
      <c r="G37" s="487">
        <v>24.4</v>
      </c>
      <c r="H37" s="487">
        <v>45.3</v>
      </c>
      <c r="I37" s="487">
        <v>13.1</v>
      </c>
      <c r="J37" s="461"/>
      <c r="K37" s="39"/>
    </row>
    <row r="38" spans="1:11" ht="15" customHeight="1">
      <c r="A38" s="462"/>
      <c r="B38" s="372"/>
      <c r="C38" s="462"/>
      <c r="D38" s="342"/>
      <c r="E38" s="486"/>
      <c r="F38" s="487"/>
      <c r="G38" s="487"/>
      <c r="H38" s="487"/>
      <c r="I38" s="487"/>
      <c r="J38" s="461"/>
      <c r="K38" s="39"/>
    </row>
    <row r="39" spans="1:11" ht="15" customHeight="1">
      <c r="A39" s="462"/>
      <c r="B39" s="372" t="s">
        <v>10</v>
      </c>
      <c r="C39" s="462"/>
      <c r="D39" s="309" t="s">
        <v>291</v>
      </c>
      <c r="E39" s="486">
        <v>325</v>
      </c>
      <c r="F39" s="487">
        <v>25.2</v>
      </c>
      <c r="G39" s="487">
        <v>36.799999999999997</v>
      </c>
      <c r="H39" s="487">
        <v>47.4</v>
      </c>
      <c r="I39" s="487">
        <v>13.2</v>
      </c>
      <c r="J39" s="461"/>
      <c r="K39" s="39"/>
    </row>
    <row r="40" spans="1:11" ht="15" customHeight="1">
      <c r="A40" s="462"/>
      <c r="B40" s="372"/>
      <c r="C40" s="462"/>
      <c r="D40" s="309">
        <v>2023</v>
      </c>
      <c r="E40" s="486">
        <v>336.9</v>
      </c>
      <c r="F40" s="487">
        <v>27.5</v>
      </c>
      <c r="G40" s="487">
        <v>38.1</v>
      </c>
      <c r="H40" s="487">
        <v>47.1</v>
      </c>
      <c r="I40" s="487">
        <v>13.6</v>
      </c>
      <c r="J40" s="461"/>
      <c r="K40" s="39"/>
    </row>
    <row r="41" spans="1:11" ht="15" customHeight="1">
      <c r="A41" s="462"/>
      <c r="B41" s="372"/>
      <c r="C41" s="462"/>
      <c r="D41" s="309">
        <v>2024</v>
      </c>
      <c r="E41" s="486">
        <v>347.3</v>
      </c>
      <c r="F41" s="487">
        <v>29.8</v>
      </c>
      <c r="G41" s="487">
        <v>30.8</v>
      </c>
      <c r="H41" s="487">
        <v>47.7</v>
      </c>
      <c r="I41" s="487">
        <v>11.9</v>
      </c>
      <c r="J41" s="461"/>
      <c r="K41" s="39"/>
    </row>
    <row r="42" spans="1:11" ht="15" customHeight="1">
      <c r="A42" s="462"/>
      <c r="B42" s="372"/>
      <c r="C42" s="462"/>
      <c r="D42" s="342"/>
      <c r="E42" s="486"/>
      <c r="F42" s="487"/>
      <c r="G42" s="487"/>
      <c r="H42" s="487"/>
      <c r="I42" s="487"/>
      <c r="J42" s="461"/>
      <c r="K42" s="39"/>
    </row>
    <row r="43" spans="1:11" ht="15" customHeight="1">
      <c r="A43" s="462"/>
      <c r="B43" s="372" t="s">
        <v>9</v>
      </c>
      <c r="C43" s="462"/>
      <c r="D43" s="309" t="s">
        <v>291</v>
      </c>
      <c r="E43" s="486">
        <v>459.8</v>
      </c>
      <c r="F43" s="487">
        <v>19.7</v>
      </c>
      <c r="G43" s="487">
        <v>30.2</v>
      </c>
      <c r="H43" s="487">
        <v>36.9</v>
      </c>
      <c r="I43" s="487">
        <v>15.4</v>
      </c>
      <c r="J43" s="461"/>
      <c r="K43" s="39"/>
    </row>
    <row r="44" spans="1:11" ht="15" customHeight="1">
      <c r="A44" s="462"/>
      <c r="B44" s="372"/>
      <c r="C44" s="462"/>
      <c r="D44" s="309">
        <v>2023</v>
      </c>
      <c r="E44" s="486">
        <v>483.1</v>
      </c>
      <c r="F44" s="487">
        <v>18.7</v>
      </c>
      <c r="G44" s="487">
        <v>31.5</v>
      </c>
      <c r="H44" s="487">
        <v>36.799999999999997</v>
      </c>
      <c r="I44" s="487">
        <v>17.5</v>
      </c>
      <c r="J44" s="461"/>
      <c r="K44" s="39"/>
    </row>
    <row r="45" spans="1:11" ht="15" customHeight="1">
      <c r="A45" s="462"/>
      <c r="B45" s="372"/>
      <c r="C45" s="462"/>
      <c r="D45" s="309">
        <v>2024</v>
      </c>
      <c r="E45" s="486">
        <v>498.5</v>
      </c>
      <c r="F45" s="487">
        <v>15.3</v>
      </c>
      <c r="G45" s="487">
        <v>29.9</v>
      </c>
      <c r="H45" s="487">
        <v>40.799999999999997</v>
      </c>
      <c r="I45" s="487">
        <v>19.600000000000001</v>
      </c>
      <c r="J45" s="461"/>
      <c r="K45" s="39"/>
    </row>
    <row r="46" spans="1:11" ht="15" customHeight="1">
      <c r="A46" s="462"/>
      <c r="B46" s="372"/>
      <c r="C46" s="462"/>
      <c r="D46" s="342"/>
      <c r="E46" s="486"/>
      <c r="F46" s="487"/>
      <c r="G46" s="487"/>
      <c r="H46" s="487"/>
      <c r="I46" s="487"/>
      <c r="J46" s="461"/>
      <c r="K46" s="39"/>
    </row>
    <row r="47" spans="1:11" ht="15" customHeight="1">
      <c r="A47" s="462"/>
      <c r="B47" s="372" t="s">
        <v>28</v>
      </c>
      <c r="C47" s="462"/>
      <c r="D47" s="309" t="s">
        <v>291</v>
      </c>
      <c r="E47" s="486">
        <v>526.29999999999995</v>
      </c>
      <c r="F47" s="487">
        <v>37.799999999999997</v>
      </c>
      <c r="G47" s="487">
        <v>80</v>
      </c>
      <c r="H47" s="487">
        <v>87.4</v>
      </c>
      <c r="I47" s="487">
        <v>26</v>
      </c>
      <c r="J47" s="461"/>
      <c r="K47" s="39"/>
    </row>
    <row r="48" spans="1:11" ht="15" customHeight="1">
      <c r="A48" s="462"/>
      <c r="B48" s="372"/>
      <c r="C48" s="462"/>
      <c r="D48" s="309">
        <v>2023</v>
      </c>
      <c r="E48" s="486">
        <v>549.29999999999995</v>
      </c>
      <c r="F48" s="487">
        <v>36.1</v>
      </c>
      <c r="G48" s="487">
        <v>80.7</v>
      </c>
      <c r="H48" s="487">
        <v>86.6</v>
      </c>
      <c r="I48" s="487">
        <v>27.9</v>
      </c>
      <c r="J48" s="461"/>
      <c r="K48" s="39"/>
    </row>
    <row r="49" spans="1:11" ht="15" customHeight="1">
      <c r="A49" s="462"/>
      <c r="B49" s="372"/>
      <c r="C49" s="462"/>
      <c r="D49" s="309">
        <v>2024</v>
      </c>
      <c r="E49" s="486">
        <v>569.79999999999995</v>
      </c>
      <c r="F49" s="487">
        <v>33.1</v>
      </c>
      <c r="G49" s="487">
        <v>98.5</v>
      </c>
      <c r="H49" s="487">
        <v>96.4</v>
      </c>
      <c r="I49" s="487">
        <v>32.4</v>
      </c>
      <c r="J49" s="461"/>
      <c r="K49" s="39"/>
    </row>
    <row r="50" spans="1:11" ht="15" customHeight="1">
      <c r="A50" s="462"/>
      <c r="B50" s="372"/>
      <c r="C50" s="462"/>
      <c r="D50" s="342"/>
      <c r="E50" s="486"/>
      <c r="F50" s="487"/>
      <c r="G50" s="487"/>
      <c r="H50" s="487"/>
      <c r="I50" s="487"/>
      <c r="J50" s="461"/>
      <c r="K50" s="39"/>
    </row>
    <row r="51" spans="1:11" ht="15" customHeight="1">
      <c r="A51" s="462"/>
      <c r="B51" s="372" t="s">
        <v>8</v>
      </c>
      <c r="C51" s="462"/>
      <c r="D51" s="309" t="s">
        <v>291</v>
      </c>
      <c r="E51" s="486">
        <v>684.4</v>
      </c>
      <c r="F51" s="487">
        <v>44.4</v>
      </c>
      <c r="G51" s="487">
        <v>57.4</v>
      </c>
      <c r="H51" s="487">
        <v>68</v>
      </c>
      <c r="I51" s="487">
        <v>30.8</v>
      </c>
      <c r="J51" s="461"/>
      <c r="K51" s="39"/>
    </row>
    <row r="52" spans="1:11" ht="15" customHeight="1">
      <c r="A52" s="462"/>
      <c r="B52" s="372"/>
      <c r="C52" s="462"/>
      <c r="D52" s="309">
        <v>2023</v>
      </c>
      <c r="E52" s="486">
        <v>711.9</v>
      </c>
      <c r="F52" s="487">
        <v>44.6</v>
      </c>
      <c r="G52" s="487">
        <v>59.4</v>
      </c>
      <c r="H52" s="487">
        <v>73</v>
      </c>
      <c r="I52" s="487">
        <v>33.200000000000003</v>
      </c>
      <c r="J52" s="461"/>
      <c r="K52" s="39"/>
    </row>
    <row r="53" spans="1:11" ht="15" customHeight="1">
      <c r="A53" s="462"/>
      <c r="B53" s="372"/>
      <c r="C53" s="462"/>
      <c r="D53" s="309">
        <v>2024</v>
      </c>
      <c r="E53" s="486">
        <v>736.8</v>
      </c>
      <c r="F53" s="487">
        <v>37.700000000000003</v>
      </c>
      <c r="G53" s="487">
        <v>55.6</v>
      </c>
      <c r="H53" s="487">
        <v>69.3</v>
      </c>
      <c r="I53" s="487">
        <v>33</v>
      </c>
      <c r="J53" s="461"/>
      <c r="K53" s="39"/>
    </row>
    <row r="54" spans="1:11" ht="15" customHeight="1">
      <c r="A54" s="462"/>
      <c r="B54" s="372"/>
      <c r="C54" s="462"/>
      <c r="D54" s="342"/>
      <c r="E54" s="486"/>
      <c r="F54" s="487"/>
      <c r="G54" s="487"/>
      <c r="H54" s="487"/>
      <c r="I54" s="487"/>
      <c r="J54" s="461"/>
      <c r="K54" s="39"/>
    </row>
    <row r="55" spans="1:11" ht="15" customHeight="1">
      <c r="A55" s="462"/>
      <c r="B55" s="372" t="s">
        <v>7</v>
      </c>
      <c r="C55" s="462"/>
      <c r="D55" s="309" t="s">
        <v>291</v>
      </c>
      <c r="E55" s="486">
        <v>74.400000000000006</v>
      </c>
      <c r="F55" s="487">
        <v>4.5</v>
      </c>
      <c r="G55" s="487">
        <v>6</v>
      </c>
      <c r="H55" s="487">
        <v>6.5</v>
      </c>
      <c r="I55" s="487">
        <v>3.5</v>
      </c>
      <c r="J55" s="461"/>
      <c r="K55" s="39"/>
    </row>
    <row r="56" spans="1:11" ht="15" customHeight="1">
      <c r="A56" s="462"/>
      <c r="B56" s="372"/>
      <c r="C56" s="462"/>
      <c r="D56" s="309">
        <v>2023</v>
      </c>
      <c r="E56" s="486">
        <v>77.8</v>
      </c>
      <c r="F56" s="487">
        <v>3.9</v>
      </c>
      <c r="G56" s="487">
        <v>7.6</v>
      </c>
      <c r="H56" s="487">
        <v>5.8</v>
      </c>
      <c r="I56" s="487">
        <v>3.1</v>
      </c>
      <c r="J56" s="461"/>
      <c r="K56" s="39"/>
    </row>
    <row r="57" spans="1:11" ht="15" customHeight="1">
      <c r="A57" s="462"/>
      <c r="B57" s="372"/>
      <c r="C57" s="462"/>
      <c r="D57" s="309">
        <v>2024</v>
      </c>
      <c r="E57" s="486">
        <v>79.7</v>
      </c>
      <c r="F57" s="487">
        <v>5.2</v>
      </c>
      <c r="G57" s="487">
        <v>5.9</v>
      </c>
      <c r="H57" s="487">
        <v>6.7</v>
      </c>
      <c r="I57" s="487">
        <v>4.4000000000000004</v>
      </c>
      <c r="J57" s="461"/>
      <c r="K57" s="39"/>
    </row>
    <row r="58" spans="1:11" ht="15" customHeight="1">
      <c r="A58" s="462"/>
      <c r="B58" s="372"/>
      <c r="C58" s="462"/>
      <c r="D58" s="342"/>
      <c r="E58" s="486"/>
      <c r="F58" s="487"/>
      <c r="G58" s="487"/>
      <c r="H58" s="487"/>
      <c r="I58" s="487"/>
      <c r="J58" s="461"/>
      <c r="K58" s="39"/>
    </row>
    <row r="59" spans="1:11" ht="15" customHeight="1">
      <c r="A59" s="462"/>
      <c r="B59" s="372" t="s">
        <v>4</v>
      </c>
      <c r="C59" s="462"/>
      <c r="D59" s="309" t="s">
        <v>291</v>
      </c>
      <c r="E59" s="486">
        <v>2125.9</v>
      </c>
      <c r="F59" s="487">
        <v>156.30000000000001</v>
      </c>
      <c r="G59" s="487">
        <v>300.89999999999998</v>
      </c>
      <c r="H59" s="487">
        <v>487.6</v>
      </c>
      <c r="I59" s="487">
        <v>160.80000000000001</v>
      </c>
      <c r="J59" s="461"/>
    </row>
    <row r="60" spans="1:11" ht="15" customHeight="1">
      <c r="A60" s="462"/>
      <c r="B60" s="372"/>
      <c r="C60" s="462"/>
      <c r="D60" s="309">
        <v>2023</v>
      </c>
      <c r="E60" s="486">
        <v>2244</v>
      </c>
      <c r="F60" s="487">
        <v>161.9</v>
      </c>
      <c r="G60" s="487">
        <v>337.8</v>
      </c>
      <c r="H60" s="487">
        <v>493.6</v>
      </c>
      <c r="I60" s="487">
        <v>162.30000000000001</v>
      </c>
      <c r="J60" s="461"/>
    </row>
    <row r="61" spans="1:11" ht="15" customHeight="1">
      <c r="A61" s="462"/>
      <c r="B61" s="372"/>
      <c r="C61" s="462"/>
      <c r="D61" s="309">
        <v>2024</v>
      </c>
      <c r="E61" s="486">
        <v>2336.1</v>
      </c>
      <c r="F61" s="487">
        <v>181.9</v>
      </c>
      <c r="G61" s="487">
        <v>333.7</v>
      </c>
      <c r="H61" s="487">
        <v>428.6</v>
      </c>
      <c r="I61" s="487">
        <v>116.7</v>
      </c>
      <c r="J61" s="461"/>
    </row>
    <row r="62" spans="1:11" ht="15" customHeight="1">
      <c r="A62" s="462"/>
      <c r="B62" s="372"/>
      <c r="C62" s="462"/>
      <c r="D62" s="342"/>
      <c r="E62" s="486"/>
      <c r="F62" s="487"/>
      <c r="G62" s="487"/>
      <c r="H62" s="487"/>
      <c r="I62" s="487"/>
      <c r="J62" s="461"/>
    </row>
    <row r="63" spans="1:11" ht="15" customHeight="1">
      <c r="A63" s="462"/>
      <c r="B63" s="372" t="s">
        <v>3</v>
      </c>
      <c r="C63" s="462"/>
      <c r="D63" s="309" t="s">
        <v>291</v>
      </c>
      <c r="E63" s="486">
        <v>299.8</v>
      </c>
      <c r="F63" s="487">
        <v>12.4</v>
      </c>
      <c r="G63" s="487">
        <v>17.3</v>
      </c>
      <c r="H63" s="487">
        <v>30.3</v>
      </c>
      <c r="I63" s="487">
        <v>11.3</v>
      </c>
      <c r="J63" s="461"/>
    </row>
    <row r="64" spans="1:11" ht="15" customHeight="1">
      <c r="A64" s="462"/>
      <c r="B64" s="372"/>
      <c r="C64" s="462"/>
      <c r="D64" s="309">
        <v>2023</v>
      </c>
      <c r="E64" s="486">
        <v>307.89999999999998</v>
      </c>
      <c r="F64" s="487">
        <v>10.5</v>
      </c>
      <c r="G64" s="487">
        <v>20</v>
      </c>
      <c r="H64" s="487">
        <v>31.9</v>
      </c>
      <c r="I64" s="487">
        <v>13.2</v>
      </c>
      <c r="J64" s="461"/>
    </row>
    <row r="65" spans="1:10" ht="15" customHeight="1">
      <c r="A65" s="462"/>
      <c r="B65" s="372"/>
      <c r="C65" s="462"/>
      <c r="D65" s="309">
        <v>2024</v>
      </c>
      <c r="E65" s="486">
        <v>319.5</v>
      </c>
      <c r="F65" s="487">
        <v>8.6</v>
      </c>
      <c r="G65" s="487">
        <v>19.7</v>
      </c>
      <c r="H65" s="487">
        <v>30.2</v>
      </c>
      <c r="I65" s="487">
        <v>12.8</v>
      </c>
      <c r="J65" s="461"/>
    </row>
    <row r="66" spans="1:10" ht="15" customHeight="1">
      <c r="A66" s="462"/>
      <c r="B66" s="372"/>
      <c r="C66" s="462"/>
      <c r="D66" s="342"/>
      <c r="E66" s="486"/>
      <c r="F66" s="487"/>
      <c r="G66" s="487"/>
      <c r="H66" s="487"/>
      <c r="I66" s="487"/>
      <c r="J66" s="461"/>
    </row>
    <row r="67" spans="1:10" ht="15" customHeight="1">
      <c r="A67" s="462"/>
      <c r="B67" s="372" t="s">
        <v>6</v>
      </c>
      <c r="C67" s="462"/>
      <c r="D67" s="309" t="s">
        <v>291</v>
      </c>
      <c r="E67" s="486">
        <v>946.8</v>
      </c>
      <c r="F67" s="487">
        <v>26.4</v>
      </c>
      <c r="G67" s="487">
        <v>67.2</v>
      </c>
      <c r="H67" s="487">
        <v>86.3</v>
      </c>
      <c r="I67" s="487">
        <v>44.3</v>
      </c>
      <c r="J67" s="461"/>
    </row>
    <row r="68" spans="1:10" ht="15" customHeight="1">
      <c r="A68" s="462"/>
      <c r="B68" s="372"/>
      <c r="C68" s="462"/>
      <c r="D68" s="309">
        <v>2023</v>
      </c>
      <c r="E68" s="486">
        <v>1017.5</v>
      </c>
      <c r="F68" s="487">
        <v>30.5</v>
      </c>
      <c r="G68" s="487">
        <v>68.8</v>
      </c>
      <c r="H68" s="487">
        <v>90.1</v>
      </c>
      <c r="I68" s="487">
        <v>48.9</v>
      </c>
      <c r="J68" s="461"/>
    </row>
    <row r="69" spans="1:10" ht="15" customHeight="1">
      <c r="A69" s="462"/>
      <c r="B69" s="372"/>
      <c r="C69" s="462"/>
      <c r="D69" s="309">
        <v>2024</v>
      </c>
      <c r="E69" s="486">
        <v>1081.7</v>
      </c>
      <c r="F69" s="487">
        <v>41.1</v>
      </c>
      <c r="G69" s="487">
        <v>58.5</v>
      </c>
      <c r="H69" s="487">
        <v>69.5</v>
      </c>
      <c r="I69" s="487">
        <v>35.799999999999997</v>
      </c>
      <c r="J69" s="461"/>
    </row>
    <row r="70" spans="1:10" ht="15" customHeight="1">
      <c r="A70" s="462"/>
      <c r="B70" s="372"/>
      <c r="C70" s="462"/>
      <c r="D70" s="342"/>
      <c r="E70" s="486"/>
      <c r="F70" s="487"/>
      <c r="G70" s="487"/>
      <c r="H70" s="487"/>
      <c r="I70" s="487"/>
      <c r="J70" s="461"/>
    </row>
    <row r="71" spans="1:10" ht="15" customHeight="1">
      <c r="A71" s="462"/>
      <c r="B71" s="372" t="s">
        <v>5</v>
      </c>
      <c r="C71" s="462"/>
      <c r="D71" s="309" t="s">
        <v>291</v>
      </c>
      <c r="E71" s="486">
        <v>719.8</v>
      </c>
      <c r="F71" s="487">
        <v>32.4</v>
      </c>
      <c r="G71" s="487">
        <v>49.3</v>
      </c>
      <c r="H71" s="487">
        <v>63.5</v>
      </c>
      <c r="I71" s="487">
        <v>32.5</v>
      </c>
      <c r="J71" s="461"/>
    </row>
    <row r="72" spans="1:10" ht="15" customHeight="1">
      <c r="A72" s="462"/>
      <c r="B72" s="372"/>
      <c r="C72" s="462"/>
      <c r="D72" s="309">
        <v>2023</v>
      </c>
      <c r="E72" s="486">
        <v>758</v>
      </c>
      <c r="F72" s="487">
        <v>32.6</v>
      </c>
      <c r="G72" s="487">
        <v>53.8</v>
      </c>
      <c r="H72" s="487">
        <v>68.599999999999994</v>
      </c>
      <c r="I72" s="487">
        <v>34.9</v>
      </c>
      <c r="J72" s="461"/>
    </row>
    <row r="73" spans="1:10" ht="15" customHeight="1">
      <c r="A73" s="462"/>
      <c r="B73" s="372"/>
      <c r="C73" s="462"/>
      <c r="D73" s="309">
        <v>2024</v>
      </c>
      <c r="E73" s="486">
        <v>769.9</v>
      </c>
      <c r="F73" s="487">
        <v>29.8</v>
      </c>
      <c r="G73" s="487">
        <v>57.6</v>
      </c>
      <c r="H73" s="487">
        <v>72.7</v>
      </c>
      <c r="I73" s="487">
        <v>33.700000000000003</v>
      </c>
      <c r="J73" s="461"/>
    </row>
    <row r="74" spans="1:10" ht="15" customHeight="1">
      <c r="A74" s="462"/>
      <c r="B74" s="372"/>
      <c r="C74" s="462"/>
      <c r="D74" s="342"/>
      <c r="E74" s="486"/>
      <c r="F74" s="487"/>
      <c r="G74" s="487"/>
      <c r="H74" s="487"/>
      <c r="I74" s="487"/>
      <c r="J74" s="461"/>
    </row>
    <row r="75" spans="1:10" ht="15" customHeight="1">
      <c r="A75" s="462"/>
      <c r="B75" s="372" t="s">
        <v>2</v>
      </c>
      <c r="C75" s="462"/>
      <c r="D75" s="309" t="s">
        <v>291</v>
      </c>
      <c r="E75" s="486">
        <v>596.5</v>
      </c>
      <c r="F75" s="487">
        <v>64.599999999999994</v>
      </c>
      <c r="G75" s="487">
        <v>150.30000000000001</v>
      </c>
      <c r="H75" s="487">
        <v>81.5</v>
      </c>
      <c r="I75" s="487">
        <v>28.7</v>
      </c>
      <c r="J75" s="461"/>
    </row>
    <row r="76" spans="1:10" ht="15" customHeight="1">
      <c r="A76" s="462"/>
      <c r="B76" s="372"/>
      <c r="C76" s="462"/>
      <c r="D76" s="309">
        <v>2023</v>
      </c>
      <c r="E76" s="486">
        <v>630.20000000000005</v>
      </c>
      <c r="F76" s="487">
        <v>69.099999999999994</v>
      </c>
      <c r="G76" s="487">
        <v>151.69999999999999</v>
      </c>
      <c r="H76" s="487">
        <v>83.2</v>
      </c>
      <c r="I76" s="487">
        <v>29</v>
      </c>
      <c r="J76" s="461"/>
    </row>
    <row r="77" spans="1:10" ht="15" customHeight="1">
      <c r="A77" s="462"/>
      <c r="B77" s="372"/>
      <c r="C77" s="462"/>
      <c r="D77" s="309">
        <v>2024</v>
      </c>
      <c r="E77" s="486">
        <v>691.3</v>
      </c>
      <c r="F77" s="487">
        <v>81.8</v>
      </c>
      <c r="G77" s="487">
        <v>178.6</v>
      </c>
      <c r="H77" s="487">
        <v>101.6</v>
      </c>
      <c r="I77" s="487">
        <v>27.2</v>
      </c>
      <c r="J77" s="461"/>
    </row>
    <row r="78" spans="1:10" ht="15" customHeight="1">
      <c r="A78" s="462"/>
      <c r="B78" s="372"/>
      <c r="C78" s="462"/>
      <c r="D78" s="342"/>
      <c r="E78" s="486"/>
      <c r="F78" s="487"/>
      <c r="G78" s="487"/>
      <c r="H78" s="487"/>
      <c r="I78" s="487"/>
      <c r="J78" s="461"/>
    </row>
    <row r="79" spans="1:10" ht="15" customHeight="1">
      <c r="A79" s="462"/>
      <c r="B79" s="372" t="s">
        <v>1</v>
      </c>
      <c r="C79" s="462"/>
      <c r="D79" s="309" t="s">
        <v>291</v>
      </c>
      <c r="E79" s="486">
        <v>26</v>
      </c>
      <c r="F79" s="487">
        <v>1.5</v>
      </c>
      <c r="G79" s="487">
        <v>2.2999999999999998</v>
      </c>
      <c r="H79" s="487">
        <v>4.9000000000000004</v>
      </c>
      <c r="I79" s="487">
        <v>2</v>
      </c>
      <c r="J79" s="461"/>
    </row>
    <row r="80" spans="1:10" ht="15" customHeight="1">
      <c r="A80" s="462"/>
      <c r="B80" s="372"/>
      <c r="C80" s="462"/>
      <c r="D80" s="309">
        <v>2023</v>
      </c>
      <c r="E80" s="486">
        <v>27.1</v>
      </c>
      <c r="F80" s="487">
        <v>1.2</v>
      </c>
      <c r="G80" s="487">
        <v>2.5</v>
      </c>
      <c r="H80" s="487">
        <v>4.7</v>
      </c>
      <c r="I80" s="487">
        <v>2.2000000000000002</v>
      </c>
      <c r="J80" s="461"/>
    </row>
    <row r="81" spans="1:11" ht="15" customHeight="1">
      <c r="A81" s="462"/>
      <c r="B81" s="372"/>
      <c r="C81" s="462"/>
      <c r="D81" s="309">
        <v>2024</v>
      </c>
      <c r="E81" s="486">
        <v>27.9</v>
      </c>
      <c r="F81" s="487">
        <v>1.2</v>
      </c>
      <c r="G81" s="487">
        <v>2.2000000000000002</v>
      </c>
      <c r="H81" s="487">
        <v>4.7</v>
      </c>
      <c r="I81" s="487">
        <v>2.1</v>
      </c>
      <c r="J81" s="461"/>
    </row>
    <row r="82" spans="1:11" ht="15" customHeight="1">
      <c r="A82" s="462"/>
      <c r="B82" s="372"/>
      <c r="C82" s="462"/>
      <c r="D82" s="342"/>
      <c r="E82" s="449"/>
      <c r="F82" s="449"/>
      <c r="G82" s="449"/>
      <c r="H82" s="449"/>
      <c r="I82" s="449"/>
      <c r="J82" s="461"/>
    </row>
    <row r="83" spans="1:11" ht="15" customHeight="1">
      <c r="A83" s="462"/>
      <c r="B83" s="372" t="s">
        <v>0</v>
      </c>
      <c r="C83" s="462"/>
      <c r="D83" s="309" t="s">
        <v>291</v>
      </c>
      <c r="E83" s="449">
        <v>26.2</v>
      </c>
      <c r="F83" s="449">
        <v>1.3</v>
      </c>
      <c r="G83" s="449">
        <v>6</v>
      </c>
      <c r="H83" s="449">
        <v>5.2</v>
      </c>
      <c r="I83" s="449">
        <v>3.7</v>
      </c>
      <c r="J83" s="461"/>
    </row>
    <row r="84" spans="1:11" ht="15" customHeight="1">
      <c r="A84" s="462"/>
      <c r="B84" s="372"/>
      <c r="C84" s="462"/>
      <c r="D84" s="309">
        <v>2023</v>
      </c>
      <c r="E84" s="449">
        <v>28.1</v>
      </c>
      <c r="F84" s="449">
        <v>0.9</v>
      </c>
      <c r="G84" s="449">
        <v>6.6</v>
      </c>
      <c r="H84" s="449">
        <v>6</v>
      </c>
      <c r="I84" s="449">
        <v>5</v>
      </c>
      <c r="J84" s="461"/>
    </row>
    <row r="85" spans="1:11" ht="15" customHeight="1">
      <c r="A85" s="462"/>
      <c r="B85" s="372"/>
      <c r="C85" s="462"/>
      <c r="D85" s="309">
        <v>2024</v>
      </c>
      <c r="E85" s="449">
        <v>29</v>
      </c>
      <c r="F85" s="449">
        <v>1.5</v>
      </c>
      <c r="G85" s="449">
        <v>6.9</v>
      </c>
      <c r="H85" s="449">
        <v>5.5</v>
      </c>
      <c r="I85" s="449">
        <v>4.3</v>
      </c>
      <c r="J85" s="461"/>
    </row>
    <row r="86" spans="1:11" ht="15" customHeight="1" thickBot="1">
      <c r="A86" s="488"/>
      <c r="B86" s="489"/>
      <c r="C86" s="488"/>
      <c r="D86" s="488"/>
      <c r="E86" s="490"/>
      <c r="F86" s="490"/>
      <c r="G86" s="490"/>
      <c r="H86" s="490"/>
      <c r="I86" s="490"/>
      <c r="J86" s="491"/>
    </row>
    <row r="87" spans="1:11" ht="13.5">
      <c r="A87" s="547"/>
      <c r="B87" s="547"/>
      <c r="C87" s="547"/>
      <c r="D87" s="548"/>
      <c r="E87" s="549"/>
      <c r="F87" s="547"/>
      <c r="G87" s="547"/>
      <c r="H87" s="547"/>
      <c r="I87" s="550" t="s">
        <v>314</v>
      </c>
      <c r="J87" s="547"/>
      <c r="K87" s="461"/>
    </row>
    <row r="88" spans="1:11" ht="13.5">
      <c r="A88" s="461"/>
      <c r="B88" s="461"/>
      <c r="C88" s="461"/>
      <c r="D88" s="551"/>
      <c r="E88" s="461"/>
      <c r="F88" s="461"/>
      <c r="G88" s="461"/>
      <c r="H88" s="461"/>
      <c r="I88" s="525" t="s">
        <v>315</v>
      </c>
      <c r="J88" s="521"/>
      <c r="K88" s="461"/>
    </row>
    <row r="89" spans="1:11" ht="12.75">
      <c r="A89" s="526"/>
      <c r="B89" s="782" t="s">
        <v>316</v>
      </c>
      <c r="C89" s="782"/>
      <c r="D89" s="782"/>
      <c r="E89" s="782"/>
      <c r="F89" s="782"/>
      <c r="G89" s="782"/>
      <c r="H89" s="782"/>
      <c r="I89" s="782"/>
      <c r="J89" s="782"/>
      <c r="K89" s="782"/>
    </row>
    <row r="90" spans="1:11" ht="15">
      <c r="A90" s="545"/>
      <c r="B90" s="784" t="s">
        <v>321</v>
      </c>
      <c r="C90" s="784"/>
      <c r="D90" s="784"/>
      <c r="E90" s="784"/>
      <c r="F90" s="784"/>
      <c r="G90" s="784"/>
      <c r="H90" s="784"/>
      <c r="I90" s="784"/>
      <c r="J90" s="784"/>
      <c r="K90" s="784"/>
    </row>
    <row r="91" spans="1:11" ht="15.75">
      <c r="A91" s="528"/>
      <c r="B91" s="528" t="s">
        <v>322</v>
      </c>
      <c r="C91" s="527"/>
      <c r="D91" s="527"/>
      <c r="E91" s="527"/>
      <c r="F91" s="527"/>
      <c r="G91" s="527"/>
      <c r="H91" s="527"/>
      <c r="I91" s="527"/>
      <c r="J91" s="527"/>
      <c r="K91" s="527"/>
    </row>
  </sheetData>
  <mergeCells count="2">
    <mergeCell ref="B89:K89"/>
    <mergeCell ref="B90:K90"/>
  </mergeCells>
  <conditionalFormatting sqref="D87:E87">
    <cfRule type="cellIs" dxfId="3" priority="1" stopIfTrue="1" operator="lessThan">
      <formula>0</formula>
    </cfRule>
  </conditionalFormatting>
  <printOptions horizontalCentered="1"/>
  <pageMargins left="0.39370078740157483" right="0.39370078740157483" top="0.74803149606299213" bottom="0.51181102362204722" header="0.23622047244094491" footer="0.39370078740157483"/>
  <pageSetup paperSize="9" scale="59" orientation="portrait" r:id="rId1"/>
  <headerFooter scaleWithDoc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/>
    <pageSetUpPr fitToPage="1"/>
  </sheetPr>
  <dimension ref="A6:K92"/>
  <sheetViews>
    <sheetView showGridLines="0" view="pageBreakPreview" topLeftCell="A64" zoomScaleSheetLayoutView="100" workbookViewId="0">
      <selection activeCell="N117" sqref="N117"/>
    </sheetView>
  </sheetViews>
  <sheetFormatPr defaultColWidth="12.5703125" defaultRowHeight="9"/>
  <cols>
    <col min="1" max="1" width="1.140625" style="36" customWidth="1"/>
    <col min="2" max="2" width="11.140625" style="36" customWidth="1"/>
    <col min="3" max="3" width="7.85546875" style="36" customWidth="1"/>
    <col min="4" max="4" width="13.7109375" style="36" customWidth="1"/>
    <col min="5" max="5" width="1.140625" style="36" customWidth="1"/>
    <col min="6" max="6" width="20.140625" style="36" customWidth="1"/>
    <col min="7" max="7" width="18.85546875" style="36" bestFit="1" customWidth="1"/>
    <col min="8" max="8" width="19" style="36" bestFit="1" customWidth="1"/>
    <col min="9" max="9" width="15.85546875" style="36" bestFit="1" customWidth="1"/>
    <col min="10" max="10" width="12.85546875" style="36" bestFit="1" customWidth="1"/>
    <col min="11" max="11" width="1.7109375" style="36" customWidth="1"/>
    <col min="12" max="16384" width="12.5703125" style="36"/>
  </cols>
  <sheetData>
    <row r="6" spans="1:11" s="26" customFormat="1" ht="15.75" customHeight="1">
      <c r="B6" s="49" t="s">
        <v>167</v>
      </c>
      <c r="C6" s="33" t="s">
        <v>312</v>
      </c>
      <c r="D6" s="27"/>
      <c r="E6" s="27"/>
      <c r="F6" s="35"/>
      <c r="G6" s="27"/>
      <c r="H6" s="27"/>
      <c r="I6" s="27"/>
      <c r="J6" s="27"/>
      <c r="K6" s="27"/>
    </row>
    <row r="7" spans="1:11" s="26" customFormat="1" ht="14.25">
      <c r="B7" s="50" t="s">
        <v>168</v>
      </c>
      <c r="C7" s="29" t="s">
        <v>313</v>
      </c>
      <c r="D7" s="27"/>
      <c r="E7" s="27"/>
      <c r="F7" s="35"/>
      <c r="G7" s="27"/>
      <c r="H7" s="27"/>
      <c r="I7" s="27"/>
      <c r="J7" s="27"/>
      <c r="K7" s="27"/>
    </row>
    <row r="8" spans="1:11" ht="10.5" customHeight="1">
      <c r="B8" s="37"/>
      <c r="C8" s="38"/>
      <c r="D8" s="38"/>
      <c r="E8" s="38"/>
      <c r="F8" s="38"/>
      <c r="G8" s="38"/>
      <c r="H8" s="38"/>
      <c r="I8" s="38"/>
      <c r="J8" s="38"/>
      <c r="K8" s="38"/>
    </row>
    <row r="9" spans="1:11" ht="14.25" thickBot="1">
      <c r="A9" s="461"/>
      <c r="B9" s="456" t="s">
        <v>292</v>
      </c>
      <c r="C9" s="457"/>
      <c r="D9" s="493"/>
      <c r="E9" s="493"/>
      <c r="F9" s="457"/>
      <c r="G9" s="457"/>
      <c r="H9" s="457"/>
      <c r="I9" s="457"/>
      <c r="J9" s="317"/>
      <c r="K9" s="317" t="s">
        <v>128</v>
      </c>
    </row>
    <row r="10" spans="1:11" ht="1.5" customHeight="1" thickTop="1">
      <c r="A10" s="459"/>
      <c r="B10" s="460"/>
      <c r="C10" s="460"/>
      <c r="D10" s="494"/>
      <c r="E10" s="494"/>
      <c r="F10" s="460"/>
      <c r="G10" s="460"/>
      <c r="H10" s="460"/>
      <c r="I10" s="460"/>
      <c r="J10" s="495"/>
      <c r="K10" s="496"/>
    </row>
    <row r="11" spans="1:11" ht="15" customHeight="1">
      <c r="A11" s="462"/>
      <c r="B11" s="463" t="s">
        <v>25</v>
      </c>
      <c r="C11" s="464"/>
      <c r="D11" s="465" t="s">
        <v>190</v>
      </c>
      <c r="E11" s="465"/>
      <c r="F11" s="466" t="s">
        <v>38</v>
      </c>
      <c r="G11" s="466" t="s">
        <v>55</v>
      </c>
      <c r="H11" s="497" t="s">
        <v>254</v>
      </c>
      <c r="I11" s="498" t="s">
        <v>255</v>
      </c>
      <c r="J11" s="497" t="s">
        <v>256</v>
      </c>
      <c r="K11" s="462"/>
    </row>
    <row r="12" spans="1:11" ht="15" customHeight="1">
      <c r="A12" s="462"/>
      <c r="B12" s="468" t="s">
        <v>23</v>
      </c>
      <c r="C12" s="469"/>
      <c r="D12" s="470" t="s">
        <v>191</v>
      </c>
      <c r="E12" s="470"/>
      <c r="F12" s="466" t="s">
        <v>54</v>
      </c>
      <c r="G12" s="466" t="s">
        <v>53</v>
      </c>
      <c r="H12" s="498" t="s">
        <v>51</v>
      </c>
      <c r="I12" s="498" t="s">
        <v>257</v>
      </c>
      <c r="J12" s="499" t="s">
        <v>50</v>
      </c>
      <c r="K12" s="462"/>
    </row>
    <row r="13" spans="1:11" ht="15" customHeight="1">
      <c r="A13" s="462"/>
      <c r="B13" s="472"/>
      <c r="C13" s="469"/>
      <c r="D13" s="473"/>
      <c r="E13" s="473"/>
      <c r="F13" s="466" t="s">
        <v>52</v>
      </c>
      <c r="G13" s="466" t="s">
        <v>73</v>
      </c>
      <c r="H13" s="498" t="s">
        <v>258</v>
      </c>
      <c r="I13" s="498" t="s">
        <v>259</v>
      </c>
      <c r="J13" s="500" t="s">
        <v>260</v>
      </c>
      <c r="K13" s="462"/>
    </row>
    <row r="14" spans="1:11" ht="15" customHeight="1">
      <c r="A14" s="462"/>
      <c r="B14" s="463"/>
      <c r="C14" s="469"/>
      <c r="D14" s="473"/>
      <c r="E14" s="473"/>
      <c r="F14" s="471" t="s">
        <v>261</v>
      </c>
      <c r="G14" s="466" t="s">
        <v>262</v>
      </c>
      <c r="H14" s="498" t="s">
        <v>47</v>
      </c>
      <c r="I14" s="500" t="s">
        <v>48</v>
      </c>
      <c r="J14" s="498"/>
      <c r="K14" s="462"/>
    </row>
    <row r="15" spans="1:11" ht="15" customHeight="1">
      <c r="A15" s="462"/>
      <c r="B15" s="468"/>
      <c r="C15" s="469"/>
      <c r="D15" s="473"/>
      <c r="E15" s="473"/>
      <c r="F15" s="471" t="s">
        <v>152</v>
      </c>
      <c r="G15" s="501" t="s">
        <v>263</v>
      </c>
      <c r="H15" s="500" t="s">
        <v>264</v>
      </c>
      <c r="I15" s="499" t="s">
        <v>46</v>
      </c>
      <c r="J15" s="497"/>
      <c r="K15" s="462"/>
    </row>
    <row r="16" spans="1:11" ht="15" customHeight="1">
      <c r="A16" s="462"/>
      <c r="B16" s="472"/>
      <c r="C16" s="469"/>
      <c r="D16" s="473"/>
      <c r="E16" s="473"/>
      <c r="F16" s="466"/>
      <c r="G16" s="471" t="s">
        <v>265</v>
      </c>
      <c r="H16" s="500" t="s">
        <v>266</v>
      </c>
      <c r="I16" s="500" t="s">
        <v>267</v>
      </c>
      <c r="J16" s="498"/>
      <c r="K16" s="462"/>
    </row>
    <row r="17" spans="1:11" ht="15" customHeight="1">
      <c r="A17" s="462"/>
      <c r="B17" s="472"/>
      <c r="C17" s="469"/>
      <c r="D17" s="473"/>
      <c r="E17" s="473"/>
      <c r="F17" s="466"/>
      <c r="G17" s="471" t="s">
        <v>268</v>
      </c>
      <c r="H17" s="498"/>
      <c r="I17" s="500" t="s">
        <v>269</v>
      </c>
      <c r="J17" s="498"/>
      <c r="K17" s="462"/>
    </row>
    <row r="18" spans="1:11" ht="15" customHeight="1">
      <c r="A18" s="475"/>
      <c r="B18" s="476"/>
      <c r="C18" s="475"/>
      <c r="D18" s="502"/>
      <c r="E18" s="502"/>
      <c r="F18" s="476"/>
      <c r="G18" s="503"/>
      <c r="H18" s="478"/>
      <c r="I18" s="478"/>
      <c r="J18" s="477"/>
      <c r="K18" s="475"/>
    </row>
    <row r="19" spans="1:11" ht="15" customHeight="1">
      <c r="A19" s="504"/>
      <c r="B19" s="505"/>
      <c r="C19" s="504"/>
      <c r="D19" s="506"/>
      <c r="E19" s="506"/>
      <c r="F19" s="505"/>
      <c r="G19" s="507"/>
      <c r="H19" s="508"/>
      <c r="I19" s="508"/>
      <c r="J19" s="481"/>
      <c r="K19" s="462"/>
    </row>
    <row r="20" spans="1:11" ht="15" customHeight="1">
      <c r="A20" s="462"/>
      <c r="B20" s="483" t="s">
        <v>15</v>
      </c>
      <c r="C20" s="462"/>
      <c r="D20" s="308" t="s">
        <v>286</v>
      </c>
      <c r="E20" s="509"/>
      <c r="F20" s="510">
        <v>1742.7</v>
      </c>
      <c r="G20" s="510">
        <v>572.70000000000005</v>
      </c>
      <c r="H20" s="510">
        <v>1095.4000000000001</v>
      </c>
      <c r="I20" s="510">
        <v>1257.8</v>
      </c>
      <c r="J20" s="510">
        <v>1371.3</v>
      </c>
      <c r="K20" s="462"/>
    </row>
    <row r="21" spans="1:11" ht="15" customHeight="1">
      <c r="A21" s="462"/>
      <c r="B21" s="483"/>
      <c r="C21" s="462"/>
      <c r="D21" s="308">
        <v>2023</v>
      </c>
      <c r="E21" s="509"/>
      <c r="F21" s="510">
        <v>1854.9</v>
      </c>
      <c r="G21" s="510">
        <v>580.79999999999995</v>
      </c>
      <c r="H21" s="510">
        <v>1109</v>
      </c>
      <c r="I21" s="510">
        <v>1316.6</v>
      </c>
      <c r="J21" s="510">
        <v>1499.8</v>
      </c>
      <c r="K21" s="462"/>
    </row>
    <row r="22" spans="1:11" ht="15" customHeight="1">
      <c r="A22" s="462"/>
      <c r="B22" s="483"/>
      <c r="C22" s="462"/>
      <c r="D22" s="308">
        <v>2024</v>
      </c>
      <c r="E22" s="509"/>
      <c r="F22" s="510">
        <v>1969.9</v>
      </c>
      <c r="G22" s="510">
        <v>572.29999999999995</v>
      </c>
      <c r="H22" s="510">
        <v>1185.3</v>
      </c>
      <c r="I22" s="510">
        <v>1371.2</v>
      </c>
      <c r="J22" s="510">
        <v>1683.3</v>
      </c>
      <c r="K22" s="462"/>
    </row>
    <row r="23" spans="1:11" ht="15" customHeight="1">
      <c r="A23" s="462"/>
      <c r="B23" s="483"/>
      <c r="C23" s="462"/>
      <c r="D23" s="342"/>
      <c r="E23" s="509"/>
      <c r="F23" s="511"/>
      <c r="G23" s="511"/>
      <c r="H23" s="511"/>
      <c r="I23" s="511"/>
      <c r="J23" s="511"/>
      <c r="K23" s="462"/>
    </row>
    <row r="24" spans="1:11" ht="15" customHeight="1">
      <c r="A24" s="462"/>
      <c r="B24" s="372" t="s">
        <v>14</v>
      </c>
      <c r="C24" s="462"/>
      <c r="D24" s="309" t="s">
        <v>291</v>
      </c>
      <c r="E24" s="509"/>
      <c r="F24" s="511">
        <v>255.4</v>
      </c>
      <c r="G24" s="511">
        <v>45.7</v>
      </c>
      <c r="H24" s="511">
        <v>158</v>
      </c>
      <c r="I24" s="511">
        <v>250.7</v>
      </c>
      <c r="J24" s="511">
        <v>189.4</v>
      </c>
      <c r="K24" s="462"/>
    </row>
    <row r="25" spans="1:11" ht="15" customHeight="1">
      <c r="A25" s="462"/>
      <c r="B25" s="372"/>
      <c r="C25" s="462"/>
      <c r="D25" s="309">
        <v>2023</v>
      </c>
      <c r="E25" s="509"/>
      <c r="F25" s="511">
        <v>287.3</v>
      </c>
      <c r="G25" s="511">
        <v>59.8</v>
      </c>
      <c r="H25" s="511">
        <v>154.4</v>
      </c>
      <c r="I25" s="511">
        <v>257</v>
      </c>
      <c r="J25" s="511">
        <v>184.9</v>
      </c>
      <c r="K25" s="462"/>
    </row>
    <row r="26" spans="1:11" ht="15" customHeight="1">
      <c r="A26" s="462"/>
      <c r="B26" s="372"/>
      <c r="C26" s="462"/>
      <c r="D26" s="309">
        <v>2024</v>
      </c>
      <c r="E26" s="509"/>
      <c r="F26" s="511">
        <v>259.5</v>
      </c>
      <c r="G26" s="511">
        <v>35.700000000000003</v>
      </c>
      <c r="H26" s="511">
        <v>177.2</v>
      </c>
      <c r="I26" s="511">
        <v>208.9</v>
      </c>
      <c r="J26" s="511">
        <v>258.7</v>
      </c>
      <c r="K26" s="462"/>
    </row>
    <row r="27" spans="1:11" ht="15" customHeight="1">
      <c r="A27" s="462"/>
      <c r="B27" s="372"/>
      <c r="C27" s="462"/>
      <c r="D27" s="342"/>
      <c r="E27" s="509"/>
      <c r="F27" s="511"/>
      <c r="G27" s="511"/>
      <c r="H27" s="511"/>
      <c r="I27" s="511"/>
      <c r="J27" s="511"/>
      <c r="K27" s="462"/>
    </row>
    <row r="28" spans="1:11" ht="15" customHeight="1">
      <c r="A28" s="462"/>
      <c r="B28" s="372" t="s">
        <v>13</v>
      </c>
      <c r="C28" s="462"/>
      <c r="D28" s="309" t="s">
        <v>291</v>
      </c>
      <c r="E28" s="509"/>
      <c r="F28" s="511">
        <v>119.3</v>
      </c>
      <c r="G28" s="511">
        <v>62.3</v>
      </c>
      <c r="H28" s="511">
        <v>72.2</v>
      </c>
      <c r="I28" s="511">
        <v>91.4</v>
      </c>
      <c r="J28" s="511">
        <v>72.400000000000006</v>
      </c>
      <c r="K28" s="462"/>
    </row>
    <row r="29" spans="1:11" ht="15" customHeight="1">
      <c r="A29" s="462"/>
      <c r="B29" s="372"/>
      <c r="C29" s="462"/>
      <c r="D29" s="309">
        <v>2023</v>
      </c>
      <c r="E29" s="509"/>
      <c r="F29" s="511">
        <v>118.9</v>
      </c>
      <c r="G29" s="511">
        <v>60.9</v>
      </c>
      <c r="H29" s="511">
        <v>77.3</v>
      </c>
      <c r="I29" s="511">
        <v>95.9</v>
      </c>
      <c r="J29" s="511">
        <v>75.099999999999994</v>
      </c>
      <c r="K29" s="462"/>
    </row>
    <row r="30" spans="1:11" ht="15" customHeight="1">
      <c r="A30" s="462"/>
      <c r="B30" s="372"/>
      <c r="C30" s="462"/>
      <c r="D30" s="309">
        <v>2024</v>
      </c>
      <c r="E30" s="509"/>
      <c r="F30" s="511">
        <v>118.2</v>
      </c>
      <c r="G30" s="511">
        <v>52.2</v>
      </c>
      <c r="H30" s="511">
        <v>85</v>
      </c>
      <c r="I30" s="511">
        <v>109.1</v>
      </c>
      <c r="J30" s="511">
        <v>88</v>
      </c>
      <c r="K30" s="462"/>
    </row>
    <row r="31" spans="1:11" ht="15" customHeight="1">
      <c r="A31" s="462"/>
      <c r="B31" s="372"/>
      <c r="C31" s="462"/>
      <c r="D31" s="342"/>
      <c r="E31" s="509"/>
      <c r="F31" s="511"/>
      <c r="G31" s="511"/>
      <c r="H31" s="511"/>
      <c r="I31" s="511"/>
      <c r="J31" s="511"/>
      <c r="K31" s="462"/>
    </row>
    <row r="32" spans="1:11" ht="15" customHeight="1">
      <c r="A32" s="462"/>
      <c r="B32" s="372" t="s">
        <v>12</v>
      </c>
      <c r="C32" s="462"/>
      <c r="D32" s="309" t="s">
        <v>291</v>
      </c>
      <c r="E32" s="509"/>
      <c r="F32" s="511">
        <v>112.9</v>
      </c>
      <c r="G32" s="511">
        <v>22.1</v>
      </c>
      <c r="H32" s="511">
        <v>60.3</v>
      </c>
      <c r="I32" s="511">
        <v>35.700000000000003</v>
      </c>
      <c r="J32" s="511">
        <v>98</v>
      </c>
      <c r="K32" s="462"/>
    </row>
    <row r="33" spans="1:11" ht="15" customHeight="1">
      <c r="A33" s="462"/>
      <c r="B33" s="372"/>
      <c r="C33" s="462"/>
      <c r="D33" s="309">
        <v>2023</v>
      </c>
      <c r="E33" s="509"/>
      <c r="F33" s="511">
        <v>109.7</v>
      </c>
      <c r="G33" s="511">
        <v>21.5</v>
      </c>
      <c r="H33" s="511">
        <v>61.6</v>
      </c>
      <c r="I33" s="511">
        <v>44.8</v>
      </c>
      <c r="J33" s="511">
        <v>95.9</v>
      </c>
      <c r="K33" s="462"/>
    </row>
    <row r="34" spans="1:11" ht="15" customHeight="1">
      <c r="A34" s="462"/>
      <c r="B34" s="372"/>
      <c r="C34" s="462"/>
      <c r="D34" s="309">
        <v>2024</v>
      </c>
      <c r="E34" s="509"/>
      <c r="F34" s="511">
        <v>102.7</v>
      </c>
      <c r="G34" s="511">
        <v>17.399999999999999</v>
      </c>
      <c r="H34" s="511">
        <v>63.7</v>
      </c>
      <c r="I34" s="511">
        <v>49.1</v>
      </c>
      <c r="J34" s="511">
        <v>105.8</v>
      </c>
      <c r="K34" s="462"/>
    </row>
    <row r="35" spans="1:11" ht="15" customHeight="1">
      <c r="A35" s="462"/>
      <c r="B35" s="372"/>
      <c r="C35" s="462"/>
      <c r="D35" s="342"/>
      <c r="E35" s="509"/>
      <c r="F35" s="511"/>
      <c r="G35" s="511"/>
      <c r="H35" s="511"/>
      <c r="I35" s="511"/>
      <c r="J35" s="511"/>
      <c r="K35" s="462"/>
    </row>
    <row r="36" spans="1:11" ht="15" customHeight="1">
      <c r="A36" s="462"/>
      <c r="B36" s="372" t="s">
        <v>11</v>
      </c>
      <c r="C36" s="462"/>
      <c r="D36" s="309" t="s">
        <v>291</v>
      </c>
      <c r="E36" s="509"/>
      <c r="F36" s="511">
        <v>63.8</v>
      </c>
      <c r="G36" s="511">
        <v>5.5</v>
      </c>
      <c r="H36" s="511">
        <v>34.700000000000003</v>
      </c>
      <c r="I36" s="511">
        <v>46.6</v>
      </c>
      <c r="J36" s="511">
        <v>40.700000000000003</v>
      </c>
      <c r="K36" s="462"/>
    </row>
    <row r="37" spans="1:11" ht="15" customHeight="1">
      <c r="A37" s="462"/>
      <c r="B37" s="372"/>
      <c r="C37" s="462"/>
      <c r="D37" s="309">
        <v>2023</v>
      </c>
      <c r="E37" s="509"/>
      <c r="F37" s="511">
        <v>65.3</v>
      </c>
      <c r="G37" s="511">
        <v>15.6</v>
      </c>
      <c r="H37" s="511">
        <v>27.5</v>
      </c>
      <c r="I37" s="511">
        <v>47.7</v>
      </c>
      <c r="J37" s="511">
        <v>42.3</v>
      </c>
      <c r="K37" s="462"/>
    </row>
    <row r="38" spans="1:11" ht="15" customHeight="1">
      <c r="A38" s="462"/>
      <c r="B38" s="372"/>
      <c r="C38" s="462"/>
      <c r="D38" s="309">
        <v>2024</v>
      </c>
      <c r="E38" s="509"/>
      <c r="F38" s="511">
        <v>70.900000000000006</v>
      </c>
      <c r="G38" s="511">
        <v>3.5</v>
      </c>
      <c r="H38" s="511">
        <v>33.799999999999997</v>
      </c>
      <c r="I38" s="511">
        <v>56.6</v>
      </c>
      <c r="J38" s="511">
        <v>51.2</v>
      </c>
      <c r="K38" s="462"/>
    </row>
    <row r="39" spans="1:11" ht="15" customHeight="1">
      <c r="A39" s="462"/>
      <c r="B39" s="372"/>
      <c r="C39" s="462"/>
      <c r="D39" s="342"/>
      <c r="E39" s="509"/>
      <c r="F39" s="511"/>
      <c r="G39" s="511"/>
      <c r="H39" s="511"/>
      <c r="I39" s="511"/>
      <c r="J39" s="511"/>
      <c r="K39" s="462"/>
    </row>
    <row r="40" spans="1:11" ht="15" customHeight="1">
      <c r="A40" s="462"/>
      <c r="B40" s="372" t="s">
        <v>10</v>
      </c>
      <c r="C40" s="462"/>
      <c r="D40" s="309" t="s">
        <v>291</v>
      </c>
      <c r="E40" s="509"/>
      <c r="F40" s="511">
        <v>64.599999999999994</v>
      </c>
      <c r="G40" s="511">
        <v>12.8</v>
      </c>
      <c r="H40" s="511">
        <v>32.1</v>
      </c>
      <c r="I40" s="511">
        <v>48.5</v>
      </c>
      <c r="J40" s="511">
        <v>44.4</v>
      </c>
      <c r="K40" s="462"/>
    </row>
    <row r="41" spans="1:11" ht="15" customHeight="1">
      <c r="A41" s="462"/>
      <c r="B41" s="372"/>
      <c r="C41" s="462"/>
      <c r="D41" s="309">
        <v>2023</v>
      </c>
      <c r="E41" s="509"/>
      <c r="F41" s="511">
        <v>68.2</v>
      </c>
      <c r="G41" s="511">
        <v>9.9</v>
      </c>
      <c r="H41" s="511">
        <v>31.9</v>
      </c>
      <c r="I41" s="511">
        <v>50.9</v>
      </c>
      <c r="J41" s="511">
        <v>49.8</v>
      </c>
      <c r="K41" s="462"/>
    </row>
    <row r="42" spans="1:11" ht="15" customHeight="1">
      <c r="A42" s="462"/>
      <c r="B42" s="372"/>
      <c r="C42" s="462"/>
      <c r="D42" s="309">
        <v>2024</v>
      </c>
      <c r="E42" s="509"/>
      <c r="F42" s="511">
        <v>65.5</v>
      </c>
      <c r="G42" s="511">
        <v>13.4</v>
      </c>
      <c r="H42" s="511">
        <v>34.5</v>
      </c>
      <c r="I42" s="511">
        <v>60.4</v>
      </c>
      <c r="J42" s="511">
        <v>53.4</v>
      </c>
      <c r="K42" s="462"/>
    </row>
    <row r="43" spans="1:11" ht="15" customHeight="1">
      <c r="A43" s="462"/>
      <c r="B43" s="372"/>
      <c r="C43" s="462"/>
      <c r="D43" s="342"/>
      <c r="E43" s="509"/>
      <c r="F43" s="511"/>
      <c r="G43" s="511"/>
      <c r="H43" s="511"/>
      <c r="I43" s="511"/>
      <c r="J43" s="511"/>
      <c r="K43" s="462"/>
    </row>
    <row r="44" spans="1:11" ht="15" customHeight="1">
      <c r="A44" s="462"/>
      <c r="B44" s="372" t="s">
        <v>9</v>
      </c>
      <c r="C44" s="462"/>
      <c r="D44" s="309" t="s">
        <v>291</v>
      </c>
      <c r="E44" s="509"/>
      <c r="F44" s="511">
        <v>89.9</v>
      </c>
      <c r="G44" s="511">
        <v>61</v>
      </c>
      <c r="H44" s="511">
        <v>51.4</v>
      </c>
      <c r="I44" s="511">
        <v>62.1</v>
      </c>
      <c r="J44" s="511">
        <v>93.2</v>
      </c>
      <c r="K44" s="462"/>
    </row>
    <row r="45" spans="1:11" ht="15" customHeight="1">
      <c r="A45" s="462"/>
      <c r="B45" s="372"/>
      <c r="C45" s="462"/>
      <c r="D45" s="309">
        <v>2023</v>
      </c>
      <c r="E45" s="509"/>
      <c r="F45" s="511">
        <v>96.2</v>
      </c>
      <c r="G45" s="511">
        <v>58</v>
      </c>
      <c r="H45" s="511">
        <v>51.8</v>
      </c>
      <c r="I45" s="511">
        <v>61.8</v>
      </c>
      <c r="J45" s="511">
        <v>110.9</v>
      </c>
      <c r="K45" s="462"/>
    </row>
    <row r="46" spans="1:11" ht="15" customHeight="1">
      <c r="A46" s="462"/>
      <c r="B46" s="372"/>
      <c r="C46" s="462"/>
      <c r="D46" s="309">
        <v>2024</v>
      </c>
      <c r="E46" s="509"/>
      <c r="F46" s="511">
        <v>89.7</v>
      </c>
      <c r="G46" s="511">
        <v>52.4</v>
      </c>
      <c r="H46" s="511">
        <v>59.3</v>
      </c>
      <c r="I46" s="511">
        <v>77.7</v>
      </c>
      <c r="J46" s="511">
        <v>113.7</v>
      </c>
      <c r="K46" s="462"/>
    </row>
    <row r="47" spans="1:11" ht="15" customHeight="1">
      <c r="A47" s="462"/>
      <c r="B47" s="372"/>
      <c r="C47" s="462"/>
      <c r="D47" s="342"/>
      <c r="E47" s="509"/>
      <c r="F47" s="511"/>
      <c r="G47" s="511"/>
      <c r="H47" s="511"/>
      <c r="I47" s="511"/>
      <c r="J47" s="511"/>
      <c r="K47" s="462"/>
    </row>
    <row r="48" spans="1:11" ht="15" customHeight="1">
      <c r="A48" s="462"/>
      <c r="B48" s="372" t="s">
        <v>28</v>
      </c>
      <c r="C48" s="462"/>
      <c r="D48" s="309" t="s">
        <v>291</v>
      </c>
      <c r="E48" s="509"/>
      <c r="F48" s="511">
        <v>94.3</v>
      </c>
      <c r="G48" s="511">
        <v>7.2</v>
      </c>
      <c r="H48" s="511">
        <v>51.1</v>
      </c>
      <c r="I48" s="511">
        <v>96.3</v>
      </c>
      <c r="J48" s="511">
        <v>46.1</v>
      </c>
      <c r="K48" s="462"/>
    </row>
    <row r="49" spans="1:11" ht="15" customHeight="1">
      <c r="A49" s="462"/>
      <c r="B49" s="372"/>
      <c r="C49" s="462"/>
      <c r="D49" s="309">
        <v>2023</v>
      </c>
      <c r="E49" s="509"/>
      <c r="F49" s="511">
        <v>101.4</v>
      </c>
      <c r="G49" s="511">
        <v>6.2</v>
      </c>
      <c r="H49" s="511">
        <v>51.8</v>
      </c>
      <c r="I49" s="511">
        <v>101.3</v>
      </c>
      <c r="J49" s="511">
        <v>57.3</v>
      </c>
      <c r="K49" s="462"/>
    </row>
    <row r="50" spans="1:11" ht="15" customHeight="1">
      <c r="A50" s="462"/>
      <c r="B50" s="372"/>
      <c r="C50" s="462"/>
      <c r="D50" s="309">
        <v>2024</v>
      </c>
      <c r="E50" s="509"/>
      <c r="F50" s="511">
        <v>99.1</v>
      </c>
      <c r="G50" s="511">
        <v>6</v>
      </c>
      <c r="H50" s="511">
        <v>56.6</v>
      </c>
      <c r="I50" s="511">
        <v>104.6</v>
      </c>
      <c r="J50" s="511">
        <v>43.2</v>
      </c>
      <c r="K50" s="462"/>
    </row>
    <row r="51" spans="1:11" ht="15" customHeight="1">
      <c r="A51" s="462"/>
      <c r="B51" s="372"/>
      <c r="C51" s="462"/>
      <c r="D51" s="342"/>
      <c r="E51" s="509"/>
      <c r="F51" s="511"/>
      <c r="G51" s="511"/>
      <c r="H51" s="511"/>
      <c r="I51" s="511"/>
      <c r="J51" s="511"/>
      <c r="K51" s="462"/>
    </row>
    <row r="52" spans="1:11" ht="15" customHeight="1">
      <c r="A52" s="462"/>
      <c r="B52" s="372" t="s">
        <v>8</v>
      </c>
      <c r="C52" s="462"/>
      <c r="D52" s="309" t="s">
        <v>291</v>
      </c>
      <c r="E52" s="509"/>
      <c r="F52" s="511">
        <v>139.69999999999999</v>
      </c>
      <c r="G52" s="511">
        <v>40.6</v>
      </c>
      <c r="H52" s="511">
        <v>79.599999999999994</v>
      </c>
      <c r="I52" s="511">
        <v>98</v>
      </c>
      <c r="J52" s="511">
        <v>126</v>
      </c>
      <c r="K52" s="462"/>
    </row>
    <row r="53" spans="1:11" ht="15" customHeight="1">
      <c r="A53" s="462"/>
      <c r="B53" s="372"/>
      <c r="C53" s="462"/>
      <c r="D53" s="309">
        <v>2023</v>
      </c>
      <c r="E53" s="509"/>
      <c r="F53" s="511">
        <v>150</v>
      </c>
      <c r="G53" s="511">
        <v>38.4</v>
      </c>
      <c r="H53" s="511">
        <v>75.599999999999994</v>
      </c>
      <c r="I53" s="511">
        <v>107</v>
      </c>
      <c r="J53" s="511">
        <v>130.80000000000001</v>
      </c>
      <c r="K53" s="462"/>
    </row>
    <row r="54" spans="1:11" ht="15" customHeight="1">
      <c r="A54" s="462"/>
      <c r="B54" s="372"/>
      <c r="C54" s="462"/>
      <c r="D54" s="309">
        <v>2024</v>
      </c>
      <c r="E54" s="509"/>
      <c r="F54" s="511">
        <v>144.30000000000001</v>
      </c>
      <c r="G54" s="511">
        <v>48</v>
      </c>
      <c r="H54" s="511">
        <v>99.2</v>
      </c>
      <c r="I54" s="511">
        <v>107.8</v>
      </c>
      <c r="J54" s="511">
        <v>141.9</v>
      </c>
      <c r="K54" s="462"/>
    </row>
    <row r="55" spans="1:11" ht="15" customHeight="1">
      <c r="A55" s="462"/>
      <c r="B55" s="372"/>
      <c r="C55" s="462"/>
      <c r="D55" s="342"/>
      <c r="E55" s="509"/>
      <c r="F55" s="511"/>
      <c r="G55" s="511"/>
      <c r="H55" s="511"/>
      <c r="I55" s="511"/>
      <c r="J55" s="511"/>
      <c r="K55" s="462"/>
    </row>
    <row r="56" spans="1:11" ht="15" customHeight="1">
      <c r="A56" s="462"/>
      <c r="B56" s="372" t="s">
        <v>7</v>
      </c>
      <c r="C56" s="462"/>
      <c r="D56" s="309" t="s">
        <v>291</v>
      </c>
      <c r="E56" s="509"/>
      <c r="F56" s="511">
        <v>16.600000000000001</v>
      </c>
      <c r="G56" s="511">
        <v>8.1</v>
      </c>
      <c r="H56" s="511">
        <v>12.2</v>
      </c>
      <c r="I56" s="511">
        <v>8.1999999999999993</v>
      </c>
      <c r="J56" s="511">
        <v>8.9</v>
      </c>
      <c r="K56" s="462"/>
    </row>
    <row r="57" spans="1:11" ht="15" customHeight="1">
      <c r="A57" s="462"/>
      <c r="B57" s="372"/>
      <c r="C57" s="462"/>
      <c r="D57" s="309">
        <v>2023</v>
      </c>
      <c r="E57" s="509"/>
      <c r="F57" s="511">
        <v>20.6</v>
      </c>
      <c r="G57" s="511">
        <v>7.5</v>
      </c>
      <c r="H57" s="511">
        <v>11.4</v>
      </c>
      <c r="I57" s="511">
        <v>7.8</v>
      </c>
      <c r="J57" s="511">
        <v>9.9</v>
      </c>
      <c r="K57" s="462"/>
    </row>
    <row r="58" spans="1:11" ht="15" customHeight="1">
      <c r="A58" s="462"/>
      <c r="B58" s="372"/>
      <c r="C58" s="462"/>
      <c r="D58" s="309">
        <v>2024</v>
      </c>
      <c r="E58" s="509"/>
      <c r="F58" s="511">
        <v>17.3</v>
      </c>
      <c r="G58" s="511">
        <v>8.1999999999999993</v>
      </c>
      <c r="H58" s="511">
        <v>12.2</v>
      </c>
      <c r="I58" s="511">
        <v>8.9</v>
      </c>
      <c r="J58" s="511">
        <v>10.9</v>
      </c>
      <c r="K58" s="462"/>
    </row>
    <row r="59" spans="1:11" ht="15" customHeight="1">
      <c r="A59" s="462"/>
      <c r="B59" s="372"/>
      <c r="C59" s="462"/>
      <c r="D59" s="342"/>
      <c r="E59" s="509"/>
      <c r="F59" s="511"/>
      <c r="G59" s="511"/>
      <c r="H59" s="511"/>
      <c r="I59" s="511"/>
      <c r="J59" s="511"/>
      <c r="K59" s="462"/>
    </row>
    <row r="60" spans="1:11" ht="15" customHeight="1">
      <c r="A60" s="462"/>
      <c r="B60" s="372" t="s">
        <v>4</v>
      </c>
      <c r="C60" s="462"/>
      <c r="D60" s="309" t="s">
        <v>291</v>
      </c>
      <c r="E60" s="509"/>
      <c r="F60" s="511">
        <v>280.7</v>
      </c>
      <c r="G60" s="511">
        <v>58.6</v>
      </c>
      <c r="H60" s="511">
        <v>252.3</v>
      </c>
      <c r="I60" s="511">
        <v>245.4</v>
      </c>
      <c r="J60" s="511">
        <v>183.5</v>
      </c>
      <c r="K60" s="462"/>
    </row>
    <row r="61" spans="1:11" ht="15" customHeight="1">
      <c r="A61" s="462"/>
      <c r="B61" s="372"/>
      <c r="C61" s="462"/>
      <c r="D61" s="309">
        <v>2023</v>
      </c>
      <c r="E61" s="509"/>
      <c r="F61" s="511">
        <v>313.60000000000002</v>
      </c>
      <c r="G61" s="511">
        <v>50.4</v>
      </c>
      <c r="H61" s="511">
        <v>263.3</v>
      </c>
      <c r="I61" s="511">
        <v>256.8</v>
      </c>
      <c r="J61" s="511">
        <v>204.4</v>
      </c>
      <c r="K61" s="462"/>
    </row>
    <row r="62" spans="1:11" ht="15" customHeight="1">
      <c r="A62" s="462"/>
      <c r="B62" s="372"/>
      <c r="C62" s="462"/>
      <c r="D62" s="309">
        <v>2024</v>
      </c>
      <c r="E62" s="509"/>
      <c r="F62" s="511">
        <v>428.1</v>
      </c>
      <c r="G62" s="511">
        <v>61</v>
      </c>
      <c r="H62" s="511">
        <v>221.3</v>
      </c>
      <c r="I62" s="511">
        <v>278</v>
      </c>
      <c r="J62" s="511">
        <v>286.7</v>
      </c>
      <c r="K62" s="462"/>
    </row>
    <row r="63" spans="1:11" ht="15" customHeight="1">
      <c r="A63" s="462"/>
      <c r="B63" s="372"/>
      <c r="C63" s="462"/>
      <c r="D63" s="342"/>
      <c r="E63" s="509"/>
      <c r="F63" s="511"/>
      <c r="G63" s="511"/>
      <c r="H63" s="511"/>
      <c r="I63" s="511"/>
      <c r="J63" s="511"/>
      <c r="K63" s="462"/>
    </row>
    <row r="64" spans="1:11" ht="15" customHeight="1">
      <c r="A64" s="462"/>
      <c r="B64" s="372" t="s">
        <v>3</v>
      </c>
      <c r="C64" s="462"/>
      <c r="D64" s="309" t="s">
        <v>291</v>
      </c>
      <c r="E64" s="509"/>
      <c r="F64" s="511">
        <v>65.8</v>
      </c>
      <c r="G64" s="511">
        <v>22.7</v>
      </c>
      <c r="H64" s="511">
        <v>69.8</v>
      </c>
      <c r="I64" s="511">
        <v>28.6</v>
      </c>
      <c r="J64" s="511">
        <v>41.7</v>
      </c>
      <c r="K64" s="462"/>
    </row>
    <row r="65" spans="1:11" ht="15" customHeight="1">
      <c r="A65" s="462"/>
      <c r="B65" s="372"/>
      <c r="C65" s="462"/>
      <c r="D65" s="309">
        <v>2023</v>
      </c>
      <c r="E65" s="509"/>
      <c r="F65" s="511">
        <v>70.599999999999994</v>
      </c>
      <c r="G65" s="511">
        <v>24.2</v>
      </c>
      <c r="H65" s="511">
        <v>66.900000000000006</v>
      </c>
      <c r="I65" s="511">
        <v>28.6</v>
      </c>
      <c r="J65" s="511">
        <v>42</v>
      </c>
      <c r="K65" s="462"/>
    </row>
    <row r="66" spans="1:11" ht="15" customHeight="1">
      <c r="A66" s="462"/>
      <c r="B66" s="372"/>
      <c r="C66" s="462"/>
      <c r="D66" s="309">
        <v>2024</v>
      </c>
      <c r="E66" s="509"/>
      <c r="F66" s="511">
        <v>74.7</v>
      </c>
      <c r="G66" s="511">
        <v>14.3</v>
      </c>
      <c r="H66" s="511">
        <v>69.7</v>
      </c>
      <c r="I66" s="511">
        <v>39.1</v>
      </c>
      <c r="J66" s="511">
        <v>50.4</v>
      </c>
      <c r="K66" s="462"/>
    </row>
    <row r="67" spans="1:11" ht="15" customHeight="1">
      <c r="A67" s="462"/>
      <c r="B67" s="372"/>
      <c r="C67" s="462"/>
      <c r="D67" s="342"/>
      <c r="E67" s="509"/>
      <c r="F67" s="511"/>
      <c r="G67" s="511"/>
      <c r="H67" s="511"/>
      <c r="I67" s="511"/>
      <c r="J67" s="511"/>
      <c r="K67" s="462"/>
    </row>
    <row r="68" spans="1:11" ht="15" customHeight="1">
      <c r="A68" s="462"/>
      <c r="B68" s="372" t="s">
        <v>6</v>
      </c>
      <c r="C68" s="462"/>
      <c r="D68" s="309" t="s">
        <v>291</v>
      </c>
      <c r="E68" s="509"/>
      <c r="F68" s="511">
        <v>179.5</v>
      </c>
      <c r="G68" s="511">
        <v>120.7</v>
      </c>
      <c r="H68" s="511">
        <v>83.8</v>
      </c>
      <c r="I68" s="511">
        <v>90.5</v>
      </c>
      <c r="J68" s="511">
        <v>248.2</v>
      </c>
      <c r="K68" s="462"/>
    </row>
    <row r="69" spans="1:11" ht="15" customHeight="1">
      <c r="A69" s="462"/>
      <c r="B69" s="372"/>
      <c r="C69" s="462"/>
      <c r="D69" s="309">
        <v>2023</v>
      </c>
      <c r="E69" s="509"/>
      <c r="F69" s="511">
        <v>186.5</v>
      </c>
      <c r="G69" s="511">
        <v>129.6</v>
      </c>
      <c r="H69" s="511">
        <v>96.8</v>
      </c>
      <c r="I69" s="511">
        <v>103.2</v>
      </c>
      <c r="J69" s="511">
        <v>263.2</v>
      </c>
      <c r="K69" s="462"/>
    </row>
    <row r="70" spans="1:11" ht="15" customHeight="1">
      <c r="A70" s="462"/>
      <c r="B70" s="372"/>
      <c r="C70" s="462"/>
      <c r="D70" s="309">
        <v>2024</v>
      </c>
      <c r="E70" s="509"/>
      <c r="F70" s="511">
        <v>193.8</v>
      </c>
      <c r="G70" s="511">
        <v>167.1</v>
      </c>
      <c r="H70" s="511">
        <v>119.7</v>
      </c>
      <c r="I70" s="511">
        <v>131.30000000000001</v>
      </c>
      <c r="J70" s="511">
        <v>264.89999999999998</v>
      </c>
      <c r="K70" s="462"/>
    </row>
    <row r="71" spans="1:11" ht="15" customHeight="1">
      <c r="A71" s="462"/>
      <c r="B71" s="372"/>
      <c r="C71" s="462"/>
      <c r="D71" s="342"/>
      <c r="E71" s="509"/>
      <c r="F71" s="511"/>
      <c r="G71" s="511"/>
      <c r="H71" s="511"/>
      <c r="I71" s="511"/>
      <c r="J71" s="511"/>
      <c r="K71" s="462"/>
    </row>
    <row r="72" spans="1:11" ht="15" customHeight="1">
      <c r="A72" s="462"/>
      <c r="B72" s="372" t="s">
        <v>5</v>
      </c>
      <c r="C72" s="462"/>
      <c r="D72" s="309" t="s">
        <v>291</v>
      </c>
      <c r="E72" s="509"/>
      <c r="F72" s="511">
        <v>122</v>
      </c>
      <c r="G72" s="511">
        <v>103.4</v>
      </c>
      <c r="H72" s="511">
        <v>82.4</v>
      </c>
      <c r="I72" s="511">
        <v>98.2</v>
      </c>
      <c r="J72" s="511">
        <v>136</v>
      </c>
      <c r="K72" s="462"/>
    </row>
    <row r="73" spans="1:11" ht="15" customHeight="1">
      <c r="A73" s="462"/>
      <c r="B73" s="372"/>
      <c r="C73" s="462"/>
      <c r="D73" s="309">
        <v>2023</v>
      </c>
      <c r="E73" s="509"/>
      <c r="F73" s="511">
        <v>132.69999999999999</v>
      </c>
      <c r="G73" s="511">
        <v>92</v>
      </c>
      <c r="H73" s="511">
        <v>86.9</v>
      </c>
      <c r="I73" s="511">
        <v>93.8</v>
      </c>
      <c r="J73" s="511">
        <v>162.69999999999999</v>
      </c>
      <c r="K73" s="462"/>
    </row>
    <row r="74" spans="1:11" ht="15" customHeight="1">
      <c r="A74" s="462"/>
      <c r="B74" s="372"/>
      <c r="C74" s="462"/>
      <c r="D74" s="309">
        <v>2024</v>
      </c>
      <c r="E74" s="509"/>
      <c r="F74" s="511">
        <v>142.69999999999999</v>
      </c>
      <c r="G74" s="511">
        <v>91.5</v>
      </c>
      <c r="H74" s="511">
        <v>95.6</v>
      </c>
      <c r="I74" s="511">
        <v>91.2</v>
      </c>
      <c r="J74" s="511">
        <v>155.19999999999999</v>
      </c>
      <c r="K74" s="462"/>
    </row>
    <row r="75" spans="1:11" ht="15" customHeight="1">
      <c r="A75" s="462"/>
      <c r="B75" s="372"/>
      <c r="C75" s="462"/>
      <c r="D75" s="342"/>
      <c r="E75" s="509"/>
      <c r="F75" s="511"/>
      <c r="G75" s="511"/>
      <c r="H75" s="511"/>
      <c r="I75" s="511"/>
      <c r="J75" s="511"/>
      <c r="K75" s="462"/>
    </row>
    <row r="76" spans="1:11" ht="15" customHeight="1">
      <c r="A76" s="462"/>
      <c r="B76" s="372" t="s">
        <v>2</v>
      </c>
      <c r="C76" s="462"/>
      <c r="D76" s="309" t="s">
        <v>291</v>
      </c>
      <c r="E76" s="509"/>
      <c r="F76" s="511">
        <v>130.4</v>
      </c>
      <c r="G76" s="511">
        <v>1.2</v>
      </c>
      <c r="H76" s="511">
        <v>49.5</v>
      </c>
      <c r="I76" s="511">
        <v>53.9</v>
      </c>
      <c r="J76" s="511">
        <v>36.5</v>
      </c>
      <c r="K76" s="462"/>
    </row>
    <row r="77" spans="1:11" ht="15" customHeight="1">
      <c r="A77" s="462"/>
      <c r="B77" s="372"/>
      <c r="C77" s="462"/>
      <c r="D77" s="309">
        <v>2023</v>
      </c>
      <c r="E77" s="509"/>
      <c r="F77" s="511">
        <v>125.9</v>
      </c>
      <c r="G77" s="511">
        <v>5.7</v>
      </c>
      <c r="H77" s="511">
        <v>46.7</v>
      </c>
      <c r="I77" s="511">
        <v>55</v>
      </c>
      <c r="J77" s="511">
        <v>63.7</v>
      </c>
      <c r="K77" s="462"/>
    </row>
    <row r="78" spans="1:11" ht="15" customHeight="1">
      <c r="A78" s="462"/>
      <c r="B78" s="372"/>
      <c r="C78" s="462"/>
      <c r="D78" s="309">
        <v>2024</v>
      </c>
      <c r="E78" s="509"/>
      <c r="F78" s="511">
        <v>153.80000000000001</v>
      </c>
      <c r="G78" s="511">
        <v>0.8</v>
      </c>
      <c r="H78" s="511">
        <v>50.4</v>
      </c>
      <c r="I78" s="511">
        <v>43.5</v>
      </c>
      <c r="J78" s="511">
        <v>53.7</v>
      </c>
      <c r="K78" s="462"/>
    </row>
    <row r="79" spans="1:11" ht="15" customHeight="1">
      <c r="A79" s="462"/>
      <c r="B79" s="372"/>
      <c r="C79" s="462"/>
      <c r="D79" s="342"/>
      <c r="E79" s="509"/>
      <c r="F79" s="511"/>
      <c r="G79" s="511"/>
      <c r="H79" s="511"/>
      <c r="I79" s="511"/>
      <c r="J79" s="511"/>
      <c r="K79" s="462"/>
    </row>
    <row r="80" spans="1:11" ht="15" customHeight="1">
      <c r="A80" s="462"/>
      <c r="B80" s="372" t="s">
        <v>1</v>
      </c>
      <c r="C80" s="462"/>
      <c r="D80" s="309" t="s">
        <v>291</v>
      </c>
      <c r="E80" s="509"/>
      <c r="F80" s="511">
        <v>3.8</v>
      </c>
      <c r="G80" s="511">
        <v>0.9</v>
      </c>
      <c r="H80" s="511">
        <v>5.5</v>
      </c>
      <c r="I80" s="511">
        <v>1.9</v>
      </c>
      <c r="J80" s="511">
        <v>3</v>
      </c>
      <c r="K80" s="462"/>
    </row>
    <row r="81" spans="1:11" ht="15" customHeight="1">
      <c r="A81" s="462"/>
      <c r="B81" s="372"/>
      <c r="C81" s="462"/>
      <c r="D81" s="309">
        <v>2023</v>
      </c>
      <c r="E81" s="509"/>
      <c r="F81" s="511">
        <v>4</v>
      </c>
      <c r="G81" s="511">
        <v>1</v>
      </c>
      <c r="H81" s="511">
        <v>4.9000000000000004</v>
      </c>
      <c r="I81" s="511">
        <v>3.1</v>
      </c>
      <c r="J81" s="511">
        <v>3.4</v>
      </c>
      <c r="K81" s="462"/>
    </row>
    <row r="82" spans="1:11" ht="15" customHeight="1">
      <c r="A82" s="462"/>
      <c r="B82" s="372"/>
      <c r="C82" s="462"/>
      <c r="D82" s="309">
        <v>2024</v>
      </c>
      <c r="E82" s="509"/>
      <c r="F82" s="511">
        <v>4</v>
      </c>
      <c r="G82" s="511">
        <v>1</v>
      </c>
      <c r="H82" s="511">
        <v>5.7</v>
      </c>
      <c r="I82" s="511">
        <v>2.7</v>
      </c>
      <c r="J82" s="511">
        <v>4.2</v>
      </c>
      <c r="K82" s="462"/>
    </row>
    <row r="83" spans="1:11" ht="15" customHeight="1">
      <c r="A83" s="462"/>
      <c r="B83" s="372"/>
      <c r="C83" s="462"/>
      <c r="D83" s="342"/>
      <c r="E83" s="509"/>
      <c r="F83" s="511"/>
      <c r="G83" s="511"/>
      <c r="H83" s="511"/>
      <c r="I83" s="511"/>
      <c r="J83" s="511"/>
      <c r="K83" s="462"/>
    </row>
    <row r="84" spans="1:11" ht="15" customHeight="1">
      <c r="A84" s="462"/>
      <c r="B84" s="372" t="s">
        <v>0</v>
      </c>
      <c r="C84" s="462"/>
      <c r="D84" s="309" t="s">
        <v>291</v>
      </c>
      <c r="E84" s="177"/>
      <c r="F84" s="449">
        <v>4</v>
      </c>
      <c r="G84" s="512" t="s">
        <v>134</v>
      </c>
      <c r="H84" s="449">
        <v>0.8</v>
      </c>
      <c r="I84" s="449">
        <v>1.8</v>
      </c>
      <c r="J84" s="449">
        <v>3.4</v>
      </c>
      <c r="K84" s="462"/>
    </row>
    <row r="85" spans="1:11" ht="15" customHeight="1">
      <c r="A85" s="462"/>
      <c r="B85" s="372"/>
      <c r="C85" s="462"/>
      <c r="D85" s="309">
        <v>2023</v>
      </c>
      <c r="E85" s="177"/>
      <c r="F85" s="449">
        <v>3.9</v>
      </c>
      <c r="G85" s="513">
        <v>0.1</v>
      </c>
      <c r="H85" s="449">
        <v>0.3</v>
      </c>
      <c r="I85" s="449">
        <v>1.9</v>
      </c>
      <c r="J85" s="449">
        <v>3.4</v>
      </c>
      <c r="K85" s="462"/>
    </row>
    <row r="86" spans="1:11" ht="15" customHeight="1">
      <c r="A86" s="462"/>
      <c r="B86" s="372"/>
      <c r="C86" s="462"/>
      <c r="D86" s="309">
        <v>2024</v>
      </c>
      <c r="E86" s="177"/>
      <c r="F86" s="449">
        <v>5.7</v>
      </c>
      <c r="G86" s="512" t="s">
        <v>134</v>
      </c>
      <c r="H86" s="449">
        <v>1.4</v>
      </c>
      <c r="I86" s="449">
        <v>2.2999999999999998</v>
      </c>
      <c r="J86" s="449">
        <v>1.4</v>
      </c>
      <c r="K86" s="462"/>
    </row>
    <row r="87" spans="1:11" ht="15" customHeight="1" thickBot="1">
      <c r="A87" s="488"/>
      <c r="B87" s="489"/>
      <c r="C87" s="488"/>
      <c r="D87" s="377"/>
      <c r="E87" s="377"/>
      <c r="F87" s="514"/>
      <c r="G87" s="515"/>
      <c r="H87" s="514"/>
      <c r="I87" s="514"/>
      <c r="J87" s="514"/>
      <c r="K87" s="462"/>
    </row>
    <row r="88" spans="1:11" ht="13.5">
      <c r="A88" s="547"/>
      <c r="B88" s="547"/>
      <c r="C88" s="547"/>
      <c r="D88" s="548"/>
      <c r="E88" s="549"/>
      <c r="F88" s="547"/>
      <c r="G88" s="547"/>
      <c r="H88" s="547"/>
      <c r="I88" s="461"/>
      <c r="J88" s="547"/>
      <c r="K88" s="553" t="s">
        <v>314</v>
      </c>
    </row>
    <row r="89" spans="1:11" ht="13.5">
      <c r="A89" s="461"/>
      <c r="B89" s="461"/>
      <c r="C89" s="461"/>
      <c r="D89" s="551"/>
      <c r="E89" s="461"/>
      <c r="F89" s="461"/>
      <c r="G89" s="461"/>
      <c r="H89" s="461"/>
      <c r="I89" s="461"/>
      <c r="J89" s="521"/>
      <c r="K89" s="525" t="s">
        <v>315</v>
      </c>
    </row>
    <row r="90" spans="1:11" ht="12.75">
      <c r="A90" s="526"/>
      <c r="B90" s="782" t="s">
        <v>316</v>
      </c>
      <c r="C90" s="782"/>
      <c r="D90" s="782"/>
      <c r="E90" s="782"/>
      <c r="F90" s="782"/>
      <c r="G90" s="782"/>
      <c r="H90" s="782"/>
      <c r="I90" s="782"/>
      <c r="J90" s="782"/>
      <c r="K90" s="782"/>
    </row>
    <row r="91" spans="1:11" ht="15">
      <c r="A91" s="545"/>
      <c r="B91" s="784" t="s">
        <v>321</v>
      </c>
      <c r="C91" s="784"/>
      <c r="D91" s="784"/>
      <c r="E91" s="784"/>
      <c r="F91" s="784"/>
      <c r="G91" s="784"/>
      <c r="H91" s="784"/>
      <c r="I91" s="784"/>
      <c r="J91" s="784"/>
      <c r="K91" s="784"/>
    </row>
    <row r="92" spans="1:11" ht="15.75">
      <c r="A92" s="528"/>
      <c r="B92" s="528" t="s">
        <v>322</v>
      </c>
      <c r="C92" s="527"/>
      <c r="D92" s="527"/>
      <c r="E92" s="527"/>
      <c r="F92" s="527"/>
      <c r="G92" s="527"/>
      <c r="H92" s="527"/>
      <c r="I92" s="527"/>
      <c r="J92" s="527"/>
      <c r="K92" s="527"/>
    </row>
  </sheetData>
  <mergeCells count="2">
    <mergeCell ref="B90:K90"/>
    <mergeCell ref="B91:K91"/>
  </mergeCells>
  <conditionalFormatting sqref="D88:E88">
    <cfRule type="cellIs" dxfId="2" priority="1" stopIfTrue="1" operator="lessThan">
      <formula>0</formula>
    </cfRule>
  </conditionalFormatting>
  <printOptions horizontalCentered="1"/>
  <pageMargins left="0.39370078740157483" right="0.39370078740157483" top="0.74803149606299213" bottom="0.51181102362204722" header="0.23622047244094491" footer="0.39370078740157483"/>
  <pageSetup paperSize="9" scale="58" orientation="portrait" r:id="rId1"/>
  <headerFooter scaleWithDoc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FB5C0-B2C4-45BE-B94F-F7C041499287}">
  <sheetPr>
    <tabColor theme="8"/>
  </sheetPr>
  <dimension ref="A1:Q110"/>
  <sheetViews>
    <sheetView showGridLines="0" view="pageBreakPreview" topLeftCell="A61" zoomScale="90" zoomScaleNormal="100" zoomScaleSheetLayoutView="90" workbookViewId="0">
      <selection activeCell="G11" sqref="G11"/>
    </sheetView>
  </sheetViews>
  <sheetFormatPr defaultColWidth="12.5703125" defaultRowHeight="15" customHeight="1"/>
  <cols>
    <col min="1" max="1" width="1.7109375" style="461" customWidth="1"/>
    <col min="2" max="2" width="11.7109375" style="461" customWidth="1"/>
    <col min="3" max="3" width="13.7109375" style="461" customWidth="1"/>
    <col min="4" max="4" width="10.7109375" style="461" customWidth="1"/>
    <col min="5" max="5" width="12.7109375" style="461" customWidth="1"/>
    <col min="6" max="9" width="19.85546875" style="461" customWidth="1"/>
    <col min="10" max="10" width="1.7109375" style="461" customWidth="1"/>
    <col min="11" max="16384" width="12.5703125" style="461"/>
  </cols>
  <sheetData>
    <row r="1" spans="1:10" ht="8.1" customHeight="1">
      <c r="I1" s="587"/>
    </row>
    <row r="2" spans="1:10" ht="8.1" customHeight="1">
      <c r="A2" s="586"/>
      <c r="B2" s="586"/>
      <c r="C2" s="586"/>
      <c r="D2" s="586"/>
      <c r="E2" s="586"/>
      <c r="F2" s="586"/>
      <c r="G2" s="586"/>
      <c r="H2" s="586"/>
      <c r="I2" s="586"/>
      <c r="J2" s="586"/>
    </row>
    <row r="3" spans="1:10" ht="15" customHeight="1">
      <c r="A3" s="586"/>
      <c r="B3" s="586"/>
      <c r="C3" s="586"/>
      <c r="D3" s="586"/>
      <c r="E3" s="586"/>
      <c r="F3" s="586"/>
      <c r="G3" s="586"/>
      <c r="H3" s="586"/>
      <c r="I3" s="586"/>
      <c r="J3" s="586"/>
    </row>
    <row r="4" spans="1:10" ht="15" customHeight="1">
      <c r="A4" s="586"/>
      <c r="B4" s="586"/>
      <c r="C4" s="586"/>
      <c r="D4" s="586"/>
      <c r="E4" s="586"/>
      <c r="F4" s="586"/>
      <c r="G4" s="586"/>
      <c r="H4" s="586"/>
      <c r="I4" s="586"/>
      <c r="J4" s="586"/>
    </row>
    <row r="5" spans="1:10" ht="8.1" customHeight="1">
      <c r="A5" s="586"/>
      <c r="B5" s="586"/>
      <c r="C5" s="586"/>
      <c r="D5" s="586"/>
      <c r="E5" s="586"/>
      <c r="F5" s="586"/>
      <c r="G5" s="586"/>
      <c r="H5" s="586"/>
      <c r="I5" s="586"/>
      <c r="J5" s="586"/>
    </row>
    <row r="6" spans="1:10">
      <c r="A6" s="586"/>
      <c r="B6" s="586"/>
      <c r="C6" s="586"/>
      <c r="D6" s="586"/>
      <c r="E6" s="586"/>
      <c r="F6" s="586"/>
      <c r="G6" s="586"/>
      <c r="H6" s="586"/>
      <c r="I6" s="586"/>
      <c r="J6" s="586"/>
    </row>
    <row r="7" spans="1:10">
      <c r="A7" s="581"/>
      <c r="B7" s="585" t="s">
        <v>167</v>
      </c>
      <c r="C7" s="584" t="s">
        <v>310</v>
      </c>
      <c r="D7" s="579"/>
      <c r="E7" s="579"/>
      <c r="F7" s="580"/>
      <c r="G7" s="579"/>
      <c r="H7" s="579"/>
      <c r="I7" s="579"/>
      <c r="J7" s="579"/>
    </row>
    <row r="8" spans="1:10">
      <c r="A8" s="581"/>
      <c r="B8" s="583" t="s">
        <v>168</v>
      </c>
      <c r="C8" s="582" t="s">
        <v>311</v>
      </c>
      <c r="D8" s="581"/>
      <c r="E8" s="579"/>
      <c r="F8" s="580"/>
      <c r="G8" s="579"/>
      <c r="H8" s="579"/>
      <c r="I8" s="579"/>
      <c r="J8" s="579"/>
    </row>
    <row r="9" spans="1:10">
      <c r="A9" s="581"/>
      <c r="B9" s="583"/>
      <c r="C9" s="582"/>
      <c r="D9" s="581"/>
      <c r="E9" s="579"/>
      <c r="F9" s="580"/>
      <c r="G9" s="579"/>
      <c r="H9" s="579"/>
      <c r="I9" s="579"/>
      <c r="J9" s="579"/>
    </row>
    <row r="10" spans="1:10" s="455" customFormat="1" ht="18" customHeight="1" thickBot="1">
      <c r="B10" s="578" t="s">
        <v>293</v>
      </c>
      <c r="C10" s="576"/>
      <c r="D10" s="577"/>
      <c r="E10" s="576"/>
      <c r="F10" s="576"/>
      <c r="G10" s="576"/>
      <c r="H10" s="576"/>
      <c r="I10" s="317"/>
      <c r="J10" s="317" t="s">
        <v>128</v>
      </c>
    </row>
    <row r="11" spans="1:10" ht="8.1" customHeight="1" thickTop="1">
      <c r="A11" s="575"/>
      <c r="B11" s="573"/>
      <c r="C11" s="573"/>
      <c r="D11" s="574"/>
      <c r="E11" s="573"/>
      <c r="F11" s="573"/>
      <c r="G11" s="573"/>
      <c r="H11" s="573"/>
      <c r="I11" s="573"/>
      <c r="J11" s="572"/>
    </row>
    <row r="12" spans="1:10" ht="15" customHeight="1">
      <c r="A12" s="563"/>
      <c r="B12" s="463" t="s">
        <v>25</v>
      </c>
      <c r="C12" s="571"/>
      <c r="D12" s="570" t="s">
        <v>190</v>
      </c>
      <c r="E12" s="324" t="s">
        <v>21</v>
      </c>
      <c r="F12" s="466" t="s">
        <v>41</v>
      </c>
      <c r="G12" s="466" t="s">
        <v>40</v>
      </c>
      <c r="H12" s="498" t="s">
        <v>39</v>
      </c>
      <c r="I12" s="466" t="s">
        <v>38</v>
      </c>
      <c r="J12" s="554"/>
    </row>
    <row r="13" spans="1:10" ht="15" customHeight="1">
      <c r="A13" s="563"/>
      <c r="B13" s="468" t="s">
        <v>23</v>
      </c>
      <c r="C13" s="568"/>
      <c r="D13" s="569" t="s">
        <v>191</v>
      </c>
      <c r="E13" s="330" t="s">
        <v>18</v>
      </c>
      <c r="F13" s="471" t="s">
        <v>250</v>
      </c>
      <c r="G13" s="471" t="s">
        <v>251</v>
      </c>
      <c r="H13" s="498" t="s">
        <v>37</v>
      </c>
      <c r="I13" s="466" t="s">
        <v>36</v>
      </c>
      <c r="J13" s="554"/>
    </row>
    <row r="14" spans="1:10" ht="15" customHeight="1">
      <c r="A14" s="563"/>
      <c r="B14" s="472"/>
      <c r="C14" s="568"/>
      <c r="D14" s="567"/>
      <c r="E14" s="324"/>
      <c r="F14" s="466"/>
      <c r="G14" s="466"/>
      <c r="H14" s="498" t="s">
        <v>35</v>
      </c>
      <c r="I14" s="466" t="s">
        <v>34</v>
      </c>
      <c r="J14" s="554"/>
    </row>
    <row r="15" spans="1:10" ht="15" customHeight="1">
      <c r="A15" s="563"/>
      <c r="B15" s="463"/>
      <c r="C15" s="568"/>
      <c r="D15" s="567"/>
      <c r="E15" s="324"/>
      <c r="F15" s="466"/>
      <c r="G15" s="466"/>
      <c r="H15" s="500" t="s">
        <v>151</v>
      </c>
      <c r="I15" s="471" t="s">
        <v>252</v>
      </c>
      <c r="J15" s="554"/>
    </row>
    <row r="16" spans="1:10" ht="15" customHeight="1">
      <c r="A16" s="563"/>
      <c r="B16" s="468"/>
      <c r="C16" s="568"/>
      <c r="D16" s="567"/>
      <c r="E16" s="324"/>
      <c r="F16" s="466"/>
      <c r="G16" s="466"/>
      <c r="H16" s="500" t="s">
        <v>32</v>
      </c>
      <c r="I16" s="471" t="s">
        <v>29</v>
      </c>
      <c r="J16" s="554"/>
    </row>
    <row r="17" spans="1:10" ht="15" customHeight="1">
      <c r="A17" s="563"/>
      <c r="B17" s="472"/>
      <c r="C17" s="568"/>
      <c r="D17" s="567"/>
      <c r="E17" s="324"/>
      <c r="F17" s="466"/>
      <c r="G17" s="466"/>
      <c r="H17" s="500" t="s">
        <v>30</v>
      </c>
      <c r="I17" s="471"/>
      <c r="J17" s="554"/>
    </row>
    <row r="18" spans="1:10" ht="8.1" customHeight="1">
      <c r="A18" s="566"/>
      <c r="B18" s="476"/>
      <c r="C18" s="564"/>
      <c r="D18" s="565"/>
      <c r="E18" s="476"/>
      <c r="F18" s="477"/>
      <c r="G18" s="477"/>
      <c r="H18" s="477"/>
      <c r="I18" s="516"/>
      <c r="J18" s="564"/>
    </row>
    <row r="19" spans="1:10" ht="8.1" customHeight="1">
      <c r="A19" s="563"/>
      <c r="B19" s="480"/>
      <c r="C19" s="554"/>
      <c r="D19" s="555"/>
      <c r="E19" s="554"/>
      <c r="F19" s="554"/>
      <c r="G19" s="554"/>
      <c r="H19" s="554"/>
      <c r="I19" s="554"/>
      <c r="J19" s="554"/>
    </row>
    <row r="20" spans="1:10" ht="15" customHeight="1">
      <c r="A20" s="563"/>
      <c r="B20" s="483" t="s">
        <v>15</v>
      </c>
      <c r="C20" s="554"/>
      <c r="D20" s="308" t="s">
        <v>286</v>
      </c>
      <c r="E20" s="485">
        <v>5753.1</v>
      </c>
      <c r="F20" s="485">
        <v>172.7</v>
      </c>
      <c r="G20" s="485">
        <v>1038.7</v>
      </c>
      <c r="H20" s="485">
        <v>533.9</v>
      </c>
      <c r="I20" s="485">
        <v>1031</v>
      </c>
      <c r="J20" s="554"/>
    </row>
    <row r="21" spans="1:10" ht="15" customHeight="1">
      <c r="A21" s="563"/>
      <c r="B21" s="483"/>
      <c r="C21" s="554"/>
      <c r="D21" s="308">
        <v>2023</v>
      </c>
      <c r="E21" s="485">
        <v>5963.8</v>
      </c>
      <c r="F21" s="485">
        <v>193.4</v>
      </c>
      <c r="G21" s="485">
        <v>1074</v>
      </c>
      <c r="H21" s="485">
        <v>552.20000000000005</v>
      </c>
      <c r="I21" s="485">
        <v>1065.8</v>
      </c>
      <c r="J21" s="554"/>
    </row>
    <row r="22" spans="1:10" ht="15" customHeight="1">
      <c r="A22" s="563"/>
      <c r="B22" s="483"/>
      <c r="C22" s="554"/>
      <c r="D22" s="308">
        <v>2024</v>
      </c>
      <c r="E22" s="517">
        <v>6112.3</v>
      </c>
      <c r="F22" s="517">
        <v>219</v>
      </c>
      <c r="G22" s="517">
        <v>1072.8</v>
      </c>
      <c r="H22" s="517">
        <v>627.4</v>
      </c>
      <c r="I22" s="517">
        <v>1155.3</v>
      </c>
      <c r="J22" s="554"/>
    </row>
    <row r="23" spans="1:10" ht="8.1" customHeight="1">
      <c r="A23" s="563"/>
      <c r="B23" s="483"/>
      <c r="C23" s="554"/>
      <c r="D23" s="342"/>
      <c r="E23" s="487"/>
      <c r="F23" s="487"/>
      <c r="G23" s="487"/>
      <c r="H23" s="487"/>
      <c r="I23" s="487"/>
      <c r="J23" s="554"/>
    </row>
    <row r="24" spans="1:10" ht="15" customHeight="1">
      <c r="A24" s="563"/>
      <c r="B24" s="372" t="s">
        <v>14</v>
      </c>
      <c r="C24" s="554"/>
      <c r="D24" s="309" t="s">
        <v>291</v>
      </c>
      <c r="E24" s="487">
        <v>633</v>
      </c>
      <c r="F24" s="487">
        <v>11.4</v>
      </c>
      <c r="G24" s="487">
        <v>94</v>
      </c>
      <c r="H24" s="487">
        <v>57.5</v>
      </c>
      <c r="I24" s="487">
        <v>121.6</v>
      </c>
      <c r="J24" s="554"/>
    </row>
    <row r="25" spans="1:10" ht="15" customHeight="1">
      <c r="A25" s="563"/>
      <c r="B25" s="372"/>
      <c r="C25" s="554"/>
      <c r="D25" s="309">
        <v>2023</v>
      </c>
      <c r="E25" s="487">
        <v>648.4</v>
      </c>
      <c r="F25" s="487">
        <v>15.1</v>
      </c>
      <c r="G25" s="487">
        <v>92.8</v>
      </c>
      <c r="H25" s="487">
        <v>60.2</v>
      </c>
      <c r="I25" s="487">
        <v>132.30000000000001</v>
      </c>
      <c r="J25" s="554"/>
    </row>
    <row r="26" spans="1:10" ht="15" customHeight="1">
      <c r="A26" s="563"/>
      <c r="B26" s="372"/>
      <c r="C26" s="554"/>
      <c r="D26" s="309">
        <f>2024</f>
        <v>2024</v>
      </c>
      <c r="E26" s="487">
        <v>662.3</v>
      </c>
      <c r="F26" s="487">
        <v>15.4</v>
      </c>
      <c r="G26" s="487">
        <v>116.6</v>
      </c>
      <c r="H26" s="487">
        <v>71.8</v>
      </c>
      <c r="I26" s="487">
        <v>142</v>
      </c>
      <c r="J26" s="554"/>
    </row>
    <row r="27" spans="1:10" ht="8.1" customHeight="1">
      <c r="A27" s="563"/>
      <c r="B27" s="372"/>
      <c r="C27" s="554"/>
      <c r="D27" s="342"/>
      <c r="E27" s="487"/>
      <c r="F27" s="487"/>
      <c r="G27" s="487"/>
      <c r="H27" s="487"/>
      <c r="I27" s="487"/>
      <c r="J27" s="554"/>
    </row>
    <row r="28" spans="1:10" ht="15" customHeight="1">
      <c r="A28" s="563"/>
      <c r="B28" s="372" t="s">
        <v>13</v>
      </c>
      <c r="C28" s="554"/>
      <c r="D28" s="309" t="s">
        <v>291</v>
      </c>
      <c r="E28" s="487">
        <v>323.2</v>
      </c>
      <c r="F28" s="487">
        <v>6.5</v>
      </c>
      <c r="G28" s="487">
        <v>61.3</v>
      </c>
      <c r="H28" s="487">
        <v>30.3</v>
      </c>
      <c r="I28" s="487">
        <v>49.7</v>
      </c>
      <c r="J28" s="554"/>
    </row>
    <row r="29" spans="1:10" ht="15" customHeight="1">
      <c r="A29" s="563"/>
      <c r="B29" s="372"/>
      <c r="C29" s="554"/>
      <c r="D29" s="309">
        <v>2023</v>
      </c>
      <c r="E29" s="487">
        <v>339.3</v>
      </c>
      <c r="F29" s="487">
        <v>5.0999999999999996</v>
      </c>
      <c r="G29" s="487">
        <v>59.6</v>
      </c>
      <c r="H29" s="487">
        <v>29.6</v>
      </c>
      <c r="I29" s="487">
        <v>47.7</v>
      </c>
      <c r="J29" s="554"/>
    </row>
    <row r="30" spans="1:10" ht="15" customHeight="1">
      <c r="A30" s="563"/>
      <c r="B30" s="372"/>
      <c r="C30" s="554"/>
      <c r="D30" s="309">
        <f>2024</f>
        <v>2024</v>
      </c>
      <c r="E30" s="487">
        <v>346.8</v>
      </c>
      <c r="F30" s="487">
        <v>5.4</v>
      </c>
      <c r="G30" s="487">
        <v>54.2</v>
      </c>
      <c r="H30" s="487">
        <v>34.6</v>
      </c>
      <c r="I30" s="487">
        <v>54.3</v>
      </c>
      <c r="J30" s="554"/>
    </row>
    <row r="31" spans="1:10" ht="8.1" customHeight="1">
      <c r="A31" s="563"/>
      <c r="B31" s="372"/>
      <c r="C31" s="554"/>
      <c r="D31" s="342"/>
      <c r="E31" s="487"/>
      <c r="F31" s="487"/>
      <c r="G31" s="487"/>
      <c r="H31" s="487"/>
      <c r="I31" s="487"/>
      <c r="J31" s="554"/>
    </row>
    <row r="32" spans="1:10" ht="15" customHeight="1">
      <c r="A32" s="563"/>
      <c r="B32" s="372" t="s">
        <v>12</v>
      </c>
      <c r="C32" s="554"/>
      <c r="D32" s="309" t="s">
        <v>291</v>
      </c>
      <c r="E32" s="487">
        <v>232.5</v>
      </c>
      <c r="F32" s="487">
        <v>2.8</v>
      </c>
      <c r="G32" s="487">
        <v>42.6</v>
      </c>
      <c r="H32" s="487">
        <v>18.899999999999999</v>
      </c>
      <c r="I32" s="487">
        <v>30.3</v>
      </c>
      <c r="J32" s="554"/>
    </row>
    <row r="33" spans="1:10" ht="15" customHeight="1">
      <c r="A33" s="563"/>
      <c r="B33" s="372"/>
      <c r="C33" s="554"/>
      <c r="D33" s="309">
        <v>2023</v>
      </c>
      <c r="E33" s="487">
        <v>247.2</v>
      </c>
      <c r="F33" s="487">
        <v>3.9</v>
      </c>
      <c r="G33" s="487">
        <v>42.1</v>
      </c>
      <c r="H33" s="487">
        <v>21.5</v>
      </c>
      <c r="I33" s="487">
        <v>33.4</v>
      </c>
      <c r="J33" s="554"/>
    </row>
    <row r="34" spans="1:10" ht="15" customHeight="1">
      <c r="A34" s="563"/>
      <c r="B34" s="372"/>
      <c r="C34" s="554"/>
      <c r="D34" s="309">
        <f>2024</f>
        <v>2024</v>
      </c>
      <c r="E34" s="487">
        <v>253.9</v>
      </c>
      <c r="F34" s="487">
        <v>3.5</v>
      </c>
      <c r="G34" s="487">
        <v>34.799999999999997</v>
      </c>
      <c r="H34" s="487">
        <v>22.8</v>
      </c>
      <c r="I34" s="487">
        <v>38.4</v>
      </c>
      <c r="J34" s="554"/>
    </row>
    <row r="35" spans="1:10" ht="8.1" customHeight="1">
      <c r="A35" s="563"/>
      <c r="B35" s="372"/>
      <c r="C35" s="554"/>
      <c r="D35" s="342"/>
      <c r="E35" s="487"/>
      <c r="F35" s="487"/>
      <c r="G35" s="487"/>
      <c r="H35" s="487"/>
      <c r="I35" s="487"/>
      <c r="J35" s="554"/>
    </row>
    <row r="36" spans="1:10" ht="15" customHeight="1">
      <c r="A36" s="563"/>
      <c r="B36" s="372" t="s">
        <v>11</v>
      </c>
      <c r="C36" s="554"/>
      <c r="D36" s="309" t="s">
        <v>291</v>
      </c>
      <c r="E36" s="487">
        <v>190.7</v>
      </c>
      <c r="F36" s="487">
        <v>5.8</v>
      </c>
      <c r="G36" s="487">
        <v>37.6</v>
      </c>
      <c r="H36" s="487">
        <v>26.2</v>
      </c>
      <c r="I36" s="487">
        <v>26.6</v>
      </c>
      <c r="J36" s="554"/>
    </row>
    <row r="37" spans="1:10" ht="15" customHeight="1">
      <c r="A37" s="563"/>
      <c r="B37" s="372"/>
      <c r="C37" s="554"/>
      <c r="D37" s="309">
        <v>2023</v>
      </c>
      <c r="E37" s="487">
        <v>193.7</v>
      </c>
      <c r="F37" s="487">
        <v>8.9</v>
      </c>
      <c r="G37" s="487">
        <v>37.299999999999997</v>
      </c>
      <c r="H37" s="487">
        <v>26.6</v>
      </c>
      <c r="I37" s="487">
        <v>32.6</v>
      </c>
      <c r="J37" s="554"/>
    </row>
    <row r="38" spans="1:10" ht="15" customHeight="1">
      <c r="A38" s="563"/>
      <c r="B38" s="372"/>
      <c r="C38" s="554"/>
      <c r="D38" s="309">
        <f>2024</f>
        <v>2024</v>
      </c>
      <c r="E38" s="487">
        <v>197.9</v>
      </c>
      <c r="F38" s="487">
        <v>5.2</v>
      </c>
      <c r="G38" s="487">
        <v>36.799999999999997</v>
      </c>
      <c r="H38" s="487">
        <v>20.5</v>
      </c>
      <c r="I38" s="487">
        <v>43.2</v>
      </c>
      <c r="J38" s="554"/>
    </row>
    <row r="39" spans="1:10" ht="8.1" customHeight="1">
      <c r="A39" s="563"/>
      <c r="B39" s="372"/>
      <c r="C39" s="554"/>
      <c r="D39" s="342"/>
      <c r="E39" s="487"/>
      <c r="F39" s="487"/>
      <c r="G39" s="487"/>
      <c r="H39" s="487"/>
      <c r="I39" s="487"/>
      <c r="J39" s="554"/>
    </row>
    <row r="40" spans="1:10" ht="15" customHeight="1">
      <c r="A40" s="563"/>
      <c r="B40" s="372" t="s">
        <v>10</v>
      </c>
      <c r="C40" s="554"/>
      <c r="D40" s="309" t="s">
        <v>291</v>
      </c>
      <c r="E40" s="487">
        <v>192</v>
      </c>
      <c r="F40" s="487">
        <v>5.7</v>
      </c>
      <c r="G40" s="487">
        <v>46.4</v>
      </c>
      <c r="H40" s="487">
        <v>20.7</v>
      </c>
      <c r="I40" s="487">
        <v>28</v>
      </c>
      <c r="J40" s="554"/>
    </row>
    <row r="41" spans="1:10" ht="15" customHeight="1">
      <c r="A41" s="563"/>
      <c r="B41" s="372"/>
      <c r="C41" s="554"/>
      <c r="D41" s="309">
        <v>2023</v>
      </c>
      <c r="E41" s="487">
        <v>199.2</v>
      </c>
      <c r="F41" s="487">
        <v>5</v>
      </c>
      <c r="G41" s="487">
        <v>46.8</v>
      </c>
      <c r="H41" s="487">
        <v>20.399999999999999</v>
      </c>
      <c r="I41" s="487">
        <v>30.7</v>
      </c>
      <c r="J41" s="554"/>
    </row>
    <row r="42" spans="1:10" ht="15" customHeight="1">
      <c r="A42" s="563"/>
      <c r="B42" s="372"/>
      <c r="C42" s="554"/>
      <c r="D42" s="309">
        <f>2024</f>
        <v>2024</v>
      </c>
      <c r="E42" s="487">
        <v>202.2</v>
      </c>
      <c r="F42" s="487">
        <v>7.5</v>
      </c>
      <c r="G42" s="487">
        <v>45.6</v>
      </c>
      <c r="H42" s="487">
        <v>22.4</v>
      </c>
      <c r="I42" s="487">
        <v>30.3</v>
      </c>
      <c r="J42" s="554"/>
    </row>
    <row r="43" spans="1:10" ht="8.1" customHeight="1">
      <c r="A43" s="563"/>
      <c r="B43" s="372"/>
      <c r="C43" s="554"/>
      <c r="D43" s="342"/>
      <c r="E43" s="487"/>
      <c r="F43" s="487"/>
      <c r="G43" s="487"/>
      <c r="H43" s="487"/>
      <c r="I43" s="487"/>
      <c r="J43" s="554"/>
    </row>
    <row r="44" spans="1:10" ht="15" customHeight="1">
      <c r="A44" s="563"/>
      <c r="B44" s="372" t="s">
        <v>9</v>
      </c>
      <c r="C44" s="554"/>
      <c r="D44" s="309" t="s">
        <v>291</v>
      </c>
      <c r="E44" s="487">
        <v>232.4</v>
      </c>
      <c r="F44" s="487">
        <v>3.8</v>
      </c>
      <c r="G44" s="487">
        <v>38.299999999999997</v>
      </c>
      <c r="H44" s="487">
        <v>22.7</v>
      </c>
      <c r="I44" s="487">
        <v>30.3</v>
      </c>
      <c r="J44" s="554"/>
    </row>
    <row r="45" spans="1:10" ht="15" customHeight="1">
      <c r="A45" s="563"/>
      <c r="B45" s="372"/>
      <c r="C45" s="554"/>
      <c r="D45" s="309">
        <v>2023</v>
      </c>
      <c r="E45" s="487">
        <v>237.8</v>
      </c>
      <c r="F45" s="487">
        <v>4</v>
      </c>
      <c r="G45" s="487">
        <v>38.5</v>
      </c>
      <c r="H45" s="487">
        <v>23</v>
      </c>
      <c r="I45" s="487">
        <v>36.299999999999997</v>
      </c>
      <c r="J45" s="554"/>
    </row>
    <row r="46" spans="1:10" ht="15" customHeight="1">
      <c r="A46" s="563"/>
      <c r="B46" s="372"/>
      <c r="C46" s="554"/>
      <c r="D46" s="309">
        <f>2024</f>
        <v>2024</v>
      </c>
      <c r="E46" s="487">
        <v>243.7</v>
      </c>
      <c r="F46" s="487">
        <v>4.4000000000000004</v>
      </c>
      <c r="G46" s="487">
        <v>32.299999999999997</v>
      </c>
      <c r="H46" s="487">
        <v>22.2</v>
      </c>
      <c r="I46" s="487">
        <v>46.1</v>
      </c>
      <c r="J46" s="554"/>
    </row>
    <row r="47" spans="1:10" ht="8.1" customHeight="1">
      <c r="A47" s="563"/>
      <c r="B47" s="372"/>
      <c r="C47" s="554"/>
      <c r="D47" s="342"/>
      <c r="E47" s="487"/>
      <c r="F47" s="487"/>
      <c r="G47" s="487"/>
      <c r="H47" s="487"/>
      <c r="I47" s="487"/>
      <c r="J47" s="554"/>
    </row>
    <row r="48" spans="1:10" ht="15" customHeight="1">
      <c r="A48" s="563"/>
      <c r="B48" s="372" t="s">
        <v>28</v>
      </c>
      <c r="C48" s="554"/>
      <c r="D48" s="309" t="s">
        <v>291</v>
      </c>
      <c r="E48" s="487">
        <v>344.7</v>
      </c>
      <c r="F48" s="487">
        <v>9.6999999999999993</v>
      </c>
      <c r="G48" s="487">
        <v>63.9</v>
      </c>
      <c r="H48" s="487">
        <v>29.9</v>
      </c>
      <c r="I48" s="487">
        <v>63.3</v>
      </c>
      <c r="J48" s="554"/>
    </row>
    <row r="49" spans="1:10" ht="15" customHeight="1">
      <c r="A49" s="563"/>
      <c r="B49" s="372"/>
      <c r="C49" s="554"/>
      <c r="D49" s="309">
        <v>2023</v>
      </c>
      <c r="E49" s="487">
        <v>356.3</v>
      </c>
      <c r="F49" s="487">
        <v>11.9</v>
      </c>
      <c r="G49" s="487">
        <v>66</v>
      </c>
      <c r="H49" s="487">
        <v>32.9</v>
      </c>
      <c r="I49" s="487">
        <v>67.900000000000006</v>
      </c>
      <c r="J49" s="554"/>
    </row>
    <row r="50" spans="1:10" ht="15" customHeight="1">
      <c r="A50" s="563"/>
      <c r="B50" s="372"/>
      <c r="C50" s="554"/>
      <c r="D50" s="309">
        <f>2024</f>
        <v>2024</v>
      </c>
      <c r="E50" s="487">
        <v>361.4</v>
      </c>
      <c r="F50" s="487">
        <v>12.3</v>
      </c>
      <c r="G50" s="487">
        <v>79.099999999999994</v>
      </c>
      <c r="H50" s="487">
        <v>37.4</v>
      </c>
      <c r="I50" s="487">
        <v>62.3</v>
      </c>
      <c r="J50" s="554"/>
    </row>
    <row r="51" spans="1:10" ht="8.1" customHeight="1">
      <c r="A51" s="563"/>
      <c r="B51" s="372"/>
      <c r="C51" s="554"/>
      <c r="D51" s="342"/>
      <c r="E51" s="487"/>
      <c r="F51" s="487"/>
      <c r="G51" s="487"/>
      <c r="H51" s="487"/>
      <c r="I51" s="487"/>
      <c r="J51" s="554"/>
    </row>
    <row r="52" spans="1:10" ht="15" customHeight="1">
      <c r="A52" s="563"/>
      <c r="B52" s="372" t="s">
        <v>8</v>
      </c>
      <c r="C52" s="554"/>
      <c r="D52" s="309" t="s">
        <v>291</v>
      </c>
      <c r="E52" s="487">
        <v>385.8</v>
      </c>
      <c r="F52" s="487">
        <v>9.9</v>
      </c>
      <c r="G52" s="487">
        <v>71.599999999999994</v>
      </c>
      <c r="H52" s="487">
        <v>39.299999999999997</v>
      </c>
      <c r="I52" s="487">
        <v>68</v>
      </c>
      <c r="J52" s="554"/>
    </row>
    <row r="53" spans="1:10" ht="15" customHeight="1">
      <c r="A53" s="563"/>
      <c r="B53" s="372"/>
      <c r="C53" s="554"/>
      <c r="D53" s="309">
        <v>2023</v>
      </c>
      <c r="E53" s="487">
        <v>392.3</v>
      </c>
      <c r="F53" s="487">
        <v>13</v>
      </c>
      <c r="G53" s="487">
        <v>74.599999999999994</v>
      </c>
      <c r="H53" s="487">
        <v>39.4</v>
      </c>
      <c r="I53" s="487">
        <v>65.900000000000006</v>
      </c>
      <c r="J53" s="554"/>
    </row>
    <row r="54" spans="1:10" ht="15" customHeight="1">
      <c r="A54" s="563"/>
      <c r="B54" s="372"/>
      <c r="C54" s="554"/>
      <c r="D54" s="309">
        <f>2024</f>
        <v>2024</v>
      </c>
      <c r="E54" s="487">
        <v>399.4</v>
      </c>
      <c r="F54" s="487">
        <v>10.1</v>
      </c>
      <c r="G54" s="487">
        <v>76.599999999999994</v>
      </c>
      <c r="H54" s="487">
        <v>40.6</v>
      </c>
      <c r="I54" s="487">
        <v>69.3</v>
      </c>
      <c r="J54" s="554"/>
    </row>
    <row r="55" spans="1:10" ht="8.1" customHeight="1">
      <c r="A55" s="563"/>
      <c r="B55" s="372"/>
      <c r="C55" s="554"/>
      <c r="D55" s="342"/>
      <c r="E55" s="487"/>
      <c r="F55" s="487"/>
      <c r="G55" s="487"/>
      <c r="H55" s="487"/>
      <c r="I55" s="487"/>
      <c r="J55" s="554"/>
    </row>
    <row r="56" spans="1:10" ht="15" customHeight="1">
      <c r="A56" s="563"/>
      <c r="B56" s="372" t="s">
        <v>7</v>
      </c>
      <c r="C56" s="554"/>
      <c r="D56" s="309" t="s">
        <v>291</v>
      </c>
      <c r="E56" s="487">
        <v>46.1</v>
      </c>
      <c r="F56" s="487">
        <v>1.3</v>
      </c>
      <c r="G56" s="487">
        <v>8</v>
      </c>
      <c r="H56" s="487">
        <v>5</v>
      </c>
      <c r="I56" s="487">
        <v>5</v>
      </c>
      <c r="J56" s="554"/>
    </row>
    <row r="57" spans="1:10" ht="15" customHeight="1">
      <c r="A57" s="563"/>
      <c r="B57" s="372"/>
      <c r="C57" s="554"/>
      <c r="D57" s="309">
        <v>2023</v>
      </c>
      <c r="E57" s="487">
        <v>47.1</v>
      </c>
      <c r="F57" s="487">
        <v>1.3</v>
      </c>
      <c r="G57" s="487">
        <v>9.4</v>
      </c>
      <c r="H57" s="487">
        <v>3.8</v>
      </c>
      <c r="I57" s="487">
        <v>5.0999999999999996</v>
      </c>
      <c r="J57" s="554"/>
    </row>
    <row r="58" spans="1:10" ht="15" customHeight="1">
      <c r="A58" s="563"/>
      <c r="B58" s="372"/>
      <c r="C58" s="554"/>
      <c r="D58" s="309">
        <f>2024</f>
        <v>2024</v>
      </c>
      <c r="E58" s="487">
        <v>48</v>
      </c>
      <c r="F58" s="487">
        <v>1.5</v>
      </c>
      <c r="G58" s="487">
        <v>9</v>
      </c>
      <c r="H58" s="487">
        <v>4.2</v>
      </c>
      <c r="I58" s="487">
        <v>6.2</v>
      </c>
      <c r="J58" s="554"/>
    </row>
    <row r="59" spans="1:10" ht="8.1" customHeight="1">
      <c r="A59" s="563"/>
      <c r="B59" s="372"/>
      <c r="C59" s="554"/>
      <c r="D59" s="342"/>
      <c r="E59" s="487"/>
      <c r="F59" s="487"/>
      <c r="G59" s="487"/>
      <c r="H59" s="487"/>
      <c r="I59" s="487"/>
      <c r="J59" s="554"/>
    </row>
    <row r="60" spans="1:10" ht="15" customHeight="1">
      <c r="A60" s="563"/>
      <c r="B60" s="372" t="s">
        <v>4</v>
      </c>
      <c r="C60" s="554"/>
      <c r="D60" s="309" t="s">
        <v>291</v>
      </c>
      <c r="E60" s="487">
        <v>1580.5</v>
      </c>
      <c r="F60" s="487">
        <v>75.2</v>
      </c>
      <c r="G60" s="487">
        <v>299.39999999999998</v>
      </c>
      <c r="H60" s="487">
        <v>136.4</v>
      </c>
      <c r="I60" s="487">
        <v>345.2</v>
      </c>
      <c r="J60" s="554"/>
    </row>
    <row r="61" spans="1:10" ht="15" customHeight="1">
      <c r="A61" s="563"/>
      <c r="B61" s="372"/>
      <c r="C61" s="554"/>
      <c r="D61" s="309">
        <v>2023</v>
      </c>
      <c r="E61" s="487">
        <v>1614.9</v>
      </c>
      <c r="F61" s="487">
        <v>81.3</v>
      </c>
      <c r="G61" s="487">
        <v>312.89999999999998</v>
      </c>
      <c r="H61" s="487">
        <v>143.30000000000001</v>
      </c>
      <c r="I61" s="487">
        <v>346.4</v>
      </c>
      <c r="J61" s="554"/>
    </row>
    <row r="62" spans="1:10" ht="15" customHeight="1">
      <c r="A62" s="563"/>
      <c r="B62" s="372"/>
      <c r="C62" s="554"/>
      <c r="D62" s="309">
        <f>2024</f>
        <v>2024</v>
      </c>
      <c r="E62" s="487">
        <v>1654.1</v>
      </c>
      <c r="F62" s="487">
        <v>102.4</v>
      </c>
      <c r="G62" s="487">
        <v>289.3</v>
      </c>
      <c r="H62" s="487">
        <v>200.5</v>
      </c>
      <c r="I62" s="487">
        <v>376.8</v>
      </c>
      <c r="J62" s="554"/>
    </row>
    <row r="63" spans="1:10" ht="8.1" customHeight="1">
      <c r="A63" s="563"/>
      <c r="B63" s="372"/>
      <c r="C63" s="554"/>
      <c r="D63" s="342"/>
      <c r="E63" s="487"/>
      <c r="F63" s="487"/>
      <c r="G63" s="487"/>
      <c r="H63" s="487"/>
      <c r="I63" s="487"/>
      <c r="J63" s="554"/>
    </row>
    <row r="64" spans="1:10" ht="15" customHeight="1">
      <c r="A64" s="563"/>
      <c r="B64" s="372" t="s">
        <v>3</v>
      </c>
      <c r="C64" s="554"/>
      <c r="D64" s="309" t="s">
        <v>291</v>
      </c>
      <c r="E64" s="487">
        <v>150.9</v>
      </c>
      <c r="F64" s="487">
        <v>2.9</v>
      </c>
      <c r="G64" s="487">
        <v>26.8</v>
      </c>
      <c r="H64" s="487">
        <v>13</v>
      </c>
      <c r="I64" s="487">
        <v>18.5</v>
      </c>
      <c r="J64" s="554"/>
    </row>
    <row r="65" spans="1:10" ht="15" customHeight="1">
      <c r="A65" s="563"/>
      <c r="B65" s="372"/>
      <c r="C65" s="554"/>
      <c r="D65" s="309">
        <v>2023</v>
      </c>
      <c r="E65" s="487">
        <v>154.4</v>
      </c>
      <c r="F65" s="487">
        <v>3.4</v>
      </c>
      <c r="G65" s="487">
        <v>27.5</v>
      </c>
      <c r="H65" s="487">
        <v>13</v>
      </c>
      <c r="I65" s="487">
        <v>21.4</v>
      </c>
      <c r="J65" s="554"/>
    </row>
    <row r="66" spans="1:10" ht="15" customHeight="1">
      <c r="A66" s="563"/>
      <c r="B66" s="372"/>
      <c r="C66" s="554"/>
      <c r="D66" s="309">
        <f>2024</f>
        <v>2024</v>
      </c>
      <c r="E66" s="487">
        <v>159.5</v>
      </c>
      <c r="F66" s="487">
        <v>3.2</v>
      </c>
      <c r="G66" s="487">
        <v>26</v>
      </c>
      <c r="H66" s="487">
        <v>16.100000000000001</v>
      </c>
      <c r="I66" s="487">
        <v>27.6</v>
      </c>
      <c r="J66" s="554"/>
    </row>
    <row r="67" spans="1:10" ht="8.1" customHeight="1">
      <c r="A67" s="563"/>
      <c r="B67" s="372"/>
      <c r="C67" s="554"/>
      <c r="D67" s="342"/>
      <c r="E67" s="487"/>
      <c r="F67" s="487"/>
      <c r="G67" s="487"/>
      <c r="H67" s="487"/>
      <c r="I67" s="487"/>
      <c r="J67" s="554"/>
    </row>
    <row r="68" spans="1:10" ht="15" customHeight="1">
      <c r="A68" s="563"/>
      <c r="B68" s="372" t="s">
        <v>6</v>
      </c>
      <c r="C68" s="554"/>
      <c r="D68" s="309" t="s">
        <v>291</v>
      </c>
      <c r="E68" s="487">
        <v>557.6</v>
      </c>
      <c r="F68" s="487">
        <v>10.4</v>
      </c>
      <c r="G68" s="487">
        <v>66.2</v>
      </c>
      <c r="H68" s="487">
        <v>50.6</v>
      </c>
      <c r="I68" s="487">
        <v>81</v>
      </c>
      <c r="J68" s="554"/>
    </row>
    <row r="69" spans="1:10" ht="15" customHeight="1">
      <c r="A69" s="563"/>
      <c r="B69" s="372"/>
      <c r="C69" s="554"/>
      <c r="D69" s="309">
        <v>2023</v>
      </c>
      <c r="E69" s="487">
        <v>604.70000000000005</v>
      </c>
      <c r="F69" s="487">
        <v>12.4</v>
      </c>
      <c r="G69" s="487">
        <v>69</v>
      </c>
      <c r="H69" s="487">
        <v>52.1</v>
      </c>
      <c r="I69" s="487">
        <v>77.2</v>
      </c>
      <c r="J69" s="554"/>
    </row>
    <row r="70" spans="1:10" ht="15" customHeight="1">
      <c r="A70" s="563"/>
      <c r="B70" s="372"/>
      <c r="C70" s="554"/>
      <c r="D70" s="309">
        <f>2024</f>
        <v>2024</v>
      </c>
      <c r="E70" s="487">
        <v>635.70000000000005</v>
      </c>
      <c r="F70" s="487">
        <v>11.3</v>
      </c>
      <c r="G70" s="487">
        <v>51.5</v>
      </c>
      <c r="H70" s="487">
        <v>40.1</v>
      </c>
      <c r="I70" s="487">
        <v>84.3</v>
      </c>
      <c r="J70" s="554"/>
    </row>
    <row r="71" spans="1:10" ht="8.1" customHeight="1">
      <c r="A71" s="563"/>
      <c r="B71" s="372"/>
      <c r="C71" s="554"/>
      <c r="D71" s="342"/>
      <c r="E71" s="487"/>
      <c r="F71" s="487"/>
      <c r="G71" s="487"/>
      <c r="H71" s="487"/>
      <c r="I71" s="487"/>
      <c r="J71" s="554"/>
    </row>
    <row r="72" spans="1:10" ht="15" customHeight="1">
      <c r="A72" s="563"/>
      <c r="B72" s="372" t="s">
        <v>5</v>
      </c>
      <c r="C72" s="554"/>
      <c r="D72" s="309" t="s">
        <v>291</v>
      </c>
      <c r="E72" s="487">
        <v>416.2</v>
      </c>
      <c r="F72" s="487">
        <v>7.8</v>
      </c>
      <c r="G72" s="487">
        <v>52.9</v>
      </c>
      <c r="H72" s="487">
        <v>30.8</v>
      </c>
      <c r="I72" s="487">
        <v>68.900000000000006</v>
      </c>
      <c r="J72" s="554"/>
    </row>
    <row r="73" spans="1:10" ht="15" customHeight="1">
      <c r="A73" s="563"/>
      <c r="B73" s="372"/>
      <c r="C73" s="554"/>
      <c r="D73" s="309">
        <v>2023</v>
      </c>
      <c r="E73" s="487">
        <v>434.5</v>
      </c>
      <c r="F73" s="487">
        <v>6.7</v>
      </c>
      <c r="G73" s="487">
        <v>54.6</v>
      </c>
      <c r="H73" s="487">
        <v>35</v>
      </c>
      <c r="I73" s="487">
        <v>70</v>
      </c>
      <c r="J73" s="554"/>
    </row>
    <row r="74" spans="1:10" ht="15" customHeight="1">
      <c r="A74" s="563"/>
      <c r="B74" s="372"/>
      <c r="C74" s="554"/>
      <c r="D74" s="309">
        <f>2024</f>
        <v>2024</v>
      </c>
      <c r="E74" s="487">
        <v>438</v>
      </c>
      <c r="F74" s="487">
        <v>6.5</v>
      </c>
      <c r="G74" s="487">
        <v>57.5</v>
      </c>
      <c r="H74" s="487">
        <v>34.799999999999997</v>
      </c>
      <c r="I74" s="487">
        <v>74.2</v>
      </c>
      <c r="J74" s="554"/>
    </row>
    <row r="75" spans="1:10" ht="8.1" customHeight="1">
      <c r="A75" s="563"/>
      <c r="B75" s="372"/>
      <c r="C75" s="554"/>
      <c r="D75" s="342"/>
      <c r="E75" s="487"/>
      <c r="F75" s="487"/>
      <c r="G75" s="487"/>
      <c r="H75" s="487"/>
      <c r="I75" s="487"/>
      <c r="J75" s="554"/>
    </row>
    <row r="76" spans="1:10" ht="15" customHeight="1">
      <c r="A76" s="563"/>
      <c r="B76" s="372" t="s">
        <v>2</v>
      </c>
      <c r="C76" s="554"/>
      <c r="D76" s="309" t="s">
        <v>291</v>
      </c>
      <c r="E76" s="487">
        <v>423.2</v>
      </c>
      <c r="F76" s="487">
        <v>18.399999999999999</v>
      </c>
      <c r="G76" s="487">
        <v>120.1</v>
      </c>
      <c r="H76" s="487">
        <v>43.1</v>
      </c>
      <c r="I76" s="487">
        <v>79.8</v>
      </c>
      <c r="J76" s="554"/>
    </row>
    <row r="77" spans="1:10" ht="15" customHeight="1">
      <c r="A77" s="563"/>
      <c r="B77" s="372"/>
      <c r="C77" s="554"/>
      <c r="D77" s="309">
        <v>2023</v>
      </c>
      <c r="E77" s="487">
        <v>447.7</v>
      </c>
      <c r="F77" s="487">
        <v>20.3</v>
      </c>
      <c r="G77" s="487">
        <v>133.80000000000001</v>
      </c>
      <c r="H77" s="487">
        <v>43.1</v>
      </c>
      <c r="I77" s="487">
        <v>81.7</v>
      </c>
      <c r="J77" s="554"/>
    </row>
    <row r="78" spans="1:10" ht="15" customHeight="1">
      <c r="A78" s="563"/>
      <c r="B78" s="372"/>
      <c r="C78" s="554"/>
      <c r="D78" s="309">
        <f>2024</f>
        <v>2024</v>
      </c>
      <c r="E78" s="487">
        <v>462.1</v>
      </c>
      <c r="F78" s="487">
        <v>29.2</v>
      </c>
      <c r="G78" s="487">
        <v>151.19999999999999</v>
      </c>
      <c r="H78" s="487">
        <v>52.3</v>
      </c>
      <c r="I78" s="487">
        <v>84.9</v>
      </c>
      <c r="J78" s="554"/>
    </row>
    <row r="79" spans="1:10" ht="8.1" customHeight="1">
      <c r="A79" s="563"/>
      <c r="B79" s="372"/>
      <c r="C79" s="554"/>
      <c r="D79" s="342"/>
      <c r="E79" s="487"/>
      <c r="F79" s="487"/>
      <c r="G79" s="487"/>
      <c r="H79" s="487"/>
      <c r="I79" s="487"/>
      <c r="J79" s="554"/>
    </row>
    <row r="80" spans="1:10" ht="15" customHeight="1">
      <c r="A80" s="563"/>
      <c r="B80" s="372" t="s">
        <v>1</v>
      </c>
      <c r="C80" s="554"/>
      <c r="D80" s="309" t="s">
        <v>291</v>
      </c>
      <c r="E80" s="487">
        <v>15.5</v>
      </c>
      <c r="F80" s="487">
        <v>0.8</v>
      </c>
      <c r="G80" s="487">
        <v>2.5</v>
      </c>
      <c r="H80" s="487">
        <v>2.2000000000000002</v>
      </c>
      <c r="I80" s="487">
        <v>3.6</v>
      </c>
      <c r="J80" s="554"/>
    </row>
    <row r="81" spans="1:17" ht="15" customHeight="1">
      <c r="A81" s="563"/>
      <c r="B81" s="372"/>
      <c r="C81" s="554"/>
      <c r="D81" s="309">
        <v>2023</v>
      </c>
      <c r="E81" s="487">
        <v>16.3</v>
      </c>
      <c r="F81" s="487">
        <v>0.6</v>
      </c>
      <c r="G81" s="487">
        <v>2.2000000000000002</v>
      </c>
      <c r="H81" s="487">
        <v>1.9</v>
      </c>
      <c r="I81" s="487">
        <v>4.3</v>
      </c>
      <c r="J81" s="554"/>
    </row>
    <row r="82" spans="1:17" ht="15" customHeight="1">
      <c r="A82" s="563"/>
      <c r="B82" s="372"/>
      <c r="C82" s="554"/>
      <c r="D82" s="309">
        <f>2024</f>
        <v>2024</v>
      </c>
      <c r="E82" s="487">
        <v>16.5</v>
      </c>
      <c r="F82" s="487">
        <v>0.6</v>
      </c>
      <c r="G82" s="487">
        <v>2.2999999999999998</v>
      </c>
      <c r="H82" s="487">
        <v>1.7</v>
      </c>
      <c r="I82" s="487">
        <v>4.9000000000000004</v>
      </c>
      <c r="J82" s="554"/>
    </row>
    <row r="83" spans="1:17" ht="8.1" customHeight="1">
      <c r="A83" s="563"/>
      <c r="B83" s="372"/>
      <c r="C83" s="554"/>
      <c r="D83" s="342"/>
      <c r="E83" s="449"/>
      <c r="F83" s="449"/>
      <c r="G83" s="449"/>
      <c r="H83" s="449"/>
      <c r="I83" s="449"/>
      <c r="J83" s="554"/>
    </row>
    <row r="84" spans="1:17" ht="15" customHeight="1">
      <c r="A84" s="563"/>
      <c r="B84" s="372" t="s">
        <v>0</v>
      </c>
      <c r="C84" s="554"/>
      <c r="D84" s="309" t="s">
        <v>291</v>
      </c>
      <c r="E84" s="449">
        <v>28.9</v>
      </c>
      <c r="F84" s="449">
        <v>0.3</v>
      </c>
      <c r="G84" s="449">
        <v>7.1</v>
      </c>
      <c r="H84" s="449">
        <v>7.4</v>
      </c>
      <c r="I84" s="449">
        <v>11</v>
      </c>
      <c r="J84" s="554"/>
    </row>
    <row r="85" spans="1:17" ht="15" customHeight="1">
      <c r="A85" s="563"/>
      <c r="B85" s="372"/>
      <c r="C85" s="554"/>
      <c r="D85" s="309">
        <v>2023</v>
      </c>
      <c r="E85" s="449">
        <v>30</v>
      </c>
      <c r="F85" s="449">
        <v>0.5</v>
      </c>
      <c r="G85" s="449">
        <v>6.7</v>
      </c>
      <c r="H85" s="449">
        <v>6.3</v>
      </c>
      <c r="I85" s="449">
        <v>12.9</v>
      </c>
    </row>
    <row r="86" spans="1:17" ht="15" customHeight="1">
      <c r="A86" s="563"/>
      <c r="B86" s="372"/>
      <c r="C86" s="554"/>
      <c r="D86" s="309">
        <f>2024</f>
        <v>2024</v>
      </c>
      <c r="E86" s="487">
        <v>30.5</v>
      </c>
      <c r="F86" s="487">
        <v>0.5</v>
      </c>
      <c r="G86" s="487">
        <v>10.1</v>
      </c>
      <c r="H86" s="487">
        <v>5.3</v>
      </c>
      <c r="I86" s="487">
        <v>10.6</v>
      </c>
    </row>
    <row r="87" spans="1:17" ht="8.1" customHeight="1" thickBot="1">
      <c r="A87" s="562"/>
      <c r="B87" s="561"/>
      <c r="C87" s="561"/>
      <c r="D87" s="560"/>
      <c r="E87" s="559"/>
      <c r="F87" s="559"/>
      <c r="G87" s="559"/>
      <c r="H87" s="559"/>
      <c r="I87" s="559"/>
      <c r="J87" s="554"/>
    </row>
    <row r="88" spans="1:17" ht="15" customHeight="1">
      <c r="A88" s="547"/>
      <c r="B88" s="547"/>
      <c r="C88" s="547"/>
      <c r="D88" s="548"/>
      <c r="E88" s="549"/>
      <c r="F88" s="547"/>
      <c r="G88" s="547"/>
      <c r="H88" s="547"/>
      <c r="J88" s="553" t="s">
        <v>314</v>
      </c>
      <c r="M88" s="558"/>
      <c r="N88" s="558"/>
      <c r="O88" s="558"/>
      <c r="P88" s="558"/>
      <c r="Q88" s="558"/>
    </row>
    <row r="89" spans="1:17" ht="15" customHeight="1">
      <c r="D89" s="551"/>
      <c r="J89" s="525" t="s">
        <v>315</v>
      </c>
    </row>
    <row r="90" spans="1:17" s="534" customFormat="1" ht="15" customHeight="1">
      <c r="A90" s="526"/>
      <c r="B90" s="782" t="s">
        <v>316</v>
      </c>
      <c r="C90" s="782"/>
      <c r="D90" s="782"/>
      <c r="E90" s="782"/>
      <c r="F90" s="782"/>
      <c r="G90" s="782"/>
      <c r="H90" s="782"/>
      <c r="I90" s="782"/>
      <c r="J90" s="782"/>
      <c r="K90" s="782"/>
      <c r="L90" s="557"/>
    </row>
    <row r="91" spans="1:17" s="556" customFormat="1">
      <c r="A91" s="545"/>
      <c r="B91" s="784" t="s">
        <v>321</v>
      </c>
      <c r="C91" s="784"/>
      <c r="D91" s="784"/>
      <c r="E91" s="784"/>
      <c r="F91" s="784"/>
      <c r="G91" s="784"/>
      <c r="H91" s="784"/>
      <c r="I91" s="784"/>
      <c r="J91" s="784"/>
      <c r="K91" s="784"/>
      <c r="L91" s="546"/>
    </row>
    <row r="92" spans="1:17" s="534" customFormat="1" ht="15" customHeight="1">
      <c r="A92" s="528"/>
      <c r="B92" s="528" t="s">
        <v>322</v>
      </c>
      <c r="C92" s="527"/>
      <c r="D92" s="527"/>
      <c r="E92" s="527"/>
      <c r="F92" s="527"/>
      <c r="G92" s="527"/>
      <c r="H92" s="527"/>
      <c r="I92" s="527"/>
      <c r="J92" s="527"/>
      <c r="K92" s="527"/>
      <c r="L92" s="527"/>
    </row>
    <row r="93" spans="1:17" ht="15" customHeight="1">
      <c r="A93" s="554"/>
      <c r="B93" s="554"/>
      <c r="C93" s="555"/>
      <c r="D93" s="554"/>
      <c r="E93" s="554"/>
      <c r="F93" s="554"/>
      <c r="G93" s="554"/>
      <c r="H93" s="554"/>
      <c r="I93" s="554"/>
    </row>
    <row r="94" spans="1:17" ht="15" customHeight="1">
      <c r="B94" s="554"/>
      <c r="C94" s="554"/>
      <c r="D94" s="555"/>
      <c r="E94" s="554"/>
      <c r="F94" s="554"/>
      <c r="G94" s="554"/>
      <c r="H94" s="554"/>
      <c r="I94" s="554"/>
      <c r="J94" s="554"/>
    </row>
    <row r="95" spans="1:17" ht="15" customHeight="1">
      <c r="B95" s="554"/>
      <c r="C95" s="554"/>
      <c r="D95" s="555"/>
      <c r="E95" s="554"/>
      <c r="F95" s="554"/>
      <c r="G95" s="554"/>
      <c r="H95" s="554"/>
      <c r="I95" s="554"/>
      <c r="J95" s="554"/>
    </row>
    <row r="96" spans="1:17" ht="15" customHeight="1">
      <c r="B96" s="554"/>
      <c r="C96" s="554"/>
      <c r="D96" s="555"/>
      <c r="E96" s="554"/>
      <c r="F96" s="554"/>
      <c r="G96" s="554"/>
      <c r="H96" s="554"/>
      <c r="I96" s="554"/>
      <c r="J96" s="554"/>
    </row>
    <row r="97" spans="2:10" ht="15" customHeight="1">
      <c r="B97" s="554"/>
      <c r="C97" s="554"/>
      <c r="D97" s="555"/>
      <c r="E97" s="554"/>
      <c r="F97" s="554"/>
      <c r="G97" s="554"/>
      <c r="H97" s="554"/>
      <c r="I97" s="554"/>
      <c r="J97" s="554"/>
    </row>
    <row r="98" spans="2:10" ht="15" customHeight="1">
      <c r="B98" s="554"/>
      <c r="C98" s="554"/>
      <c r="D98" s="555"/>
      <c r="E98" s="554"/>
      <c r="F98" s="554"/>
      <c r="G98" s="554"/>
      <c r="H98" s="554"/>
      <c r="I98" s="554"/>
      <c r="J98" s="554"/>
    </row>
    <row r="99" spans="2:10" ht="15" customHeight="1">
      <c r="B99" s="554"/>
      <c r="C99" s="554"/>
      <c r="D99" s="555"/>
      <c r="E99" s="554"/>
      <c r="F99" s="554"/>
      <c r="G99" s="554"/>
      <c r="H99" s="554"/>
      <c r="I99" s="554"/>
      <c r="J99" s="554"/>
    </row>
    <row r="100" spans="2:10" ht="15" customHeight="1">
      <c r="B100" s="554"/>
      <c r="C100" s="554"/>
      <c r="D100" s="555"/>
      <c r="E100" s="554"/>
      <c r="F100" s="554"/>
      <c r="G100" s="554"/>
      <c r="H100" s="554"/>
      <c r="I100" s="554"/>
      <c r="J100" s="554"/>
    </row>
    <row r="101" spans="2:10" ht="15" customHeight="1">
      <c r="B101" s="554"/>
      <c r="C101" s="554"/>
      <c r="D101" s="555"/>
      <c r="E101" s="554"/>
      <c r="F101" s="554"/>
      <c r="G101" s="554"/>
      <c r="H101" s="554"/>
      <c r="I101" s="554"/>
      <c r="J101" s="554"/>
    </row>
    <row r="102" spans="2:10" ht="15" customHeight="1">
      <c r="B102" s="554"/>
      <c r="C102" s="554"/>
      <c r="D102" s="555"/>
      <c r="E102" s="554"/>
      <c r="F102" s="554"/>
      <c r="G102" s="554"/>
      <c r="H102" s="554"/>
      <c r="I102" s="554"/>
      <c r="J102" s="554"/>
    </row>
    <row r="103" spans="2:10" ht="15" customHeight="1">
      <c r="B103" s="554"/>
      <c r="C103" s="554"/>
      <c r="D103" s="555"/>
      <c r="E103" s="554"/>
      <c r="F103" s="554"/>
      <c r="G103" s="554"/>
      <c r="H103" s="554"/>
      <c r="I103" s="554"/>
      <c r="J103" s="554"/>
    </row>
    <row r="104" spans="2:10" ht="15" customHeight="1">
      <c r="B104" s="554"/>
      <c r="C104" s="554"/>
      <c r="D104" s="555"/>
      <c r="E104" s="554"/>
      <c r="F104" s="554"/>
      <c r="G104" s="554"/>
      <c r="H104" s="554"/>
      <c r="I104" s="554"/>
      <c r="J104" s="554"/>
    </row>
    <row r="105" spans="2:10" ht="15" customHeight="1">
      <c r="B105" s="554"/>
      <c r="C105" s="554"/>
      <c r="D105" s="555"/>
      <c r="E105" s="554"/>
      <c r="F105" s="554"/>
      <c r="G105" s="554"/>
      <c r="H105" s="554"/>
      <c r="I105" s="554"/>
      <c r="J105" s="554"/>
    </row>
    <row r="106" spans="2:10" ht="15" customHeight="1">
      <c r="B106" s="554"/>
      <c r="C106" s="554"/>
      <c r="D106" s="555"/>
      <c r="E106" s="554"/>
      <c r="F106" s="554"/>
      <c r="G106" s="554"/>
      <c r="H106" s="554"/>
      <c r="I106" s="554"/>
      <c r="J106" s="554"/>
    </row>
    <row r="107" spans="2:10" ht="15" customHeight="1">
      <c r="B107" s="554"/>
      <c r="C107" s="554"/>
      <c r="D107" s="555"/>
      <c r="E107" s="554"/>
      <c r="F107" s="554"/>
      <c r="G107" s="554"/>
      <c r="H107" s="554"/>
      <c r="I107" s="554"/>
      <c r="J107" s="554"/>
    </row>
    <row r="108" spans="2:10" ht="15" customHeight="1">
      <c r="B108" s="554"/>
      <c r="C108" s="554"/>
      <c r="D108" s="555"/>
      <c r="E108" s="554"/>
      <c r="F108" s="554"/>
      <c r="G108" s="554"/>
      <c r="H108" s="554"/>
      <c r="I108" s="554"/>
      <c r="J108" s="554"/>
    </row>
    <row r="109" spans="2:10" ht="15" customHeight="1">
      <c r="B109" s="554"/>
      <c r="C109" s="554"/>
      <c r="D109" s="555"/>
      <c r="E109" s="554"/>
      <c r="F109" s="554"/>
      <c r="G109" s="554"/>
      <c r="H109" s="554"/>
      <c r="I109" s="554"/>
      <c r="J109" s="554"/>
    </row>
    <row r="110" spans="2:10" ht="15" customHeight="1">
      <c r="B110" s="554"/>
      <c r="C110" s="554"/>
      <c r="D110" s="555"/>
      <c r="E110" s="554"/>
      <c r="F110" s="554"/>
      <c r="G110" s="554"/>
      <c r="H110" s="554"/>
      <c r="I110" s="554"/>
      <c r="J110" s="554"/>
    </row>
  </sheetData>
  <mergeCells count="2">
    <mergeCell ref="B90:K90"/>
    <mergeCell ref="B91:K91"/>
  </mergeCells>
  <conditionalFormatting sqref="D88:E88">
    <cfRule type="cellIs" dxfId="1" priority="1" stopIfTrue="1" operator="lessThan">
      <formula>0</formula>
    </cfRule>
  </conditionalFormatting>
  <printOptions horizontalCentered="1"/>
  <pageMargins left="0.55118110236220474" right="0.55118110236220474" top="0.39370078740157483" bottom="0.39370078740157483" header="0.39370078740157483" footer="0.39370078740157483"/>
  <pageSetup paperSize="9" scale="66" orientation="portrait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31</vt:i4>
      </vt:variant>
    </vt:vector>
  </HeadingPairs>
  <TitlesOfParts>
    <vt:vector size="63" baseType="lpstr">
      <vt:lpstr>5.1</vt:lpstr>
      <vt:lpstr>5.2</vt:lpstr>
      <vt:lpstr>5.3_L</vt:lpstr>
      <vt:lpstr>5.3_P</vt:lpstr>
      <vt:lpstr>5.4</vt:lpstr>
      <vt:lpstr>5.4 (2)</vt:lpstr>
      <vt:lpstr>5.5_L</vt:lpstr>
      <vt:lpstr>5.5_L(2)</vt:lpstr>
      <vt:lpstr>5.5_(P)</vt:lpstr>
      <vt:lpstr>5.5_P(2)</vt:lpstr>
      <vt:lpstr>5.6 </vt:lpstr>
      <vt:lpstr>5.6 (2)</vt:lpstr>
      <vt:lpstr>5.6 (3)</vt:lpstr>
      <vt:lpstr>5.7_L </vt:lpstr>
      <vt:lpstr>5.7_L(2)</vt:lpstr>
      <vt:lpstr>5.7_L(3)</vt:lpstr>
      <vt:lpstr>5.7_P</vt:lpstr>
      <vt:lpstr>5.7_P(2)</vt:lpstr>
      <vt:lpstr>5.7_P(3)</vt:lpstr>
      <vt:lpstr>5.8 </vt:lpstr>
      <vt:lpstr>5.9 </vt:lpstr>
      <vt:lpstr>5.10</vt:lpstr>
      <vt:lpstr>5.10 (2)</vt:lpstr>
      <vt:lpstr>5.11 </vt:lpstr>
      <vt:lpstr>5.11 (2)</vt:lpstr>
      <vt:lpstr>5.11(3)</vt:lpstr>
      <vt:lpstr>5.11(4)</vt:lpstr>
      <vt:lpstr>5.12 </vt:lpstr>
      <vt:lpstr>5.12 (2)</vt:lpstr>
      <vt:lpstr>5.12 (3)</vt:lpstr>
      <vt:lpstr>5.13</vt:lpstr>
      <vt:lpstr>Sheet1</vt:lpstr>
      <vt:lpstr>'5.1'!Print_Area</vt:lpstr>
      <vt:lpstr>'5.10'!Print_Area</vt:lpstr>
      <vt:lpstr>'5.10 (2)'!Print_Area</vt:lpstr>
      <vt:lpstr>'5.11 '!Print_Area</vt:lpstr>
      <vt:lpstr>'5.11 (2)'!Print_Area</vt:lpstr>
      <vt:lpstr>'5.11(3)'!Print_Area</vt:lpstr>
      <vt:lpstr>'5.11(4)'!Print_Area</vt:lpstr>
      <vt:lpstr>'5.12 '!Print_Area</vt:lpstr>
      <vt:lpstr>'5.12 (2)'!Print_Area</vt:lpstr>
      <vt:lpstr>'5.12 (3)'!Print_Area</vt:lpstr>
      <vt:lpstr>'5.13'!Print_Area</vt:lpstr>
      <vt:lpstr>'5.2'!Print_Area</vt:lpstr>
      <vt:lpstr>'5.3_L'!Print_Area</vt:lpstr>
      <vt:lpstr>'5.3_P'!Print_Area</vt:lpstr>
      <vt:lpstr>'5.4'!Print_Area</vt:lpstr>
      <vt:lpstr>'5.4 (2)'!Print_Area</vt:lpstr>
      <vt:lpstr>'5.5_(P)'!Print_Area</vt:lpstr>
      <vt:lpstr>'5.5_L'!Print_Area</vt:lpstr>
      <vt:lpstr>'5.5_L(2)'!Print_Area</vt:lpstr>
      <vt:lpstr>'5.5_P(2)'!Print_Area</vt:lpstr>
      <vt:lpstr>'5.6 '!Print_Area</vt:lpstr>
      <vt:lpstr>'5.6 (2)'!Print_Area</vt:lpstr>
      <vt:lpstr>'5.6 (3)'!Print_Area</vt:lpstr>
      <vt:lpstr>'5.7_L '!Print_Area</vt:lpstr>
      <vt:lpstr>'5.7_L(2)'!Print_Area</vt:lpstr>
      <vt:lpstr>'5.7_L(3)'!Print_Area</vt:lpstr>
      <vt:lpstr>'5.7_P'!Print_Area</vt:lpstr>
      <vt:lpstr>'5.7_P(2)'!Print_Area</vt:lpstr>
      <vt:lpstr>'5.7_P(3)'!Print_Area</vt:lpstr>
      <vt:lpstr>'5.8 '!Print_Area</vt:lpstr>
      <vt:lpstr>'5.9 '!Print_Area</vt:lpstr>
    </vt:vector>
  </TitlesOfParts>
  <Company>jp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zahidi</dc:creator>
  <cp:lastModifiedBy>Norhidayu  Musa</cp:lastModifiedBy>
  <cp:lastPrinted>2025-11-24T07:54:54Z</cp:lastPrinted>
  <dcterms:created xsi:type="dcterms:W3CDTF">2015-04-09T07:02:28Z</dcterms:created>
  <dcterms:modified xsi:type="dcterms:W3CDTF">2025-11-24T09:17:00Z</dcterms:modified>
</cp:coreProperties>
</file>