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4A0AE938-DF55-461F-9C8D-C0C0D851AE9E}" xr6:coauthVersionLast="36" xr6:coauthVersionMax="47" xr10:uidLastSave="{00000000-0000-0000-0000-000000000000}"/>
  <bookViews>
    <workbookView xWindow="0" yWindow="0" windowWidth="7470" windowHeight="9105" xr2:uid="{6C79BAF2-AA3B-450E-855E-ABF1656EFDDA}"/>
  </bookViews>
  <sheets>
    <sheet name="4.1" sheetId="23" r:id="rId1"/>
    <sheet name="4.1a" sheetId="24" r:id="rId2"/>
    <sheet name="4.1b" sheetId="25" r:id="rId3"/>
    <sheet name="4.2" sheetId="6" r:id="rId4"/>
    <sheet name="4.3" sheetId="1" r:id="rId5"/>
    <sheet name="4.3a" sheetId="4" r:id="rId6"/>
    <sheet name="4.3b" sheetId="5" r:id="rId7"/>
    <sheet name="4.4" sheetId="7" r:id="rId8"/>
    <sheet name="4.4a" sheetId="8" r:id="rId9"/>
    <sheet name="4.4b" sheetId="9" r:id="rId10"/>
    <sheet name="4.5" sheetId="10" r:id="rId11"/>
    <sheet name="4.5a" sheetId="11" r:id="rId12"/>
    <sheet name="4.5b" sheetId="12" r:id="rId13"/>
    <sheet name="4.6" sheetId="13" r:id="rId14"/>
    <sheet name="4.7" sheetId="14" r:id="rId15"/>
    <sheet name="4.7a" sheetId="15" r:id="rId16"/>
    <sheet name="4.7b" sheetId="16" r:id="rId17"/>
    <sheet name="4.8" sheetId="20" r:id="rId18"/>
    <sheet name="4.8a" sheetId="21" r:id="rId19"/>
    <sheet name="4.8b" sheetId="22" r:id="rId20"/>
    <sheet name="4.9" sheetId="26" r:id="rId21"/>
  </sheets>
  <definedNames>
    <definedName name="_xlnm.Print_Area" localSheetId="0">'4.1'!$A$1:$J$78</definedName>
    <definedName name="_xlnm.Print_Area" localSheetId="1">'4.1a'!$A$1:$H$63</definedName>
    <definedName name="_xlnm.Print_Area" localSheetId="2">'4.1b'!$A$1:$H$43</definedName>
    <definedName name="_xlnm.Print_Area" localSheetId="3">'4.2'!$A$1:$L$83</definedName>
    <definedName name="_xlnm.Print_Area" localSheetId="4">'4.3'!$A$1:$J$84</definedName>
    <definedName name="_xlnm.Print_Area" localSheetId="5">'4.3a'!$A$1:$H$70</definedName>
    <definedName name="_xlnm.Print_Area" localSheetId="6">'4.3b'!$A$1:$H$50</definedName>
    <definedName name="_xlnm.Print_Area" localSheetId="7">'4.4'!$A$1:$J$84</definedName>
    <definedName name="_xlnm.Print_Area" localSheetId="8">'4.4a'!$A$1:$H$70</definedName>
    <definedName name="_xlnm.Print_Area" localSheetId="9">'4.4b'!$A$1:$H$52</definedName>
    <definedName name="_xlnm.Print_Area" localSheetId="10">'4.5'!$A$1:$J$85</definedName>
    <definedName name="_xlnm.Print_Area" localSheetId="11">'4.5a'!$A$1:$H$71</definedName>
    <definedName name="_xlnm.Print_Area" localSheetId="12">'4.5b'!$A$1:$H$51</definedName>
    <definedName name="_xlnm.Print_Area" localSheetId="13">'4.6'!$A$1:$L$85</definedName>
    <definedName name="_xlnm.Print_Area" localSheetId="14">'4.7'!$A$1:$J$87</definedName>
    <definedName name="_xlnm.Print_Area" localSheetId="15">'4.7a'!$A$1:$H$73</definedName>
    <definedName name="_xlnm.Print_Area" localSheetId="16">'4.7b'!$A$1:$H$53</definedName>
    <definedName name="_xlnm.Print_Area" localSheetId="17">'4.8'!$A$1:$J$85</definedName>
    <definedName name="_xlnm.Print_Area" localSheetId="18">'4.8a'!$A$1:$H$71</definedName>
    <definedName name="_xlnm.Print_Area" localSheetId="19">'4.8b'!$A$1:$H$51</definedName>
    <definedName name="_xlnm.Print_Area" localSheetId="20">'4.9'!$A$1:$F$80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23" l="1"/>
  <c r="E72" i="23"/>
  <c r="E71" i="23"/>
  <c r="E69" i="23"/>
  <c r="E68" i="23"/>
  <c r="E67" i="23"/>
  <c r="E65" i="23"/>
  <c r="E64" i="23"/>
  <c r="E63" i="23"/>
  <c r="E61" i="23"/>
  <c r="E60" i="23"/>
  <c r="E59" i="23"/>
  <c r="E57" i="23"/>
  <c r="E56" i="23"/>
  <c r="E55" i="23"/>
  <c r="E53" i="23"/>
  <c r="E52" i="23"/>
  <c r="E51" i="23"/>
  <c r="E49" i="23"/>
  <c r="E48" i="23"/>
  <c r="E47" i="23"/>
  <c r="E45" i="23"/>
  <c r="E44" i="23"/>
  <c r="E43" i="23"/>
  <c r="E41" i="23"/>
  <c r="E40" i="23"/>
  <c r="E39" i="23"/>
  <c r="E37" i="23"/>
  <c r="E36" i="23"/>
  <c r="E35" i="23"/>
  <c r="E33" i="23"/>
  <c r="E32" i="23"/>
  <c r="E31" i="23"/>
  <c r="E29" i="23"/>
  <c r="E28" i="23"/>
  <c r="E27" i="23"/>
  <c r="E25" i="23"/>
  <c r="E24" i="23"/>
  <c r="E23" i="23"/>
  <c r="E20" i="23"/>
  <c r="E21" i="23"/>
  <c r="E19" i="23"/>
  <c r="E19" i="26"/>
  <c r="E18" i="26"/>
  <c r="E17" i="26"/>
  <c r="E22" i="20"/>
  <c r="H23" i="20"/>
  <c r="G76" i="10"/>
  <c r="G62" i="10"/>
  <c r="G63" i="10"/>
  <c r="G75" i="7"/>
  <c r="E23" i="8"/>
  <c r="E15" i="23" l="1"/>
  <c r="E17" i="23"/>
  <c r="E16" i="23"/>
  <c r="G40" i="25"/>
  <c r="G39" i="25"/>
  <c r="G38" i="25"/>
  <c r="F40" i="25"/>
  <c r="F39" i="25"/>
  <c r="F38" i="25"/>
  <c r="G32" i="25"/>
  <c r="G31" i="25"/>
  <c r="G30" i="25"/>
  <c r="F32" i="25"/>
  <c r="F31" i="25"/>
  <c r="F30" i="25"/>
  <c r="G28" i="25"/>
  <c r="G27" i="25"/>
  <c r="G26" i="25"/>
  <c r="F28" i="25"/>
  <c r="F27" i="25"/>
  <c r="F26" i="25"/>
  <c r="G24" i="25"/>
  <c r="G23" i="25"/>
  <c r="G22" i="25"/>
  <c r="F23" i="25"/>
  <c r="F24" i="25"/>
  <c r="F22" i="25"/>
  <c r="G52" i="24"/>
  <c r="F52" i="24"/>
  <c r="G51" i="24"/>
  <c r="F51" i="24"/>
  <c r="G50" i="24"/>
  <c r="F50" i="24"/>
  <c r="G48" i="24"/>
  <c r="F48" i="24"/>
  <c r="G47" i="24"/>
  <c r="F47" i="24"/>
  <c r="G46" i="24"/>
  <c r="F46" i="24"/>
  <c r="G44" i="24"/>
  <c r="F44" i="24"/>
  <c r="G43" i="24"/>
  <c r="F43" i="24"/>
  <c r="G42" i="24"/>
  <c r="F42" i="24"/>
  <c r="G40" i="24"/>
  <c r="G39" i="24"/>
  <c r="G38" i="24"/>
  <c r="F39" i="24"/>
  <c r="F40" i="24"/>
  <c r="F38" i="24"/>
  <c r="I73" i="23"/>
  <c r="H73" i="23"/>
  <c r="I72" i="23"/>
  <c r="H72" i="23"/>
  <c r="I71" i="23"/>
  <c r="H71" i="23"/>
  <c r="I69" i="23"/>
  <c r="H69" i="23"/>
  <c r="I68" i="23"/>
  <c r="H68" i="23"/>
  <c r="I67" i="23"/>
  <c r="H67" i="23"/>
  <c r="I65" i="23"/>
  <c r="H65" i="23"/>
  <c r="I64" i="23"/>
  <c r="H64" i="23"/>
  <c r="I63" i="23"/>
  <c r="H63" i="23"/>
  <c r="I61" i="23"/>
  <c r="H61" i="23"/>
  <c r="I60" i="23"/>
  <c r="H60" i="23"/>
  <c r="G60" i="23" s="1"/>
  <c r="I59" i="23"/>
  <c r="H59" i="23"/>
  <c r="I57" i="23"/>
  <c r="H57" i="23"/>
  <c r="I56" i="23"/>
  <c r="H56" i="23"/>
  <c r="I55" i="23"/>
  <c r="H55" i="23"/>
  <c r="I53" i="23"/>
  <c r="H53" i="23"/>
  <c r="G53" i="23" s="1"/>
  <c r="I52" i="23"/>
  <c r="H52" i="23"/>
  <c r="G52" i="23" s="1"/>
  <c r="I51" i="23"/>
  <c r="H51" i="23"/>
  <c r="G51" i="23" s="1"/>
  <c r="I49" i="23"/>
  <c r="H49" i="23"/>
  <c r="I48" i="23"/>
  <c r="H48" i="23"/>
  <c r="G48" i="23" s="1"/>
  <c r="I47" i="23"/>
  <c r="H47" i="23"/>
  <c r="I45" i="23"/>
  <c r="H45" i="23"/>
  <c r="G45" i="23" s="1"/>
  <c r="I44" i="23"/>
  <c r="H44" i="23"/>
  <c r="I43" i="23"/>
  <c r="H43" i="23"/>
  <c r="I41" i="23"/>
  <c r="H41" i="23"/>
  <c r="I40" i="23"/>
  <c r="H40" i="23"/>
  <c r="I39" i="23"/>
  <c r="H39" i="23"/>
  <c r="I37" i="23"/>
  <c r="H37" i="23"/>
  <c r="G37" i="23" s="1"/>
  <c r="I36" i="23"/>
  <c r="H36" i="23"/>
  <c r="G36" i="23" s="1"/>
  <c r="I35" i="23"/>
  <c r="H35" i="23"/>
  <c r="G35" i="23" s="1"/>
  <c r="I33" i="23"/>
  <c r="H33" i="23"/>
  <c r="I32" i="23"/>
  <c r="H32" i="23"/>
  <c r="G32" i="23" s="1"/>
  <c r="I31" i="23"/>
  <c r="H31" i="23"/>
  <c r="I29" i="23"/>
  <c r="H29" i="23"/>
  <c r="I28" i="23"/>
  <c r="H28" i="23"/>
  <c r="G28" i="23" s="1"/>
  <c r="I27" i="23"/>
  <c r="H27" i="23"/>
  <c r="I25" i="23"/>
  <c r="H25" i="23"/>
  <c r="I24" i="23"/>
  <c r="H24" i="23"/>
  <c r="I23" i="23"/>
  <c r="H23" i="23"/>
  <c r="I21" i="23"/>
  <c r="I20" i="23"/>
  <c r="I19" i="23"/>
  <c r="H20" i="23"/>
  <c r="H21" i="23"/>
  <c r="H19" i="23"/>
  <c r="G68" i="23"/>
  <c r="E42" i="24" l="1"/>
  <c r="G69" i="23"/>
  <c r="G29" i="23"/>
  <c r="G64" i="23"/>
  <c r="G23" i="23"/>
  <c r="G39" i="23"/>
  <c r="G55" i="23"/>
  <c r="G71" i="23"/>
  <c r="G67" i="23"/>
  <c r="G44" i="23"/>
  <c r="E38" i="24"/>
  <c r="G33" i="23"/>
  <c r="G49" i="23"/>
  <c r="G20" i="23"/>
  <c r="E26" i="25"/>
  <c r="E27" i="25"/>
  <c r="E51" i="24"/>
  <c r="E50" i="24"/>
  <c r="E44" i="24"/>
  <c r="E46" i="24"/>
  <c r="E40" i="25"/>
  <c r="E48" i="24"/>
  <c r="E43" i="24"/>
  <c r="F18" i="25"/>
  <c r="F14" i="25" s="1"/>
  <c r="F15" i="24"/>
  <c r="G24" i="23"/>
  <c r="G40" i="23"/>
  <c r="G72" i="23"/>
  <c r="G27" i="23"/>
  <c r="G43" i="23"/>
  <c r="G59" i="23"/>
  <c r="G31" i="23"/>
  <c r="G47" i="23"/>
  <c r="G63" i="23"/>
  <c r="E31" i="25"/>
  <c r="E47" i="24"/>
  <c r="G25" i="23"/>
  <c r="G41" i="23"/>
  <c r="G73" i="23"/>
  <c r="G15" i="24"/>
  <c r="E39" i="24"/>
  <c r="E40" i="24"/>
  <c r="E52" i="24"/>
  <c r="G61" i="23"/>
  <c r="G65" i="23"/>
  <c r="G57" i="23"/>
  <c r="E32" i="25"/>
  <c r="E38" i="25"/>
  <c r="E30" i="25"/>
  <c r="E22" i="25"/>
  <c r="E39" i="25"/>
  <c r="G19" i="25"/>
  <c r="G15" i="25" s="1"/>
  <c r="E24" i="25"/>
  <c r="E28" i="25"/>
  <c r="F20" i="25"/>
  <c r="F16" i="25" s="1"/>
  <c r="E23" i="25"/>
  <c r="G18" i="25"/>
  <c r="G20" i="25"/>
  <c r="G16" i="25" s="1"/>
  <c r="F19" i="25"/>
  <c r="G16" i="24"/>
  <c r="F14" i="24"/>
  <c r="G14" i="24"/>
  <c r="F16" i="24"/>
  <c r="G56" i="23"/>
  <c r="G21" i="23"/>
  <c r="K24" i="13"/>
  <c r="K23" i="13"/>
  <c r="K22" i="13"/>
  <c r="G23" i="13"/>
  <c r="G24" i="13"/>
  <c r="G22" i="13"/>
  <c r="E23" i="20"/>
  <c r="E24" i="20"/>
  <c r="I23" i="20"/>
  <c r="H24" i="20"/>
  <c r="I24" i="20"/>
  <c r="H22" i="20"/>
  <c r="I22" i="20"/>
  <c r="J21" i="6"/>
  <c r="K21" i="6"/>
  <c r="J22" i="6"/>
  <c r="K22" i="6"/>
  <c r="K20" i="6"/>
  <c r="F21" i="6"/>
  <c r="G21" i="6"/>
  <c r="F22" i="6"/>
  <c r="G22" i="6"/>
  <c r="G20" i="6"/>
  <c r="E23" i="7"/>
  <c r="E22" i="7"/>
  <c r="E21" i="7"/>
  <c r="H22" i="7"/>
  <c r="I22" i="7"/>
  <c r="H23" i="7"/>
  <c r="I23" i="7"/>
  <c r="I21" i="7"/>
  <c r="H21" i="7"/>
  <c r="H22" i="1"/>
  <c r="I22" i="1"/>
  <c r="H23" i="1"/>
  <c r="I23" i="1"/>
  <c r="H21" i="1"/>
  <c r="I21" i="1"/>
  <c r="E22" i="1"/>
  <c r="E23" i="1"/>
  <c r="G16" i="23" l="1"/>
  <c r="G17" i="23"/>
  <c r="E15" i="24"/>
  <c r="E16" i="24"/>
  <c r="E16" i="25"/>
  <c r="E20" i="25"/>
  <c r="G14" i="25"/>
  <c r="E14" i="25" s="1"/>
  <c r="E18" i="25"/>
  <c r="F15" i="25"/>
  <c r="E15" i="25" s="1"/>
  <c r="E19" i="25"/>
  <c r="E48" i="22" l="1"/>
  <c r="E47" i="22"/>
  <c r="E46" i="22"/>
  <c r="E40" i="22"/>
  <c r="E39" i="22"/>
  <c r="E38" i="22"/>
  <c r="E36" i="22"/>
  <c r="E35" i="22"/>
  <c r="E34" i="22"/>
  <c r="E32" i="22"/>
  <c r="E31" i="22"/>
  <c r="E30" i="22"/>
  <c r="G28" i="22"/>
  <c r="G24" i="22" s="1"/>
  <c r="F28" i="22"/>
  <c r="F24" i="22" s="1"/>
  <c r="E24" i="22" s="1"/>
  <c r="G27" i="22"/>
  <c r="G23" i="22" s="1"/>
  <c r="F27" i="22"/>
  <c r="F23" i="22" s="1"/>
  <c r="G26" i="22"/>
  <c r="G22" i="22" s="1"/>
  <c r="F26" i="22"/>
  <c r="F22" i="22" s="1"/>
  <c r="E56" i="21"/>
  <c r="E55" i="21"/>
  <c r="E54" i="21"/>
  <c r="E52" i="21"/>
  <c r="E51" i="21"/>
  <c r="E50" i="21"/>
  <c r="E48" i="21"/>
  <c r="E47" i="21"/>
  <c r="E46" i="21"/>
  <c r="G24" i="21"/>
  <c r="F24" i="21"/>
  <c r="G23" i="21"/>
  <c r="F23" i="21"/>
  <c r="G22" i="21"/>
  <c r="F22" i="21"/>
  <c r="G80" i="20"/>
  <c r="G79" i="20"/>
  <c r="G78" i="20"/>
  <c r="G75" i="20"/>
  <c r="G74" i="20"/>
  <c r="G72" i="20"/>
  <c r="G71" i="20"/>
  <c r="G70" i="20"/>
  <c r="G68" i="20"/>
  <c r="G67" i="20"/>
  <c r="G66" i="20"/>
  <c r="G64" i="20"/>
  <c r="G63" i="20"/>
  <c r="G62" i="20"/>
  <c r="G60" i="20"/>
  <c r="G59" i="20"/>
  <c r="G58" i="20"/>
  <c r="G56" i="20"/>
  <c r="G55" i="20"/>
  <c r="G54" i="20"/>
  <c r="G52" i="20"/>
  <c r="G51" i="20"/>
  <c r="G50" i="20"/>
  <c r="G44" i="20"/>
  <c r="G43" i="20"/>
  <c r="G42" i="20"/>
  <c r="G40" i="20"/>
  <c r="G39" i="20"/>
  <c r="G38" i="20"/>
  <c r="G34" i="20"/>
  <c r="G32" i="20"/>
  <c r="G31" i="20"/>
  <c r="G30" i="20"/>
  <c r="G28" i="20"/>
  <c r="G27" i="20"/>
  <c r="G26" i="20"/>
  <c r="I80" i="13"/>
  <c r="E80" i="13"/>
  <c r="I79" i="13"/>
  <c r="E79" i="13"/>
  <c r="I78" i="13"/>
  <c r="E78" i="13"/>
  <c r="I76" i="13"/>
  <c r="E76" i="13"/>
  <c r="I75" i="13"/>
  <c r="E75" i="13"/>
  <c r="I74" i="13"/>
  <c r="E74" i="13"/>
  <c r="I72" i="13"/>
  <c r="E72" i="13"/>
  <c r="I71" i="13"/>
  <c r="E71" i="13"/>
  <c r="I70" i="13"/>
  <c r="E70" i="13"/>
  <c r="I68" i="13"/>
  <c r="E68" i="13"/>
  <c r="I67" i="13"/>
  <c r="E67" i="13"/>
  <c r="I66" i="13"/>
  <c r="E66" i="13"/>
  <c r="I64" i="13"/>
  <c r="E64" i="13"/>
  <c r="I63" i="13"/>
  <c r="E63" i="13"/>
  <c r="I62" i="13"/>
  <c r="E62" i="13"/>
  <c r="I60" i="13"/>
  <c r="E60" i="13"/>
  <c r="I59" i="13"/>
  <c r="E59" i="13"/>
  <c r="I58" i="13"/>
  <c r="E58" i="13"/>
  <c r="I56" i="13"/>
  <c r="E56" i="13"/>
  <c r="I55" i="13"/>
  <c r="E55" i="13"/>
  <c r="I54" i="13"/>
  <c r="E54" i="13"/>
  <c r="I52" i="13"/>
  <c r="E52" i="13"/>
  <c r="I51" i="13"/>
  <c r="E51" i="13"/>
  <c r="I50" i="13"/>
  <c r="E50" i="13"/>
  <c r="I48" i="13"/>
  <c r="E48" i="13"/>
  <c r="I47" i="13"/>
  <c r="E47" i="13"/>
  <c r="I46" i="13"/>
  <c r="E46" i="13"/>
  <c r="I44" i="13"/>
  <c r="E44" i="13"/>
  <c r="I43" i="13"/>
  <c r="E43" i="13"/>
  <c r="I42" i="13"/>
  <c r="E42" i="13"/>
  <c r="I40" i="13"/>
  <c r="E40" i="13"/>
  <c r="I39" i="13"/>
  <c r="E39" i="13"/>
  <c r="I38" i="13"/>
  <c r="E38" i="13"/>
  <c r="I36" i="13"/>
  <c r="E36" i="13"/>
  <c r="I35" i="13"/>
  <c r="E35" i="13"/>
  <c r="I34" i="13"/>
  <c r="E34" i="13"/>
  <c r="I32" i="13"/>
  <c r="E32" i="13"/>
  <c r="I31" i="13"/>
  <c r="E31" i="13"/>
  <c r="I30" i="13"/>
  <c r="E30" i="13"/>
  <c r="I28" i="13"/>
  <c r="E28" i="13"/>
  <c r="I27" i="13"/>
  <c r="E27" i="13"/>
  <c r="I26" i="13"/>
  <c r="E26" i="13"/>
  <c r="E23" i="10"/>
  <c r="E24" i="10"/>
  <c r="H23" i="10"/>
  <c r="I23" i="10"/>
  <c r="H24" i="10"/>
  <c r="I24" i="10"/>
  <c r="I22" i="10"/>
  <c r="E48" i="12"/>
  <c r="E47" i="12"/>
  <c r="E46" i="12"/>
  <c r="E44" i="12"/>
  <c r="E43" i="12"/>
  <c r="E42" i="12"/>
  <c r="E40" i="12"/>
  <c r="E39" i="12"/>
  <c r="E38" i="12"/>
  <c r="E36" i="12"/>
  <c r="E35" i="12"/>
  <c r="E34" i="12"/>
  <c r="E32" i="12"/>
  <c r="E31" i="12"/>
  <c r="E30" i="12"/>
  <c r="G28" i="12"/>
  <c r="F28" i="12"/>
  <c r="G27" i="12"/>
  <c r="G23" i="12" s="1"/>
  <c r="F27" i="12"/>
  <c r="F23" i="12" s="1"/>
  <c r="F26" i="12"/>
  <c r="F22" i="12" s="1"/>
  <c r="G24" i="12"/>
  <c r="E56" i="11"/>
  <c r="E55" i="11"/>
  <c r="E54" i="11"/>
  <c r="E52" i="11"/>
  <c r="E51" i="11"/>
  <c r="E50" i="11"/>
  <c r="E48" i="11"/>
  <c r="E47" i="11"/>
  <c r="E46" i="11"/>
  <c r="G24" i="11"/>
  <c r="F24" i="11"/>
  <c r="G23" i="11"/>
  <c r="F23" i="11"/>
  <c r="F22" i="11"/>
  <c r="G80" i="10"/>
  <c r="G79" i="10"/>
  <c r="G78" i="10"/>
  <c r="G72" i="10"/>
  <c r="G71" i="10"/>
  <c r="G70" i="10"/>
  <c r="G68" i="10"/>
  <c r="G64" i="10"/>
  <c r="G60" i="10"/>
  <c r="G59" i="10"/>
  <c r="G58" i="10"/>
  <c r="G52" i="10"/>
  <c r="G51" i="10"/>
  <c r="G50" i="10"/>
  <c r="G46" i="10"/>
  <c r="G44" i="10"/>
  <c r="G43" i="10"/>
  <c r="G42" i="10"/>
  <c r="G40" i="10"/>
  <c r="G39" i="10"/>
  <c r="G38" i="10"/>
  <c r="G35" i="10"/>
  <c r="G34" i="10"/>
  <c r="G32" i="10"/>
  <c r="G31" i="10"/>
  <c r="G30" i="10"/>
  <c r="G28" i="10"/>
  <c r="G27" i="10"/>
  <c r="G26" i="10"/>
  <c r="H22" i="10"/>
  <c r="E22" i="10"/>
  <c r="E78" i="6"/>
  <c r="E77" i="6"/>
  <c r="E76" i="6"/>
  <c r="E74" i="6"/>
  <c r="E73" i="6"/>
  <c r="E72" i="6"/>
  <c r="E70" i="6"/>
  <c r="E69" i="6"/>
  <c r="E68" i="6"/>
  <c r="E66" i="6"/>
  <c r="E65" i="6"/>
  <c r="E64" i="6"/>
  <c r="E62" i="6"/>
  <c r="E61" i="6"/>
  <c r="E60" i="6"/>
  <c r="E58" i="6"/>
  <c r="E57" i="6"/>
  <c r="E56" i="6"/>
  <c r="E54" i="6"/>
  <c r="E53" i="6"/>
  <c r="E52" i="6"/>
  <c r="E50" i="6"/>
  <c r="E49" i="6"/>
  <c r="E48" i="6"/>
  <c r="E46" i="6"/>
  <c r="E45" i="6"/>
  <c r="E44" i="6"/>
  <c r="E42" i="6"/>
  <c r="E41" i="6"/>
  <c r="E40" i="6"/>
  <c r="E38" i="6"/>
  <c r="E37" i="6"/>
  <c r="E36" i="6"/>
  <c r="E34" i="6"/>
  <c r="E33" i="6"/>
  <c r="E32" i="6"/>
  <c r="E30" i="6"/>
  <c r="E29" i="6"/>
  <c r="E28" i="6"/>
  <c r="E26" i="6"/>
  <c r="E25" i="6"/>
  <c r="E24" i="6"/>
  <c r="F20" i="6"/>
  <c r="E49" i="9"/>
  <c r="E48" i="9"/>
  <c r="E47" i="9"/>
  <c r="E41" i="9"/>
  <c r="E40" i="9"/>
  <c r="E39" i="9"/>
  <c r="E37" i="9"/>
  <c r="E36" i="9"/>
  <c r="E35" i="9"/>
  <c r="E33" i="9"/>
  <c r="E32" i="9"/>
  <c r="E31" i="9"/>
  <c r="G29" i="9"/>
  <c r="G25" i="9" s="1"/>
  <c r="F29" i="9"/>
  <c r="F25" i="9" s="1"/>
  <c r="G28" i="9"/>
  <c r="G24" i="9" s="1"/>
  <c r="F28" i="9"/>
  <c r="F24" i="9" s="1"/>
  <c r="G27" i="9"/>
  <c r="G23" i="9" s="1"/>
  <c r="F27" i="9"/>
  <c r="F23" i="9" s="1"/>
  <c r="E55" i="8"/>
  <c r="E54" i="8"/>
  <c r="E53" i="8"/>
  <c r="E51" i="8"/>
  <c r="E50" i="8"/>
  <c r="E49" i="8"/>
  <c r="E47" i="8"/>
  <c r="E46" i="8"/>
  <c r="E45" i="8"/>
  <c r="G23" i="8"/>
  <c r="F23" i="8"/>
  <c r="G22" i="8"/>
  <c r="F22" i="8"/>
  <c r="G21" i="8"/>
  <c r="F21" i="8"/>
  <c r="G79" i="7"/>
  <c r="G78" i="7"/>
  <c r="G77" i="7"/>
  <c r="G74" i="7"/>
  <c r="G73" i="7"/>
  <c r="G71" i="7"/>
  <c r="G70" i="7"/>
  <c r="G69" i="7"/>
  <c r="G67" i="7"/>
  <c r="G66" i="7"/>
  <c r="G65" i="7"/>
  <c r="G63" i="7"/>
  <c r="G62" i="7"/>
  <c r="G61" i="7"/>
  <c r="G59" i="7"/>
  <c r="G58" i="7"/>
  <c r="G57" i="7"/>
  <c r="G54" i="7"/>
  <c r="G53" i="7"/>
  <c r="G51" i="7"/>
  <c r="G50" i="7"/>
  <c r="G49" i="7"/>
  <c r="G46" i="7"/>
  <c r="G45" i="7"/>
  <c r="G43" i="7"/>
  <c r="G42" i="7"/>
  <c r="G41" i="7"/>
  <c r="G39" i="7"/>
  <c r="G38" i="7"/>
  <c r="G37" i="7"/>
  <c r="G34" i="7"/>
  <c r="G33" i="7"/>
  <c r="G31" i="7"/>
  <c r="G30" i="7"/>
  <c r="G29" i="7"/>
  <c r="G27" i="7"/>
  <c r="G26" i="7"/>
  <c r="G25" i="7"/>
  <c r="I78" i="6"/>
  <c r="I77" i="6"/>
  <c r="I76" i="6"/>
  <c r="I74" i="6"/>
  <c r="I73" i="6"/>
  <c r="I72" i="6"/>
  <c r="I70" i="6"/>
  <c r="I69" i="6"/>
  <c r="I68" i="6"/>
  <c r="I66" i="6"/>
  <c r="I65" i="6"/>
  <c r="I64" i="6"/>
  <c r="I62" i="6"/>
  <c r="I61" i="6"/>
  <c r="I60" i="6"/>
  <c r="I58" i="6"/>
  <c r="I57" i="6"/>
  <c r="I56" i="6"/>
  <c r="I53" i="6"/>
  <c r="I52" i="6"/>
  <c r="I50" i="6"/>
  <c r="I49" i="6"/>
  <c r="I48" i="6"/>
  <c r="I45" i="6"/>
  <c r="I44" i="6"/>
  <c r="I42" i="6"/>
  <c r="I41" i="6"/>
  <c r="I40" i="6"/>
  <c r="I38" i="6"/>
  <c r="I37" i="6"/>
  <c r="I36" i="6"/>
  <c r="I33" i="6"/>
  <c r="I32" i="6"/>
  <c r="I30" i="6"/>
  <c r="I29" i="6"/>
  <c r="I28" i="6"/>
  <c r="I26" i="6"/>
  <c r="I25" i="6"/>
  <c r="I24" i="6"/>
  <c r="J20" i="6"/>
  <c r="G27" i="5"/>
  <c r="G23" i="5" s="1"/>
  <c r="F27" i="5"/>
  <c r="G26" i="5"/>
  <c r="G22" i="5" s="1"/>
  <c r="F26" i="5"/>
  <c r="F22" i="5" s="1"/>
  <c r="G25" i="5"/>
  <c r="G21" i="5" s="1"/>
  <c r="F25" i="5"/>
  <c r="F21" i="5" s="1"/>
  <c r="E21" i="5" s="1"/>
  <c r="E47" i="5"/>
  <c r="E46" i="5"/>
  <c r="E45" i="5"/>
  <c r="E39" i="5"/>
  <c r="E38" i="5"/>
  <c r="E37" i="5"/>
  <c r="E35" i="5"/>
  <c r="E34" i="5"/>
  <c r="E33" i="5"/>
  <c r="E31" i="5"/>
  <c r="E30" i="5"/>
  <c r="E29" i="5"/>
  <c r="E59" i="4"/>
  <c r="E58" i="4"/>
  <c r="E57" i="4"/>
  <c r="E55" i="4"/>
  <c r="E54" i="4"/>
  <c r="E53" i="4"/>
  <c r="E51" i="4"/>
  <c r="E50" i="4"/>
  <c r="E49" i="4"/>
  <c r="E47" i="4"/>
  <c r="E46" i="4"/>
  <c r="E45" i="4"/>
  <c r="G23" i="4"/>
  <c r="F23" i="4"/>
  <c r="G22" i="4"/>
  <c r="F22" i="4"/>
  <c r="G21" i="4"/>
  <c r="F21" i="4"/>
  <c r="G79" i="1"/>
  <c r="G78" i="1"/>
  <c r="G77" i="1"/>
  <c r="G75" i="1"/>
  <c r="G74" i="1"/>
  <c r="G73" i="1"/>
  <c r="G71" i="1"/>
  <c r="G70" i="1"/>
  <c r="G69" i="1"/>
  <c r="G67" i="1"/>
  <c r="G66" i="1"/>
  <c r="G65" i="1"/>
  <c r="G63" i="1"/>
  <c r="G62" i="1"/>
  <c r="G61" i="1"/>
  <c r="G59" i="1"/>
  <c r="G58" i="1"/>
  <c r="G57" i="1"/>
  <c r="G54" i="1"/>
  <c r="G53" i="1"/>
  <c r="G51" i="1"/>
  <c r="G50" i="1"/>
  <c r="G49" i="1"/>
  <c r="G46" i="1"/>
  <c r="G45" i="1"/>
  <c r="G43" i="1"/>
  <c r="G42" i="1"/>
  <c r="G41" i="1"/>
  <c r="G39" i="1"/>
  <c r="G38" i="1"/>
  <c r="G37" i="1"/>
  <c r="G34" i="1"/>
  <c r="G33" i="1"/>
  <c r="G31" i="1"/>
  <c r="G30" i="1"/>
  <c r="G29" i="1"/>
  <c r="G27" i="1"/>
  <c r="G26" i="1"/>
  <c r="G25" i="1"/>
  <c r="E21" i="1"/>
  <c r="G23" i="10" l="1"/>
  <c r="G23" i="7"/>
  <c r="E23" i="9"/>
  <c r="E27" i="12"/>
  <c r="E28" i="22"/>
  <c r="E21" i="4"/>
  <c r="E29" i="9"/>
  <c r="G24" i="10"/>
  <c r="E27" i="22"/>
  <c r="E26" i="12"/>
  <c r="E23" i="22"/>
  <c r="I23" i="13"/>
  <c r="I24" i="13"/>
  <c r="E23" i="13"/>
  <c r="E24" i="13"/>
  <c r="E25" i="9"/>
  <c r="E24" i="9"/>
  <c r="E25" i="5"/>
  <c r="G22" i="1"/>
  <c r="G21" i="1"/>
  <c r="E26" i="22"/>
  <c r="E22" i="22"/>
  <c r="E24" i="21"/>
  <c r="E23" i="21"/>
  <c r="E22" i="21"/>
  <c r="G23" i="20"/>
  <c r="G24" i="20"/>
  <c r="G22" i="20"/>
  <c r="E28" i="12"/>
  <c r="G22" i="10"/>
  <c r="G23" i="1"/>
  <c r="I22" i="6"/>
  <c r="I21" i="6"/>
  <c r="G22" i="7"/>
  <c r="E21" i="6"/>
  <c r="E20" i="6"/>
  <c r="E28" i="9"/>
  <c r="E27" i="9"/>
  <c r="E21" i="8"/>
  <c r="E22" i="8"/>
  <c r="G21" i="7"/>
  <c r="E22" i="5"/>
  <c r="E27" i="5"/>
  <c r="F23" i="5"/>
  <c r="E23" i="5" s="1"/>
  <c r="E26" i="5"/>
  <c r="E22" i="4"/>
  <c r="E23" i="4"/>
  <c r="I22" i="13"/>
  <c r="E22" i="13"/>
  <c r="F24" i="12"/>
  <c r="E24" i="12" s="1"/>
  <c r="E23" i="12"/>
  <c r="E22" i="12"/>
  <c r="E23" i="11"/>
  <c r="E24" i="11"/>
  <c r="E22" i="11"/>
  <c r="E22" i="6"/>
  <c r="I20" i="6"/>
  <c r="G19" i="23"/>
  <c r="G15" i="23" s="1"/>
  <c r="E14" i="24"/>
</calcChain>
</file>

<file path=xl/sharedStrings.xml><?xml version="1.0" encoding="utf-8"?>
<sst xmlns="http://schemas.openxmlformats.org/spreadsheetml/2006/main" count="1673" uniqueCount="175">
  <si>
    <t>Source: Royal Malaysia Police</t>
  </si>
  <si>
    <t>Sumber: Polis Diraja Malaysia</t>
  </si>
  <si>
    <t>-</t>
  </si>
  <si>
    <t>Terengganu</t>
  </si>
  <si>
    <t>Selangor</t>
  </si>
  <si>
    <t>Sarawak</t>
  </si>
  <si>
    <r>
      <t>Sabah</t>
    </r>
    <r>
      <rPr>
        <vertAlign val="superscript"/>
        <sz val="10"/>
        <rFont val="Century Gothic"/>
        <family val="2"/>
      </rPr>
      <t>a</t>
    </r>
  </si>
  <si>
    <t>Pulau Pinang</t>
  </si>
  <si>
    <t>Perlis</t>
  </si>
  <si>
    <t>Perak</t>
  </si>
  <si>
    <t>Pahang</t>
  </si>
  <si>
    <t>Negeri Sembilan</t>
  </si>
  <si>
    <t>Melaka</t>
  </si>
  <si>
    <t>Kelantan</t>
  </si>
  <si>
    <t>Kedah</t>
  </si>
  <si>
    <t>Johor</t>
  </si>
  <si>
    <t>Malaysia</t>
  </si>
  <si>
    <t>Female</t>
  </si>
  <si>
    <t>Male</t>
  </si>
  <si>
    <t>Total</t>
  </si>
  <si>
    <t>Perempuan</t>
  </si>
  <si>
    <t>Lelaki</t>
  </si>
  <si>
    <t>Jumlah</t>
  </si>
  <si>
    <t>Year</t>
  </si>
  <si>
    <t>State</t>
  </si>
  <si>
    <t>Tahun</t>
  </si>
  <si>
    <t>Negeri</t>
  </si>
  <si>
    <r>
      <t xml:space="preserve">61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64 years</t>
    </r>
  </si>
  <si>
    <r>
      <t xml:space="preserve">61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64 tahun</t>
    </r>
  </si>
  <si>
    <r>
      <t xml:space="preserve">51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60 years</t>
    </r>
  </si>
  <si>
    <r>
      <t xml:space="preserve">51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60 tahun</t>
    </r>
  </si>
  <si>
    <r>
      <t xml:space="preserve">41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50 years</t>
    </r>
  </si>
  <si>
    <r>
      <t xml:space="preserve">41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50 tahun</t>
    </r>
  </si>
  <si>
    <r>
      <t xml:space="preserve">31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40 years</t>
    </r>
  </si>
  <si>
    <r>
      <t xml:space="preserve">31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40 tahun</t>
    </r>
  </si>
  <si>
    <r>
      <t xml:space="preserve">18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30 years</t>
    </r>
  </si>
  <si>
    <r>
      <t xml:space="preserve">18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30 tahun</t>
    </r>
  </si>
  <si>
    <r>
      <t xml:space="preserve">15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17 years</t>
    </r>
  </si>
  <si>
    <r>
      <t xml:space="preserve">15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17 tahun</t>
    </r>
  </si>
  <si>
    <r>
      <t xml:space="preserve">13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14 years</t>
    </r>
  </si>
  <si>
    <r>
      <t xml:space="preserve">13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14 tahun</t>
    </r>
  </si>
  <si>
    <r>
      <t xml:space="preserve">7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12 years</t>
    </r>
  </si>
  <si>
    <r>
      <t xml:space="preserve">7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12 tahun</t>
    </r>
  </si>
  <si>
    <r>
      <t xml:space="preserve">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 years</t>
    </r>
  </si>
  <si>
    <r>
      <t xml:space="preserve">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 tahun</t>
    </r>
  </si>
  <si>
    <t>Age group</t>
  </si>
  <si>
    <t>Kumpulan umur</t>
  </si>
  <si>
    <t>Non-citizens</t>
  </si>
  <si>
    <t>Bukan warganegara</t>
  </si>
  <si>
    <t>Others</t>
  </si>
  <si>
    <t>Lain-lain</t>
  </si>
  <si>
    <t>India</t>
  </si>
  <si>
    <t>Chinese</t>
  </si>
  <si>
    <t>Cina</t>
  </si>
  <si>
    <t>Bumiputera</t>
  </si>
  <si>
    <t>Citizens</t>
  </si>
  <si>
    <t>Warganegara</t>
  </si>
  <si>
    <t>Ethnic group</t>
  </si>
  <si>
    <t>Kumpulan etnik</t>
  </si>
  <si>
    <t>Tempat</t>
  </si>
  <si>
    <t>Public</t>
  </si>
  <si>
    <t>location</t>
  </si>
  <si>
    <t>Private</t>
  </si>
  <si>
    <t>institution</t>
  </si>
  <si>
    <t>Financial</t>
  </si>
  <si>
    <t>Non-financial</t>
  </si>
  <si>
    <t>Institusi</t>
  </si>
  <si>
    <t>kewangan</t>
  </si>
  <si>
    <t>bukan</t>
  </si>
  <si>
    <t xml:space="preserve"> kewangan</t>
  </si>
  <si>
    <t>Jadual 4.1</t>
  </si>
  <si>
    <t>Table 4.1</t>
  </si>
  <si>
    <t>Jadual 4.1a</t>
  </si>
  <si>
    <t>Table 4.1a</t>
  </si>
  <si>
    <t>Jadual 4.1b</t>
  </si>
  <si>
    <t>Table 4.1b</t>
  </si>
  <si>
    <t>Bilangan tangkapan</t>
  </si>
  <si>
    <t>: Robbery by age group and sex, Malaysia, 2022–2024</t>
  </si>
  <si>
    <t xml:space="preserve">: Robbery by ethnic group and sex, Malaysia, 2022–2024 </t>
  </si>
  <si>
    <t>Bilangan kes</t>
  </si>
  <si>
    <t>Number of cases</t>
  </si>
  <si>
    <t>: Robbery from the person in a public location by age group and sex, Malaysia, 2022–2024</t>
  </si>
  <si>
    <t>: Robbery from the person in a private location by age group and sex, Malaysia, 2022–2024</t>
  </si>
  <si>
    <t>: Robbery from the person in a private location by ethnic group and sex, Malaysia, 2022–2024</t>
  </si>
  <si>
    <t>: Robbery of a car or vehicle by ethnic group and sex, Malaysia, 2022–2024</t>
  </si>
  <si>
    <t>: Robbery of a car or vehicle by age group and sex, Malaysia, 2022–2024</t>
  </si>
  <si>
    <t>: Robbery of a financial institution by age group and sex, Malaysia, 2022–2024</t>
  </si>
  <si>
    <t>: Robbery of a financial institution by ethnic group and sex, Malaysia, 2022–2024</t>
  </si>
  <si>
    <t>: Robbery of a non-financial institution by age group and sex, Malaysia, 2022–2024</t>
  </si>
  <si>
    <t>: Robbery of a non-financial institution by ethnic group and sex, Malaysia, 2022–2024</t>
  </si>
  <si>
    <t>65 tahun dan lebih</t>
  </si>
  <si>
    <t>Indians</t>
  </si>
  <si>
    <r>
      <t>W.P. Kuala Lumpur</t>
    </r>
    <r>
      <rPr>
        <vertAlign val="superscript"/>
        <sz val="10"/>
        <rFont val="Century Gothic"/>
        <family val="2"/>
      </rPr>
      <t>b</t>
    </r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</si>
  <si>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 xml:space="preserve">: </t>
    </r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</si>
  <si>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W.P. Labuan/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Labuan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</si>
  <si>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Putajaya/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Putrajaya</t>
    </r>
  </si>
  <si>
    <t xml:space="preserve">  Malaysia, 2022 ̶ 2024</t>
  </si>
  <si>
    <t>: Kes samun mengikut kumpulan umur dan jantina, Malaysia, 2022 ̶ 2024</t>
  </si>
  <si>
    <t>: Kes samun mengikut kumpulan etnik dan jantina, Malaysia, 2022 ̶ 2024</t>
  </si>
  <si>
    <t xml:space="preserve">: Kes samun terhadap individu di tempat awam mengikut kumpulan etnik dan jantina, </t>
  </si>
  <si>
    <t xml:space="preserve">: Kes samun terhadap individu di tempat persendirian mengikut kumpulan umur dan jantina, </t>
  </si>
  <si>
    <t xml:space="preserve">: Kes samun terhadap individu di tempat persendirian mengikut kumpulan etnik dan jantina, </t>
  </si>
  <si>
    <t xml:space="preserve">: Kes samun terhadap kenderaan bermotor mengikut kumpulan umur dan jantina, </t>
  </si>
  <si>
    <t xml:space="preserve">: Kes samun terhadap kenderaan bermotor mengikut kumpulan etnik dan jantina, </t>
  </si>
  <si>
    <t>: Kes samun terhadap institusi kewangan mengikut kumpulan umur dan jantina, Malaysia, 2022 ̶ 2024</t>
  </si>
  <si>
    <t>: Kes samun terhadap institusi kewangan mengikut kumpulan etnik dan jantina, Malaysia, 2022 ̶ 2024</t>
  </si>
  <si>
    <t xml:space="preserve">: Kes samun terhadap institusi bukan kewangan mengikut kumpulan umur dan jantina, </t>
  </si>
  <si>
    <t xml:space="preserve">: Kes samun terhadap institusi bukan kewangan mengikut kumpulan etnik dan jantina, </t>
  </si>
  <si>
    <t>Number of arrests</t>
  </si>
  <si>
    <t>awam</t>
  </si>
  <si>
    <t>persendirian</t>
  </si>
  <si>
    <t>: Kes samun terhadap individu di tempat awam mengikut kumpulan umur dan jantina,</t>
  </si>
  <si>
    <t>: Robbery from the person in a public location by ethnic group and sex, Malaysia, 2022–2024</t>
  </si>
  <si>
    <t>0 ̶ 4 tahun</t>
  </si>
  <si>
    <t>0 ̶ 4 years</t>
  </si>
  <si>
    <t>Jadual 4.2</t>
  </si>
  <si>
    <t>Table 4.2</t>
  </si>
  <si>
    <t>Jadual 4.3</t>
  </si>
  <si>
    <t>Table 4.3</t>
  </si>
  <si>
    <t>Jadual 4.3a</t>
  </si>
  <si>
    <t>Table 4.3a</t>
  </si>
  <si>
    <t>Jadual 4.3b</t>
  </si>
  <si>
    <t>Table 4.3b</t>
  </si>
  <si>
    <t>Jadual 4.4</t>
  </si>
  <si>
    <t>Table 4.4</t>
  </si>
  <si>
    <t>Jadual 4.4a</t>
  </si>
  <si>
    <t>Table 4.4a</t>
  </si>
  <si>
    <t>Jadual 4.4b</t>
  </si>
  <si>
    <t>Table 4.4b</t>
  </si>
  <si>
    <t>Jadual 4.5</t>
  </si>
  <si>
    <t>Table 4.5</t>
  </si>
  <si>
    <t>Jadual 4.5a</t>
  </si>
  <si>
    <t>Table 4.5a</t>
  </si>
  <si>
    <t>Jadual 4.5b</t>
  </si>
  <si>
    <t>Table 4.5b</t>
  </si>
  <si>
    <t>Jadual 4.6</t>
  </si>
  <si>
    <t>Table 4.6</t>
  </si>
  <si>
    <t>Jadual 4.7</t>
  </si>
  <si>
    <t>Table 4.7</t>
  </si>
  <si>
    <t>Jadual 4.7a</t>
  </si>
  <si>
    <t>Table 4.7a</t>
  </si>
  <si>
    <t>Jadual 4.7b</t>
  </si>
  <si>
    <t>Table 4.7b</t>
  </si>
  <si>
    <t>Jadual 4.8</t>
  </si>
  <si>
    <t>Table 4.8</t>
  </si>
  <si>
    <t>Jadual 4.8a</t>
  </si>
  <si>
    <t>Table 4.8a</t>
  </si>
  <si>
    <t>Jadual 4.8b</t>
  </si>
  <si>
    <t>Table 4.8b</t>
  </si>
  <si>
    <t>65 years and over</t>
  </si>
  <si>
    <t>: Kes samun lain mengikut negeri, Malaysia, 2022 ̶ 2024</t>
  </si>
  <si>
    <t>Jadual 4.9</t>
  </si>
  <si>
    <t>Table 4.9</t>
  </si>
  <si>
    <t xml:space="preserve">: Other robbery cases by state, Malaysia, 2022–2024
                  </t>
  </si>
  <si>
    <t>: Kes samun mengikut negeri dan jantina, Malaysia, 2022 ̶ 2024</t>
  </si>
  <si>
    <t>: Kes samun terhadap institusi bukan kewangan mengikut negeri dan jantina, Malaysia, 2022 ̶ 2024</t>
  </si>
  <si>
    <t>: Kes samun terhadap institusi kewangan mengikut negeri dan jantina, Malaysia, 2022 ̶ 2024</t>
  </si>
  <si>
    <t xml:space="preserve">: Kes samun terhadap premis atau institusi mengikut negeri dan jantina, Malaysia, 2022 ̶ 2024 </t>
  </si>
  <si>
    <t>: Kes samun terhadap kenderaan bermotor mengikut negeri dan jantina, Malaysia, 2022 ̶ 2024</t>
  </si>
  <si>
    <t>: Kes samun terhadap individu di tempat persendirian mengikut negeri dan jantina, Malaysia, 2022 ̶ 2024</t>
  </si>
  <si>
    <t>: Kes samun terhadap individu di tempat awam mengikut negeri dan jantina, Malaysia, 2022 ̶ 2024</t>
  </si>
  <si>
    <t>: Kes samun terhadap individu mengikut negeri dan jantina, Malaysia, 2022 ̶ 2024</t>
  </si>
  <si>
    <t xml:space="preserve">: Robbery by state and sex, Malaysia, 2022–2024
                  </t>
  </si>
  <si>
    <t xml:space="preserve">: Robbery of a non-financial institution by state and sex, Malaysia, 2022–2024
                  </t>
  </si>
  <si>
    <t xml:space="preserve">: Robbery of a financial institution by state and sex, Malaysia, 2022–2024
                  </t>
  </si>
  <si>
    <t xml:space="preserve">: Robbery of an establishment or institution by state and sex, Malaysia, 2022–2024
                  </t>
  </si>
  <si>
    <t xml:space="preserve">: Robbery of a car or vehicle by state and sex, Malaysia, 2022–2024
                  </t>
  </si>
  <si>
    <t xml:space="preserve">: Robbery from the person in a private location by state and sex, Malaysia, 2022–2024
                  </t>
  </si>
  <si>
    <t xml:space="preserve">: Robbery from the person in a public location by state and sex, Malaysia, 2022–2024
                  </t>
  </si>
  <si>
    <t xml:space="preserve">: Robbery from the person by state and sex, Malaysia, 2022–2024
                  </t>
  </si>
  <si>
    <t>Tiada kes dilaporkan pada tahun 2022 hingga 2024</t>
  </si>
  <si>
    <t>No cases were reported from 2022 to 2024</t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</si>
  <si>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</t>
    </r>
    <r>
      <rPr>
        <sz val="8"/>
        <rFont val="Century Gothic"/>
        <family val="2"/>
      </rPr>
      <t xml:space="preserve">: </t>
    </r>
  </si>
  <si>
    <r>
      <rPr>
        <b/>
        <sz val="10"/>
        <rFont val="Century Gothic"/>
        <family val="2"/>
      </rPr>
      <t>Tangkapan/</t>
    </r>
    <r>
      <rPr>
        <sz val="10"/>
        <rFont val="Century Gothic"/>
        <family val="2"/>
      </rPr>
      <t xml:space="preserve"> Arrest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</si>
  <si>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Putajaya/ </t>
    </r>
    <r>
      <rPr>
        <i/>
        <sz val="8"/>
        <rFont val="Century Gothic"/>
        <family val="2"/>
      </rPr>
      <t>Includes W.P. Putrajaya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</si>
</sst>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;0;&quot;-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vertAlign val="superscript"/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i/>
      <sz val="10"/>
      <color theme="0"/>
      <name val="Century Gothic"/>
      <family val="2"/>
    </font>
    <font>
      <i/>
      <sz val="10"/>
      <name val="Century Gothic"/>
      <family val="2"/>
    </font>
    <font>
      <b/>
      <sz val="12"/>
      <color theme="0"/>
      <name val="Century Gothic"/>
      <family val="2"/>
    </font>
    <font>
      <b/>
      <sz val="8"/>
      <color rgb="FFA2B62A"/>
      <name val="Century Gothic"/>
      <family val="2"/>
    </font>
    <font>
      <i/>
      <sz val="10"/>
      <name val="Calibri"/>
      <family val="2"/>
    </font>
    <font>
      <b/>
      <sz val="10"/>
      <name val="Calibri"/>
      <family val="2"/>
    </font>
    <font>
      <b/>
      <vertAlign val="superscript"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A2B62A"/>
        <bgColor indexed="64"/>
      </patternFill>
    </fill>
    <fill>
      <patternFill patternType="solid">
        <fgColor rgb="FF0B7C9B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3" fontId="2" fillId="0" borderId="0" xfId="0" quotePrefix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0" xfId="1" quotePrefix="1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right" vertical="top"/>
    </xf>
    <xf numFmtId="0" fontId="13" fillId="2" borderId="0" xfId="2" applyFont="1" applyFill="1" applyAlignment="1">
      <alignment vertical="center" wrapText="1"/>
    </xf>
    <xf numFmtId="0" fontId="14" fillId="0" borderId="0" xfId="2" applyFont="1" applyFill="1" applyAlignment="1">
      <alignment horizontal="right" vertical="center" wrapText="1"/>
    </xf>
    <xf numFmtId="0" fontId="1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top"/>
    </xf>
    <xf numFmtId="166" fontId="12" fillId="0" borderId="0" xfId="0" applyNumberFormat="1" applyFont="1" applyFill="1" applyAlignment="1">
      <alignment horizontal="left" vertical="top" wrapText="1"/>
    </xf>
    <xf numFmtId="166" fontId="9" fillId="3" borderId="3" xfId="0" applyNumberFormat="1" applyFont="1" applyFill="1" applyBorder="1" applyAlignment="1">
      <alignment horizontal="center" vertical="center"/>
    </xf>
    <xf numFmtId="166" fontId="10" fillId="3" borderId="0" xfId="0" applyNumberFormat="1" applyFont="1" applyFill="1" applyBorder="1" applyAlignment="1">
      <alignment horizontal="right" vertical="center"/>
    </xf>
    <xf numFmtId="166" fontId="10" fillId="3" borderId="0" xfId="0" applyNumberFormat="1" applyFont="1" applyFill="1" applyBorder="1" applyAlignment="1">
      <alignment vertical="center"/>
    </xf>
    <xf numFmtId="166" fontId="11" fillId="3" borderId="0" xfId="0" applyNumberFormat="1" applyFont="1" applyFill="1" applyBorder="1" applyAlignment="1">
      <alignment horizontal="right" vertical="center"/>
    </xf>
    <xf numFmtId="166" fontId="11" fillId="3" borderId="0" xfId="0" applyNumberFormat="1" applyFont="1" applyFill="1" applyBorder="1" applyAlignment="1">
      <alignment vertical="center"/>
    </xf>
    <xf numFmtId="166" fontId="10" fillId="3" borderId="2" xfId="0" applyNumberFormat="1" applyFont="1" applyFill="1" applyBorder="1" applyAlignment="1">
      <alignment horizontal="center" vertical="top" wrapText="1"/>
    </xf>
    <xf numFmtId="166" fontId="7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Alignment="1">
      <alignment horizontal="right" vertical="center"/>
    </xf>
    <xf numFmtId="166" fontId="7" fillId="0" borderId="0" xfId="0" applyNumberFormat="1" applyFont="1" applyFill="1" applyAlignment="1">
      <alignment horizontal="center" vertical="center"/>
    </xf>
    <xf numFmtId="166" fontId="2" fillId="0" borderId="0" xfId="0" quotePrefix="1" applyNumberFormat="1" applyFont="1" applyFill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2" fillId="0" borderId="0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6" fontId="14" fillId="0" borderId="0" xfId="2" applyNumberFormat="1" applyFont="1" applyFill="1" applyAlignment="1">
      <alignment horizontal="right" vertical="center" wrapText="1"/>
    </xf>
    <xf numFmtId="166" fontId="2" fillId="0" borderId="0" xfId="0" applyNumberFormat="1" applyFont="1" applyFill="1" applyAlignment="1">
      <alignment vertical="center"/>
    </xf>
    <xf numFmtId="166" fontId="13" fillId="2" borderId="0" xfId="2" applyNumberFormat="1" applyFont="1" applyFill="1" applyAlignment="1">
      <alignment vertical="center" wrapText="1"/>
    </xf>
    <xf numFmtId="166" fontId="7" fillId="0" borderId="0" xfId="0" applyNumberFormat="1" applyFont="1" applyFill="1" applyAlignment="1">
      <alignment vertical="top"/>
    </xf>
    <xf numFmtId="166" fontId="2" fillId="0" borderId="0" xfId="0" applyNumberFormat="1" applyFont="1" applyFill="1" applyAlignment="1">
      <alignment vertical="top"/>
    </xf>
    <xf numFmtId="166" fontId="12" fillId="0" borderId="0" xfId="0" applyNumberFormat="1" applyFont="1" applyFill="1" applyAlignment="1">
      <alignment vertical="top"/>
    </xf>
    <xf numFmtId="166" fontId="9" fillId="3" borderId="3" xfId="0" applyNumberFormat="1" applyFont="1" applyFill="1" applyBorder="1" applyAlignment="1">
      <alignment vertical="center"/>
    </xf>
    <xf numFmtId="166" fontId="9" fillId="3" borderId="0" xfId="0" applyNumberFormat="1" applyFont="1" applyFill="1" applyBorder="1" applyAlignment="1">
      <alignment vertical="center"/>
    </xf>
    <xf numFmtId="166" fontId="9" fillId="3" borderId="2" xfId="0" applyNumberFormat="1" applyFont="1" applyFill="1" applyBorder="1" applyAlignment="1">
      <alignment horizontal="left" vertical="center" wrapText="1" indent="1"/>
    </xf>
    <xf numFmtId="166" fontId="2" fillId="0" borderId="0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right" vertical="top"/>
    </xf>
    <xf numFmtId="166" fontId="3" fillId="0" borderId="0" xfId="0" applyNumberFormat="1" applyFont="1" applyFill="1" applyAlignment="1">
      <alignment vertical="center"/>
    </xf>
    <xf numFmtId="166" fontId="2" fillId="0" borderId="0" xfId="0" quotePrefix="1" applyNumberFormat="1" applyFont="1" applyFill="1" applyBorder="1" applyAlignment="1">
      <alignment horizontal="right" vertical="center"/>
    </xf>
    <xf numFmtId="166" fontId="2" fillId="3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66" fontId="10" fillId="3" borderId="0" xfId="0" applyNumberFormat="1" applyFont="1" applyFill="1" applyBorder="1" applyAlignment="1">
      <alignment horizontal="center" vertical="center"/>
    </xf>
    <xf numFmtId="166" fontId="11" fillId="3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0" fillId="3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2AA1A2EB-F4D8-4764-B6F3-82A4D8AD6B0A}"/>
  </cellStyles>
  <dxfs count="0"/>
  <tableStyles count="0" defaultTableStyle="TableStyleMedium2" defaultPivotStyle="PivotStyleLight16"/>
  <colors>
    <mruColors>
      <color rgb="FF0B7C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105833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829B690-43D5-421D-B068-3A28AF0274B6}"/>
            </a:ext>
          </a:extLst>
        </xdr:cNvPr>
        <xdr:cNvSpPr/>
      </xdr:nvSpPr>
      <xdr:spPr>
        <a:xfrm>
          <a:off x="6201833" y="38100"/>
          <a:ext cx="1311376" cy="4064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1200150</xdr:colOff>
      <xdr:row>5</xdr:row>
      <xdr:rowOff>142876</xdr:rowOff>
    </xdr:from>
    <xdr:to>
      <xdr:col>7</xdr:col>
      <xdr:colOff>135563</xdr:colOff>
      <xdr:row>9</xdr:row>
      <xdr:rowOff>28575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9B7EE65-D334-4BBC-9860-03769BE49DC3}"/>
            </a:ext>
          </a:extLst>
        </xdr:cNvPr>
        <xdr:cNvSpPr/>
      </xdr:nvSpPr>
      <xdr:spPr>
        <a:xfrm>
          <a:off x="4267200" y="904876"/>
          <a:ext cx="3021638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individu di tempat awam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from the person in a public location</a:t>
          </a:r>
        </a:p>
      </xdr:txBody>
    </xdr:sp>
    <xdr:clientData/>
  </xdr:twoCellAnchor>
  <xdr:twoCellAnchor>
    <xdr:from>
      <xdr:col>4</xdr:col>
      <xdr:colOff>1218567</xdr:colOff>
      <xdr:row>0</xdr:row>
      <xdr:rowOff>19050</xdr:rowOff>
    </xdr:from>
    <xdr:to>
      <xdr:col>7</xdr:col>
      <xdr:colOff>135567</xdr:colOff>
      <xdr:row>2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D0CE4EF4-F149-4A3A-9C4B-123F1D439126}"/>
            </a:ext>
          </a:extLst>
        </xdr:cNvPr>
        <xdr:cNvSpPr/>
      </xdr:nvSpPr>
      <xdr:spPr>
        <a:xfrm>
          <a:off x="4285617" y="19050"/>
          <a:ext cx="3003225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1215376</xdr:colOff>
      <xdr:row>3</xdr:row>
      <xdr:rowOff>19051</xdr:rowOff>
    </xdr:from>
    <xdr:to>
      <xdr:col>7</xdr:col>
      <xdr:colOff>126039</xdr:colOff>
      <xdr:row>5</xdr:row>
      <xdr:rowOff>104777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5A25300-1F22-4A55-98D2-CDCE9BE01DF5}"/>
            </a:ext>
          </a:extLst>
        </xdr:cNvPr>
        <xdr:cNvSpPr/>
      </xdr:nvSpPr>
      <xdr:spPr>
        <a:xfrm>
          <a:off x="4282426" y="476251"/>
          <a:ext cx="2996888" cy="390526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</a:t>
          </a:r>
          <a:r>
            <a:rPr lang="en-MY" sz="800" b="1" i="0" baseline="0">
              <a:latin typeface="Century Gothic" panose="020B0502020202020204" pitchFamily="34" charset="0"/>
            </a:rPr>
            <a:t> individu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Robbery from the person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704849</xdr:colOff>
      <xdr:row>7</xdr:row>
      <xdr:rowOff>9526</xdr:rowOff>
    </xdr:from>
    <xdr:to>
      <xdr:col>9</xdr:col>
      <xdr:colOff>126037</xdr:colOff>
      <xdr:row>10</xdr:row>
      <xdr:rowOff>57150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4C67012-7D91-435C-9B8B-7B269BD12F3F}"/>
            </a:ext>
          </a:extLst>
        </xdr:cNvPr>
        <xdr:cNvSpPr/>
      </xdr:nvSpPr>
      <xdr:spPr>
        <a:xfrm>
          <a:off x="4143374" y="1076326"/>
          <a:ext cx="3278813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kenderaan bermotor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of a car or vehicle</a:t>
          </a:r>
        </a:p>
      </xdr:txBody>
    </xdr:sp>
    <xdr:clientData/>
  </xdr:twoCellAnchor>
  <xdr:twoCellAnchor>
    <xdr:from>
      <xdr:col>6</xdr:col>
      <xdr:colOff>724834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D75B354-582F-475D-AAE1-44554220D9E0}"/>
            </a:ext>
          </a:extLst>
        </xdr:cNvPr>
        <xdr:cNvSpPr/>
      </xdr:nvSpPr>
      <xdr:spPr>
        <a:xfrm>
          <a:off x="4163359" y="38100"/>
          <a:ext cx="3258833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722183</xdr:colOff>
      <xdr:row>3</xdr:row>
      <xdr:rowOff>38099</xdr:rowOff>
    </xdr:from>
    <xdr:to>
      <xdr:col>9</xdr:col>
      <xdr:colOff>116514</xdr:colOff>
      <xdr:row>6</xdr:row>
      <xdr:rowOff>123824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B5A2755-29F8-4549-9D58-09D773B1CFB7}"/>
            </a:ext>
          </a:extLst>
        </xdr:cNvPr>
        <xdr:cNvSpPr/>
      </xdr:nvSpPr>
      <xdr:spPr>
        <a:xfrm>
          <a:off x="4160708" y="495299"/>
          <a:ext cx="3251956" cy="542925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barang berharga atau barangan semasa transit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valuables or goods in transit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485774</xdr:colOff>
      <xdr:row>7</xdr:row>
      <xdr:rowOff>9526</xdr:rowOff>
    </xdr:from>
    <xdr:to>
      <xdr:col>8</xdr:col>
      <xdr:colOff>2211</xdr:colOff>
      <xdr:row>10</xdr:row>
      <xdr:rowOff>57150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9405F735-EAE9-45D8-ABD4-8BC620D65ED7}"/>
            </a:ext>
          </a:extLst>
        </xdr:cNvPr>
        <xdr:cNvSpPr/>
      </xdr:nvSpPr>
      <xdr:spPr>
        <a:xfrm>
          <a:off x="3486149" y="1076326"/>
          <a:ext cx="3345487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kenderaan bermotor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of a car or vehicle</a:t>
          </a:r>
        </a:p>
      </xdr:txBody>
    </xdr:sp>
    <xdr:clientData/>
  </xdr:twoCellAnchor>
  <xdr:twoCellAnchor>
    <xdr:from>
      <xdr:col>4</xdr:col>
      <xdr:colOff>506165</xdr:colOff>
      <xdr:row>0</xdr:row>
      <xdr:rowOff>38100</xdr:rowOff>
    </xdr:from>
    <xdr:to>
      <xdr:col>8</xdr:col>
      <xdr:colOff>2216</xdr:colOff>
      <xdr:row>3</xdr:row>
      <xdr:rowOff>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078AC71-A3C3-411B-A7F9-3C3F3C2B5794}"/>
            </a:ext>
          </a:extLst>
        </xdr:cNvPr>
        <xdr:cNvSpPr/>
      </xdr:nvSpPr>
      <xdr:spPr>
        <a:xfrm>
          <a:off x="3506540" y="38100"/>
          <a:ext cx="3325101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513179</xdr:colOff>
      <xdr:row>3</xdr:row>
      <xdr:rowOff>38099</xdr:rowOff>
    </xdr:from>
    <xdr:to>
      <xdr:col>8</xdr:col>
      <xdr:colOff>2213</xdr:colOff>
      <xdr:row>6</xdr:row>
      <xdr:rowOff>123824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516E3151-3299-47D3-88A1-169A90C571CA}"/>
            </a:ext>
          </a:extLst>
        </xdr:cNvPr>
        <xdr:cNvSpPr/>
      </xdr:nvSpPr>
      <xdr:spPr>
        <a:xfrm>
          <a:off x="3513554" y="495299"/>
          <a:ext cx="3318084" cy="542925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barang berharga atau barangan semasa transit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valuables or goods in transit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841504</xdr:colOff>
      <xdr:row>7</xdr:row>
      <xdr:rowOff>1</xdr:rowOff>
    </xdr:from>
    <xdr:to>
      <xdr:col>7</xdr:col>
      <xdr:colOff>126036</xdr:colOff>
      <xdr:row>10</xdr:row>
      <xdr:rowOff>47625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2187F872-D5B0-4C64-B880-30C5A26AF78B}"/>
            </a:ext>
          </a:extLst>
        </xdr:cNvPr>
        <xdr:cNvSpPr/>
      </xdr:nvSpPr>
      <xdr:spPr>
        <a:xfrm>
          <a:off x="3813304" y="1066801"/>
          <a:ext cx="3085007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040121: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kenderaan bermotor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of a car or vehicle</a:t>
          </a:r>
        </a:p>
      </xdr:txBody>
    </xdr:sp>
    <xdr:clientData/>
  </xdr:twoCellAnchor>
  <xdr:twoCellAnchor>
    <xdr:from>
      <xdr:col>4</xdr:col>
      <xdr:colOff>860308</xdr:colOff>
      <xdr:row>0</xdr:row>
      <xdr:rowOff>28575</xdr:rowOff>
    </xdr:from>
    <xdr:to>
      <xdr:col>7</xdr:col>
      <xdr:colOff>126041</xdr:colOff>
      <xdr:row>2</xdr:row>
      <xdr:rowOff>142875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8BF00C25-D957-4F38-AD91-002C14DAFCAB}"/>
            </a:ext>
          </a:extLst>
        </xdr:cNvPr>
        <xdr:cNvSpPr/>
      </xdr:nvSpPr>
      <xdr:spPr>
        <a:xfrm>
          <a:off x="3832108" y="28575"/>
          <a:ext cx="3066208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866775</xdr:colOff>
      <xdr:row>3</xdr:row>
      <xdr:rowOff>28574</xdr:rowOff>
    </xdr:from>
    <xdr:to>
      <xdr:col>7</xdr:col>
      <xdr:colOff>126038</xdr:colOff>
      <xdr:row>6</xdr:row>
      <xdr:rowOff>114299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2BF4019D-8CAD-4FB9-8292-2DE6F2909597}"/>
            </a:ext>
          </a:extLst>
        </xdr:cNvPr>
        <xdr:cNvSpPr/>
      </xdr:nvSpPr>
      <xdr:spPr>
        <a:xfrm>
          <a:off x="3838575" y="485774"/>
          <a:ext cx="3059738" cy="542925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barang berharga atau barangan semasa transit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valuables or goods in transit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319103</xdr:colOff>
      <xdr:row>0</xdr:row>
      <xdr:rowOff>47625</xdr:rowOff>
    </xdr:from>
    <xdr:to>
      <xdr:col>11</xdr:col>
      <xdr:colOff>116516</xdr:colOff>
      <xdr:row>3</xdr:row>
      <xdr:rowOff>9525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6C64895-9622-4AFC-B8C8-161DB408FF0D}"/>
            </a:ext>
          </a:extLst>
        </xdr:cNvPr>
        <xdr:cNvSpPr/>
      </xdr:nvSpPr>
      <xdr:spPr>
        <a:xfrm>
          <a:off x="5214953" y="47625"/>
          <a:ext cx="2578713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323850</xdr:colOff>
      <xdr:row>3</xdr:row>
      <xdr:rowOff>47625</xdr:rowOff>
    </xdr:from>
    <xdr:to>
      <xdr:col>11</xdr:col>
      <xdr:colOff>116513</xdr:colOff>
      <xdr:row>7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C3349D7-8D05-46E5-8340-DF18BCE63CE9}"/>
            </a:ext>
          </a:extLst>
        </xdr:cNvPr>
        <xdr:cNvSpPr/>
      </xdr:nvSpPr>
      <xdr:spPr>
        <a:xfrm>
          <a:off x="5219700" y="504825"/>
          <a:ext cx="2573963" cy="55245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</a:t>
          </a:r>
          <a:r>
            <a:rPr lang="en-MY" sz="800" b="1" i="0" baseline="0">
              <a:latin typeface="Century Gothic" panose="020B0502020202020204" pitchFamily="34" charset="0"/>
            </a:rPr>
            <a:t> premis atau institusi</a:t>
          </a:r>
          <a:r>
            <a:rPr lang="en-MY" sz="800" b="1" i="0">
              <a:latin typeface="Century Gothic" panose="020B0502020202020204" pitchFamily="34" charset="0"/>
            </a:rPr>
            <a:t>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an establishment or institution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160188</xdr:colOff>
      <xdr:row>7</xdr:row>
      <xdr:rowOff>28576</xdr:rowOff>
    </xdr:from>
    <xdr:to>
      <xdr:col>9</xdr:col>
      <xdr:colOff>126037</xdr:colOff>
      <xdr:row>10</xdr:row>
      <xdr:rowOff>76200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8B4147E-1222-43A3-A65B-F3BF2D3B8427}"/>
            </a:ext>
          </a:extLst>
        </xdr:cNvPr>
        <xdr:cNvSpPr/>
      </xdr:nvSpPr>
      <xdr:spPr>
        <a:xfrm>
          <a:off x="4884588" y="1095376"/>
          <a:ext cx="2537599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institusi</a:t>
          </a:r>
          <a:r>
            <a:rPr lang="en-MY" sz="800" b="1" i="0" baseline="0">
              <a:latin typeface="Century Gothic" panose="020B0502020202020204" pitchFamily="34" charset="0"/>
            </a:rPr>
            <a:t> kewangan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of a financial institution</a:t>
          </a:r>
        </a:p>
      </xdr:txBody>
    </xdr:sp>
    <xdr:clientData/>
  </xdr:twoCellAnchor>
  <xdr:twoCellAnchor>
    <xdr:from>
      <xdr:col>7</xdr:col>
      <xdr:colOff>175656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39F6EBD0-CAFD-48F2-BA84-3B2F7F587833}"/>
            </a:ext>
          </a:extLst>
        </xdr:cNvPr>
        <xdr:cNvSpPr/>
      </xdr:nvSpPr>
      <xdr:spPr>
        <a:xfrm>
          <a:off x="4900056" y="38100"/>
          <a:ext cx="2522136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171450</xdr:colOff>
      <xdr:row>3</xdr:row>
      <xdr:rowOff>38100</xdr:rowOff>
    </xdr:from>
    <xdr:to>
      <xdr:col>9</xdr:col>
      <xdr:colOff>116514</xdr:colOff>
      <xdr:row>7</xdr:row>
      <xdr:rowOff>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CB2BAE81-EFA5-4A78-8ED1-2BC77F4DE334}"/>
            </a:ext>
          </a:extLst>
        </xdr:cNvPr>
        <xdr:cNvSpPr/>
      </xdr:nvSpPr>
      <xdr:spPr>
        <a:xfrm>
          <a:off x="4895850" y="495300"/>
          <a:ext cx="2516814" cy="5715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premis atau institusi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an establishment or institution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6</xdr:row>
      <xdr:rowOff>142876</xdr:rowOff>
    </xdr:from>
    <xdr:to>
      <xdr:col>7</xdr:col>
      <xdr:colOff>125109</xdr:colOff>
      <xdr:row>10</xdr:row>
      <xdr:rowOff>38100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7F83F08-F33B-42C4-8847-23C5A1294E77}"/>
            </a:ext>
          </a:extLst>
        </xdr:cNvPr>
        <xdr:cNvSpPr/>
      </xdr:nvSpPr>
      <xdr:spPr>
        <a:xfrm>
          <a:off x="4695825" y="1057276"/>
          <a:ext cx="2553984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institusi</a:t>
          </a:r>
          <a:r>
            <a:rPr lang="en-MY" sz="800" b="1" i="0" baseline="0">
              <a:latin typeface="Century Gothic" panose="020B0502020202020204" pitchFamily="34" charset="0"/>
            </a:rPr>
            <a:t> kewangan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of a financial institution</a:t>
          </a:r>
        </a:p>
      </xdr:txBody>
    </xdr:sp>
    <xdr:clientData/>
  </xdr:twoCellAnchor>
  <xdr:twoCellAnchor>
    <xdr:from>
      <xdr:col>5</xdr:col>
      <xdr:colOff>291792</xdr:colOff>
      <xdr:row>0</xdr:row>
      <xdr:rowOff>0</xdr:rowOff>
    </xdr:from>
    <xdr:to>
      <xdr:col>7</xdr:col>
      <xdr:colOff>125113</xdr:colOff>
      <xdr:row>2</xdr:row>
      <xdr:rowOff>114300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640BC53-DAFB-42F7-8072-4841CABF0ABE}"/>
            </a:ext>
          </a:extLst>
        </xdr:cNvPr>
        <xdr:cNvSpPr/>
      </xdr:nvSpPr>
      <xdr:spPr>
        <a:xfrm>
          <a:off x="4711392" y="0"/>
          <a:ext cx="2538421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287619</xdr:colOff>
      <xdr:row>3</xdr:row>
      <xdr:rowOff>0</xdr:rowOff>
    </xdr:from>
    <xdr:to>
      <xdr:col>7</xdr:col>
      <xdr:colOff>115584</xdr:colOff>
      <xdr:row>6</xdr:row>
      <xdr:rowOff>95250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3CC45E85-B165-406E-B01F-B1B2C0D7A59D}"/>
            </a:ext>
          </a:extLst>
        </xdr:cNvPr>
        <xdr:cNvSpPr/>
      </xdr:nvSpPr>
      <xdr:spPr>
        <a:xfrm>
          <a:off x="4707219" y="457200"/>
          <a:ext cx="2533065" cy="55245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premis atau institusi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an establishment or institution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6</xdr:row>
      <xdr:rowOff>104776</xdr:rowOff>
    </xdr:from>
    <xdr:to>
      <xdr:col>7</xdr:col>
      <xdr:colOff>134633</xdr:colOff>
      <xdr:row>10</xdr:row>
      <xdr:rowOff>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9237B9C4-509E-4F4C-9D53-44D9A3493370}"/>
            </a:ext>
          </a:extLst>
        </xdr:cNvPr>
        <xdr:cNvSpPr/>
      </xdr:nvSpPr>
      <xdr:spPr>
        <a:xfrm>
          <a:off x="4305299" y="1019176"/>
          <a:ext cx="2639709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institusi</a:t>
          </a:r>
          <a:r>
            <a:rPr lang="en-MY" sz="800" b="1" i="0" baseline="0">
              <a:latin typeface="Century Gothic" panose="020B0502020202020204" pitchFamily="34" charset="0"/>
            </a:rPr>
            <a:t> kewangan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of a financial institution</a:t>
          </a:r>
        </a:p>
      </xdr:txBody>
    </xdr:sp>
    <xdr:clientData/>
  </xdr:twoCellAnchor>
  <xdr:twoCellAnchor>
    <xdr:from>
      <xdr:col>5</xdr:col>
      <xdr:colOff>158965</xdr:colOff>
      <xdr:row>0</xdr:row>
      <xdr:rowOff>0</xdr:rowOff>
    </xdr:from>
    <xdr:to>
      <xdr:col>7</xdr:col>
      <xdr:colOff>134638</xdr:colOff>
      <xdr:row>2</xdr:row>
      <xdr:rowOff>114300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561406A-45F9-4F6C-954C-97312FDC5D7D}"/>
            </a:ext>
          </a:extLst>
        </xdr:cNvPr>
        <xdr:cNvSpPr/>
      </xdr:nvSpPr>
      <xdr:spPr>
        <a:xfrm>
          <a:off x="4321390" y="0"/>
          <a:ext cx="2623623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154972</xdr:colOff>
      <xdr:row>2</xdr:row>
      <xdr:rowOff>142874</xdr:rowOff>
    </xdr:from>
    <xdr:to>
      <xdr:col>7</xdr:col>
      <xdr:colOff>125110</xdr:colOff>
      <xdr:row>6</xdr:row>
      <xdr:rowOff>76199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EE8546DD-1569-4B08-96C1-89C65694781E}"/>
            </a:ext>
          </a:extLst>
        </xdr:cNvPr>
        <xdr:cNvSpPr/>
      </xdr:nvSpPr>
      <xdr:spPr>
        <a:xfrm>
          <a:off x="4317397" y="447674"/>
          <a:ext cx="2618088" cy="542925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premis atau institusi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an establishment or institution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19051</xdr:rowOff>
    </xdr:from>
    <xdr:to>
      <xdr:col>9</xdr:col>
      <xdr:colOff>126037</xdr:colOff>
      <xdr:row>10</xdr:row>
      <xdr:rowOff>66675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6F11805-339E-4E57-B592-AA98D7FF6BFC}"/>
            </a:ext>
          </a:extLst>
        </xdr:cNvPr>
        <xdr:cNvSpPr/>
      </xdr:nvSpPr>
      <xdr:spPr>
        <a:xfrm>
          <a:off x="4752974" y="1085851"/>
          <a:ext cx="2669213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institusi</a:t>
          </a:r>
          <a:r>
            <a:rPr lang="en-MY" sz="800" b="1" i="0" baseline="0">
              <a:latin typeface="Century Gothic" panose="020B0502020202020204" pitchFamily="34" charset="0"/>
            </a:rPr>
            <a:t> bukan kewangan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of a non-financial institution</a:t>
          </a:r>
        </a:p>
      </xdr:txBody>
    </xdr:sp>
    <xdr:clientData/>
  </xdr:twoCellAnchor>
  <xdr:twoCellAnchor>
    <xdr:from>
      <xdr:col>7</xdr:col>
      <xdr:colOff>44844</xdr:colOff>
      <xdr:row>0</xdr:row>
      <xdr:rowOff>38100</xdr:rowOff>
    </xdr:from>
    <xdr:to>
      <xdr:col>9</xdr:col>
      <xdr:colOff>126042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A7249A6-956A-442D-B6E9-C6B2099E9C50}"/>
            </a:ext>
          </a:extLst>
        </xdr:cNvPr>
        <xdr:cNvSpPr/>
      </xdr:nvSpPr>
      <xdr:spPr>
        <a:xfrm>
          <a:off x="4769244" y="38100"/>
          <a:ext cx="2652948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40914</xdr:colOff>
      <xdr:row>3</xdr:row>
      <xdr:rowOff>38100</xdr:rowOff>
    </xdr:from>
    <xdr:to>
      <xdr:col>9</xdr:col>
      <xdr:colOff>116514</xdr:colOff>
      <xdr:row>7</xdr:row>
      <xdr:rowOff>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62DCDEC-5C28-4B42-A5AF-663A385C4AF1}"/>
            </a:ext>
          </a:extLst>
        </xdr:cNvPr>
        <xdr:cNvSpPr/>
      </xdr:nvSpPr>
      <xdr:spPr>
        <a:xfrm>
          <a:off x="4765314" y="495300"/>
          <a:ext cx="2647350" cy="5715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premis atau institusi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an establishment or institution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6</xdr:row>
      <xdr:rowOff>142876</xdr:rowOff>
    </xdr:from>
    <xdr:to>
      <xdr:col>7</xdr:col>
      <xdr:colOff>134633</xdr:colOff>
      <xdr:row>10</xdr:row>
      <xdr:rowOff>38100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96BA39F-0899-4899-8521-D7BADFC8B977}"/>
            </a:ext>
          </a:extLst>
        </xdr:cNvPr>
        <xdr:cNvSpPr/>
      </xdr:nvSpPr>
      <xdr:spPr>
        <a:xfrm>
          <a:off x="4295774" y="1057276"/>
          <a:ext cx="2620659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institusi</a:t>
          </a:r>
          <a:r>
            <a:rPr lang="en-MY" sz="800" b="1" i="0" baseline="0">
              <a:latin typeface="Century Gothic" panose="020B0502020202020204" pitchFamily="34" charset="0"/>
            </a:rPr>
            <a:t> bukan kewangan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of a non-financial institution</a:t>
          </a:r>
        </a:p>
      </xdr:txBody>
    </xdr:sp>
    <xdr:clientData/>
  </xdr:twoCellAnchor>
  <xdr:twoCellAnchor>
    <xdr:from>
      <xdr:col>5</xdr:col>
      <xdr:colOff>139798</xdr:colOff>
      <xdr:row>0</xdr:row>
      <xdr:rowOff>9525</xdr:rowOff>
    </xdr:from>
    <xdr:to>
      <xdr:col>7</xdr:col>
      <xdr:colOff>134638</xdr:colOff>
      <xdr:row>2</xdr:row>
      <xdr:rowOff>123825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8F3F9320-ABED-4949-99F3-D0D4B3FED15F}"/>
            </a:ext>
          </a:extLst>
        </xdr:cNvPr>
        <xdr:cNvSpPr/>
      </xdr:nvSpPr>
      <xdr:spPr>
        <a:xfrm>
          <a:off x="4311748" y="9525"/>
          <a:ext cx="2604690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135766</xdr:colOff>
      <xdr:row>3</xdr:row>
      <xdr:rowOff>9525</xdr:rowOff>
    </xdr:from>
    <xdr:to>
      <xdr:col>7</xdr:col>
      <xdr:colOff>125110</xdr:colOff>
      <xdr:row>6</xdr:row>
      <xdr:rowOff>104775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7038766-D48A-498B-96A8-A56EB74D88BB}"/>
            </a:ext>
          </a:extLst>
        </xdr:cNvPr>
        <xdr:cNvSpPr/>
      </xdr:nvSpPr>
      <xdr:spPr>
        <a:xfrm>
          <a:off x="4307716" y="466725"/>
          <a:ext cx="2599194" cy="55245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premis atau institusi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an establishment or institution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1066800</xdr:colOff>
      <xdr:row>0</xdr:row>
      <xdr:rowOff>38100</xdr:rowOff>
    </xdr:from>
    <xdr:to>
      <xdr:col>7</xdr:col>
      <xdr:colOff>135567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ABE28711-065E-4168-8DCF-A86394281A62}"/>
            </a:ext>
          </a:extLst>
        </xdr:cNvPr>
        <xdr:cNvSpPr/>
      </xdr:nvSpPr>
      <xdr:spPr>
        <a:xfrm>
          <a:off x="4762500" y="38100"/>
          <a:ext cx="1430967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6</xdr:row>
      <xdr:rowOff>142876</xdr:rowOff>
    </xdr:from>
    <xdr:to>
      <xdr:col>7</xdr:col>
      <xdr:colOff>125108</xdr:colOff>
      <xdr:row>10</xdr:row>
      <xdr:rowOff>38100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FBCAFDA-B3BB-41C7-B4F7-1CF70FC22D7A}"/>
            </a:ext>
          </a:extLst>
        </xdr:cNvPr>
        <xdr:cNvSpPr/>
      </xdr:nvSpPr>
      <xdr:spPr>
        <a:xfrm>
          <a:off x="4238624" y="1057276"/>
          <a:ext cx="2601609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institusi</a:t>
          </a:r>
          <a:r>
            <a:rPr lang="en-MY" sz="800" b="1" i="0" baseline="0">
              <a:latin typeface="Century Gothic" panose="020B0502020202020204" pitchFamily="34" charset="0"/>
            </a:rPr>
            <a:t> bukan kewangan</a:t>
          </a:r>
          <a:endParaRPr lang="en-MY" sz="800" b="1" i="0">
            <a:latin typeface="Century Gothic" panose="020B0502020202020204" pitchFamily="34" charset="0"/>
          </a:endParaRP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of a non-financial institution</a:t>
          </a:r>
        </a:p>
      </xdr:txBody>
    </xdr:sp>
    <xdr:clientData/>
  </xdr:twoCellAnchor>
  <xdr:twoCellAnchor>
    <xdr:from>
      <xdr:col>5</xdr:col>
      <xdr:colOff>92057</xdr:colOff>
      <xdr:row>0</xdr:row>
      <xdr:rowOff>28575</xdr:rowOff>
    </xdr:from>
    <xdr:to>
      <xdr:col>7</xdr:col>
      <xdr:colOff>125113</xdr:colOff>
      <xdr:row>2</xdr:row>
      <xdr:rowOff>142875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A0244B7-D514-4917-B3E3-129D08CDE669}"/>
            </a:ext>
          </a:extLst>
        </xdr:cNvPr>
        <xdr:cNvSpPr/>
      </xdr:nvSpPr>
      <xdr:spPr>
        <a:xfrm>
          <a:off x="4254482" y="28575"/>
          <a:ext cx="2585756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87985</xdr:colOff>
      <xdr:row>3</xdr:row>
      <xdr:rowOff>19050</xdr:rowOff>
    </xdr:from>
    <xdr:to>
      <xdr:col>7</xdr:col>
      <xdr:colOff>115585</xdr:colOff>
      <xdr:row>6</xdr:row>
      <xdr:rowOff>114300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5DA5C71E-C606-4EC2-8638-6EC1676E4CDF}"/>
            </a:ext>
          </a:extLst>
        </xdr:cNvPr>
        <xdr:cNvSpPr/>
      </xdr:nvSpPr>
      <xdr:spPr>
        <a:xfrm>
          <a:off x="4250410" y="476250"/>
          <a:ext cx="2580300" cy="55245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premis atau institusi 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Robbery of an establishment or institution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962025</xdr:colOff>
      <xdr:row>0</xdr:row>
      <xdr:rowOff>28575</xdr:rowOff>
    </xdr:from>
    <xdr:to>
      <xdr:col>5</xdr:col>
      <xdr:colOff>135567</xdr:colOff>
      <xdr:row>2</xdr:row>
      <xdr:rowOff>142875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EEBE10A-1A1C-4B56-9087-E5019F32485A}"/>
            </a:ext>
          </a:extLst>
        </xdr:cNvPr>
        <xdr:cNvSpPr/>
      </xdr:nvSpPr>
      <xdr:spPr>
        <a:xfrm>
          <a:off x="5924550" y="28575"/>
          <a:ext cx="1650042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955979</xdr:colOff>
      <xdr:row>3</xdr:row>
      <xdr:rowOff>28575</xdr:rowOff>
    </xdr:from>
    <xdr:to>
      <xdr:col>5</xdr:col>
      <xdr:colOff>126039</xdr:colOff>
      <xdr:row>6</xdr:row>
      <xdr:rowOff>142875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A9B7F5B-A6B8-4C79-876C-F57CECB43D75}"/>
            </a:ext>
          </a:extLst>
        </xdr:cNvPr>
        <xdr:cNvSpPr/>
      </xdr:nvSpPr>
      <xdr:spPr>
        <a:xfrm>
          <a:off x="5918504" y="485775"/>
          <a:ext cx="1646560" cy="5715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Kesalahan rompakan lain</a:t>
          </a:r>
          <a:br>
            <a:rPr lang="en-MY" sz="800" b="1" i="0">
              <a:latin typeface="Century Gothic" panose="020B0502020202020204" pitchFamily="34" charset="0"/>
            </a:rPr>
          </a:br>
          <a:r>
            <a:rPr lang="en-MY" sz="800" b="0" i="1">
              <a:latin typeface="Century Gothic" panose="020B0502020202020204" pitchFamily="34" charset="0"/>
            </a:rPr>
            <a:t>Other acts of robbery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1152525</xdr:colOff>
      <xdr:row>0</xdr:row>
      <xdr:rowOff>28575</xdr:rowOff>
    </xdr:from>
    <xdr:to>
      <xdr:col>7</xdr:col>
      <xdr:colOff>135567</xdr:colOff>
      <xdr:row>2</xdr:row>
      <xdr:rowOff>142875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7DE5E90-5243-487D-BCFF-05748237EADB}"/>
            </a:ext>
          </a:extLst>
        </xdr:cNvPr>
        <xdr:cNvSpPr/>
      </xdr:nvSpPr>
      <xdr:spPr>
        <a:xfrm>
          <a:off x="5000625" y="28575"/>
          <a:ext cx="1345242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603415</xdr:colOff>
      <xdr:row>0</xdr:row>
      <xdr:rowOff>47625</xdr:rowOff>
    </xdr:from>
    <xdr:to>
      <xdr:col>11</xdr:col>
      <xdr:colOff>116517</xdr:colOff>
      <xdr:row>3</xdr:row>
      <xdr:rowOff>9525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AD745324-0C95-4268-A793-6E781B7348CE}"/>
            </a:ext>
          </a:extLst>
        </xdr:cNvPr>
        <xdr:cNvSpPr/>
      </xdr:nvSpPr>
      <xdr:spPr>
        <a:xfrm>
          <a:off x="4232440" y="47625"/>
          <a:ext cx="2932577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600075</xdr:colOff>
      <xdr:row>3</xdr:row>
      <xdr:rowOff>38101</xdr:rowOff>
    </xdr:from>
    <xdr:to>
      <xdr:col>11</xdr:col>
      <xdr:colOff>106989</xdr:colOff>
      <xdr:row>5</xdr:row>
      <xdr:rowOff>142875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7FA037C-9DD3-4D48-8EDD-2DEEFCB1DEF9}"/>
            </a:ext>
          </a:extLst>
        </xdr:cNvPr>
        <xdr:cNvSpPr/>
      </xdr:nvSpPr>
      <xdr:spPr>
        <a:xfrm>
          <a:off x="4229100" y="495301"/>
          <a:ext cx="2926389" cy="40957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</a:t>
          </a:r>
          <a:r>
            <a:rPr lang="en-MY" sz="800" b="1" i="0" baseline="0">
              <a:latin typeface="Century Gothic" panose="020B0502020202020204" pitchFamily="34" charset="0"/>
            </a:rPr>
            <a:t> individu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Robbery from the person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400051</xdr:colOff>
      <xdr:row>6</xdr:row>
      <xdr:rowOff>19051</xdr:rowOff>
    </xdr:from>
    <xdr:to>
      <xdr:col>10</xdr:col>
      <xdr:colOff>21263</xdr:colOff>
      <xdr:row>9</xdr:row>
      <xdr:rowOff>57150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6B10E09-6C97-4173-AD75-B6C24EA271DF}"/>
            </a:ext>
          </a:extLst>
        </xdr:cNvPr>
        <xdr:cNvSpPr/>
      </xdr:nvSpPr>
      <xdr:spPr>
        <a:xfrm>
          <a:off x="4095751" y="933451"/>
          <a:ext cx="2935912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individu di tempat awam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from the person in a public location</a:t>
          </a:r>
        </a:p>
      </xdr:txBody>
    </xdr:sp>
    <xdr:clientData/>
  </xdr:twoCellAnchor>
  <xdr:twoCellAnchor>
    <xdr:from>
      <xdr:col>6</xdr:col>
      <xdr:colOff>422034</xdr:colOff>
      <xdr:row>0</xdr:row>
      <xdr:rowOff>38100</xdr:rowOff>
    </xdr:from>
    <xdr:to>
      <xdr:col>10</xdr:col>
      <xdr:colOff>20978</xdr:colOff>
      <xdr:row>3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481EA20-D7CE-43EE-9CA1-159EE41CB994}"/>
            </a:ext>
          </a:extLst>
        </xdr:cNvPr>
        <xdr:cNvSpPr/>
      </xdr:nvSpPr>
      <xdr:spPr>
        <a:xfrm>
          <a:off x="4117734" y="38100"/>
          <a:ext cx="2913644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420071</xdr:colOff>
      <xdr:row>3</xdr:row>
      <xdr:rowOff>28575</xdr:rowOff>
    </xdr:from>
    <xdr:to>
      <xdr:col>10</xdr:col>
      <xdr:colOff>11351</xdr:colOff>
      <xdr:row>5</xdr:row>
      <xdr:rowOff>142874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27F6D116-D4C8-479A-B8EC-2FDE8F01C17A}"/>
            </a:ext>
          </a:extLst>
        </xdr:cNvPr>
        <xdr:cNvSpPr/>
      </xdr:nvSpPr>
      <xdr:spPr>
        <a:xfrm>
          <a:off x="4115771" y="485775"/>
          <a:ext cx="2905980" cy="419099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</a:t>
          </a:r>
          <a:r>
            <a:rPr lang="en-MY" sz="800" b="1" i="0" baseline="0">
              <a:latin typeface="Century Gothic" panose="020B0502020202020204" pitchFamily="34" charset="0"/>
            </a:rPr>
            <a:t> individu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Robbery from the person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5</xdr:row>
      <xdr:rowOff>142876</xdr:rowOff>
    </xdr:from>
    <xdr:to>
      <xdr:col>7</xdr:col>
      <xdr:colOff>126038</xdr:colOff>
      <xdr:row>9</xdr:row>
      <xdr:rowOff>28575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BE4E474-3299-4E67-A2E9-33B54FD6C8CB}"/>
            </a:ext>
          </a:extLst>
        </xdr:cNvPr>
        <xdr:cNvSpPr/>
      </xdr:nvSpPr>
      <xdr:spPr>
        <a:xfrm>
          <a:off x="3295651" y="904876"/>
          <a:ext cx="3145462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individu di tempat awam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from the person in a public location</a:t>
          </a:r>
        </a:p>
      </xdr:txBody>
    </xdr:sp>
    <xdr:clientData/>
  </xdr:twoCellAnchor>
  <xdr:twoCellAnchor>
    <xdr:from>
      <xdr:col>4</xdr:col>
      <xdr:colOff>602287</xdr:colOff>
      <xdr:row>0</xdr:row>
      <xdr:rowOff>0</xdr:rowOff>
    </xdr:from>
    <xdr:to>
      <xdr:col>7</xdr:col>
      <xdr:colOff>126042</xdr:colOff>
      <xdr:row>2</xdr:row>
      <xdr:rowOff>114300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FEFD49F-B7B6-4BA5-B840-4C4208E97C1C}"/>
            </a:ext>
          </a:extLst>
        </xdr:cNvPr>
        <xdr:cNvSpPr/>
      </xdr:nvSpPr>
      <xdr:spPr>
        <a:xfrm>
          <a:off x="3316912" y="0"/>
          <a:ext cx="3124205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600075</xdr:colOff>
      <xdr:row>3</xdr:row>
      <xdr:rowOff>0</xdr:rowOff>
    </xdr:from>
    <xdr:to>
      <xdr:col>7</xdr:col>
      <xdr:colOff>116514</xdr:colOff>
      <xdr:row>5</xdr:row>
      <xdr:rowOff>114299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D195DA2-68C3-4624-BC6A-2A6815C43007}"/>
            </a:ext>
          </a:extLst>
        </xdr:cNvPr>
        <xdr:cNvSpPr/>
      </xdr:nvSpPr>
      <xdr:spPr>
        <a:xfrm>
          <a:off x="3314700" y="457200"/>
          <a:ext cx="3116889" cy="419099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</a:t>
          </a:r>
          <a:r>
            <a:rPr lang="en-MY" sz="800" b="1" i="0" baseline="0">
              <a:latin typeface="Century Gothic" panose="020B0502020202020204" pitchFamily="34" charset="0"/>
            </a:rPr>
            <a:t> individu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Robbery from the person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1076727</xdr:colOff>
      <xdr:row>5</xdr:row>
      <xdr:rowOff>142876</xdr:rowOff>
    </xdr:from>
    <xdr:to>
      <xdr:col>7</xdr:col>
      <xdr:colOff>135562</xdr:colOff>
      <xdr:row>9</xdr:row>
      <xdr:rowOff>28575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2E90851-0979-480E-812E-B4AC5D888DDE}"/>
            </a:ext>
          </a:extLst>
        </xdr:cNvPr>
        <xdr:cNvSpPr/>
      </xdr:nvSpPr>
      <xdr:spPr>
        <a:xfrm>
          <a:off x="3924702" y="904876"/>
          <a:ext cx="3059335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individu di tempat awam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from the person in a public location</a:t>
          </a:r>
        </a:p>
      </xdr:txBody>
    </xdr:sp>
    <xdr:clientData/>
  </xdr:twoCellAnchor>
  <xdr:twoCellAnchor>
    <xdr:from>
      <xdr:col>4</xdr:col>
      <xdr:colOff>1095375</xdr:colOff>
      <xdr:row>0</xdr:row>
      <xdr:rowOff>0</xdr:rowOff>
    </xdr:from>
    <xdr:to>
      <xdr:col>7</xdr:col>
      <xdr:colOff>135567</xdr:colOff>
      <xdr:row>2</xdr:row>
      <xdr:rowOff>114300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2B7F402-7B20-407E-8CC7-BB116DDA5948}"/>
            </a:ext>
          </a:extLst>
        </xdr:cNvPr>
        <xdr:cNvSpPr/>
      </xdr:nvSpPr>
      <xdr:spPr>
        <a:xfrm>
          <a:off x="3943350" y="0"/>
          <a:ext cx="3040692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1092263</xdr:colOff>
      <xdr:row>3</xdr:row>
      <xdr:rowOff>1</xdr:rowOff>
    </xdr:from>
    <xdr:to>
      <xdr:col>7</xdr:col>
      <xdr:colOff>126039</xdr:colOff>
      <xdr:row>5</xdr:row>
      <xdr:rowOff>104775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1825A51-5A3D-43ED-ADCC-5FC4BC0FA018}"/>
            </a:ext>
          </a:extLst>
        </xdr:cNvPr>
        <xdr:cNvSpPr/>
      </xdr:nvSpPr>
      <xdr:spPr>
        <a:xfrm>
          <a:off x="3940238" y="457201"/>
          <a:ext cx="3034276" cy="40957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</a:t>
          </a:r>
          <a:r>
            <a:rPr lang="en-MY" sz="800" b="1" i="0" baseline="0">
              <a:latin typeface="Century Gothic" panose="020B0502020202020204" pitchFamily="34" charset="0"/>
            </a:rPr>
            <a:t> individu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Robbery from the person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942975</xdr:colOff>
      <xdr:row>6</xdr:row>
      <xdr:rowOff>38101</xdr:rowOff>
    </xdr:from>
    <xdr:to>
      <xdr:col>9</xdr:col>
      <xdr:colOff>126038</xdr:colOff>
      <xdr:row>9</xdr:row>
      <xdr:rowOff>76200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118BB153-5BAD-4BB6-993C-0BC11F61FD9E}"/>
            </a:ext>
          </a:extLst>
        </xdr:cNvPr>
        <xdr:cNvSpPr/>
      </xdr:nvSpPr>
      <xdr:spPr>
        <a:xfrm>
          <a:off x="4381500" y="952501"/>
          <a:ext cx="3040688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individu di tempat awam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from the person in a public location</a:t>
          </a:r>
        </a:p>
      </xdr:txBody>
    </xdr:sp>
    <xdr:clientData/>
  </xdr:twoCellAnchor>
  <xdr:twoCellAnchor>
    <xdr:from>
      <xdr:col>6</xdr:col>
      <xdr:colOff>961508</xdr:colOff>
      <xdr:row>0</xdr:row>
      <xdr:rowOff>66675</xdr:rowOff>
    </xdr:from>
    <xdr:to>
      <xdr:col>9</xdr:col>
      <xdr:colOff>126042</xdr:colOff>
      <xdr:row>3</xdr:row>
      <xdr:rowOff>28575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77F9093-BF32-46B4-943B-7AB727CA225C}"/>
            </a:ext>
          </a:extLst>
        </xdr:cNvPr>
        <xdr:cNvSpPr/>
      </xdr:nvSpPr>
      <xdr:spPr>
        <a:xfrm>
          <a:off x="4400033" y="66675"/>
          <a:ext cx="3022159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958357</xdr:colOff>
      <xdr:row>3</xdr:row>
      <xdr:rowOff>57151</xdr:rowOff>
    </xdr:from>
    <xdr:to>
      <xdr:col>9</xdr:col>
      <xdr:colOff>116514</xdr:colOff>
      <xdr:row>6</xdr:row>
      <xdr:rowOff>9525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1DB5E998-0AA6-4EAB-BB35-459CC9C606CB}"/>
            </a:ext>
          </a:extLst>
        </xdr:cNvPr>
        <xdr:cNvSpPr/>
      </xdr:nvSpPr>
      <xdr:spPr>
        <a:xfrm>
          <a:off x="4396882" y="514351"/>
          <a:ext cx="3015782" cy="40957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</a:t>
          </a:r>
          <a:r>
            <a:rPr lang="en-MY" sz="800" b="1" i="0" baseline="0">
              <a:latin typeface="Century Gothic" panose="020B0502020202020204" pitchFamily="34" charset="0"/>
            </a:rPr>
            <a:t> individu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Robbery from the person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1181099</xdr:colOff>
      <xdr:row>6</xdr:row>
      <xdr:rowOff>1</xdr:rowOff>
    </xdr:from>
    <xdr:to>
      <xdr:col>7</xdr:col>
      <xdr:colOff>126037</xdr:colOff>
      <xdr:row>9</xdr:row>
      <xdr:rowOff>38100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E59216F-7634-462F-A88B-37B8B4E96756}"/>
            </a:ext>
          </a:extLst>
        </xdr:cNvPr>
        <xdr:cNvSpPr/>
      </xdr:nvSpPr>
      <xdr:spPr>
        <a:xfrm>
          <a:off x="4181474" y="914401"/>
          <a:ext cx="3031163" cy="542924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 individu di tempat awam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 Robbery from the person in a public location</a:t>
          </a:r>
        </a:p>
      </xdr:txBody>
    </xdr:sp>
    <xdr:clientData/>
  </xdr:twoCellAnchor>
  <xdr:twoCellAnchor>
    <xdr:from>
      <xdr:col>4</xdr:col>
      <xdr:colOff>1199575</xdr:colOff>
      <xdr:row>0</xdr:row>
      <xdr:rowOff>19050</xdr:rowOff>
    </xdr:from>
    <xdr:to>
      <xdr:col>7</xdr:col>
      <xdr:colOff>126042</xdr:colOff>
      <xdr:row>2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A9CB5B3-0101-4BB4-AEC3-286C61DAA2E5}"/>
            </a:ext>
          </a:extLst>
        </xdr:cNvPr>
        <xdr:cNvSpPr/>
      </xdr:nvSpPr>
      <xdr:spPr>
        <a:xfrm>
          <a:off x="4199950" y="19050"/>
          <a:ext cx="3012692" cy="419100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0401: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Samun/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Robbery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1196404</xdr:colOff>
      <xdr:row>3</xdr:row>
      <xdr:rowOff>9525</xdr:rowOff>
    </xdr:from>
    <xdr:to>
      <xdr:col>7</xdr:col>
      <xdr:colOff>116514</xdr:colOff>
      <xdr:row>5</xdr:row>
      <xdr:rowOff>123824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86E1E72-0CDB-4C60-8094-132D2DDBFA7A}"/>
            </a:ext>
          </a:extLst>
        </xdr:cNvPr>
        <xdr:cNvSpPr/>
      </xdr:nvSpPr>
      <xdr:spPr>
        <a:xfrm>
          <a:off x="4196779" y="466725"/>
          <a:ext cx="3006335" cy="419099"/>
        </a:xfrm>
        <a:prstGeom prst="roundRect">
          <a:avLst/>
        </a:prstGeom>
        <a:solidFill>
          <a:srgbClr val="0B7C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04011: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Samun terhadap</a:t>
          </a:r>
          <a:r>
            <a:rPr lang="en-MY" sz="800" b="1" i="0" baseline="0">
              <a:latin typeface="Century Gothic" panose="020B0502020202020204" pitchFamily="34" charset="0"/>
            </a:rPr>
            <a:t> individu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Robbery from the person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F869-3E62-4B46-9A7D-3AE414C8A088}">
  <sheetPr codeName="Sheet1"/>
  <dimension ref="A1:N78"/>
  <sheetViews>
    <sheetView showGridLines="0" tabSelected="1" view="pageBreakPreview" topLeftCell="A49" zoomScale="90" zoomScaleNormal="90" zoomScaleSheetLayoutView="90" workbookViewId="0">
      <selection activeCell="S68" sqref="S68"/>
    </sheetView>
  </sheetViews>
  <sheetFormatPr defaultColWidth="9.140625" defaultRowHeight="13.5" x14ac:dyDescent="0.25"/>
  <cols>
    <col min="1" max="1" width="1.7109375" style="1" customWidth="1"/>
    <col min="2" max="2" width="11.7109375" style="3" customWidth="1"/>
    <col min="3" max="3" width="8.42578125" style="3" customWidth="1"/>
    <col min="4" max="4" width="10.5703125" style="2" customWidth="1"/>
    <col min="5" max="5" width="17.85546875" style="62" customWidth="1"/>
    <col min="6" max="6" width="2.140625" style="62" customWidth="1"/>
    <col min="7" max="9" width="19.28515625" style="62" customWidth="1"/>
    <col min="10" max="10" width="2.140625" style="1" customWidth="1"/>
    <col min="11" max="16384" width="9.140625" style="1"/>
  </cols>
  <sheetData>
    <row r="1" spans="1:13" ht="12" customHeight="1" x14ac:dyDescent="0.25">
      <c r="J1" s="39"/>
    </row>
    <row r="2" spans="1:13" ht="12" customHeight="1" x14ac:dyDescent="0.25">
      <c r="J2" s="39"/>
      <c r="K2" s="38"/>
      <c r="L2" s="38"/>
      <c r="M2" s="38"/>
    </row>
    <row r="3" spans="1:13" ht="12" customHeight="1" x14ac:dyDescent="0.25"/>
    <row r="4" spans="1:13" ht="12" customHeight="1" x14ac:dyDescent="0.25"/>
    <row r="5" spans="1:13" s="34" customFormat="1" ht="15" customHeight="1" x14ac:dyDescent="0.25">
      <c r="B5" s="37" t="s">
        <v>70</v>
      </c>
      <c r="C5" s="35" t="s">
        <v>154</v>
      </c>
      <c r="D5" s="36"/>
      <c r="E5" s="63"/>
      <c r="F5" s="63"/>
      <c r="G5" s="63"/>
      <c r="H5" s="63"/>
      <c r="I5" s="63"/>
      <c r="J5" s="35"/>
    </row>
    <row r="6" spans="1:13" s="30" customFormat="1" ht="16.5" customHeight="1" x14ac:dyDescent="0.25">
      <c r="B6" s="33" t="s">
        <v>71</v>
      </c>
      <c r="C6" s="103" t="s">
        <v>162</v>
      </c>
      <c r="D6" s="103"/>
      <c r="E6" s="103"/>
      <c r="F6" s="103"/>
      <c r="G6" s="103"/>
      <c r="H6" s="103"/>
      <c r="I6" s="64"/>
    </row>
    <row r="7" spans="1:13" ht="8.1" customHeight="1" thickBot="1" x14ac:dyDescent="0.3"/>
    <row r="8" spans="1:13" ht="4.5" customHeight="1" thickTop="1" x14ac:dyDescent="0.25">
      <c r="A8" s="45"/>
      <c r="B8" s="46"/>
      <c r="C8" s="46"/>
      <c r="D8" s="47"/>
      <c r="E8" s="65"/>
      <c r="F8" s="65"/>
      <c r="G8" s="65"/>
      <c r="H8" s="65"/>
      <c r="I8" s="65"/>
      <c r="J8" s="45"/>
    </row>
    <row r="9" spans="1:13" ht="15" customHeight="1" x14ac:dyDescent="0.25">
      <c r="A9" s="48"/>
      <c r="B9" s="49" t="s">
        <v>26</v>
      </c>
      <c r="C9" s="50"/>
      <c r="D9" s="53" t="s">
        <v>25</v>
      </c>
      <c r="E9" s="66" t="s">
        <v>79</v>
      </c>
      <c r="F9" s="67"/>
      <c r="G9" s="101" t="s">
        <v>76</v>
      </c>
      <c r="H9" s="101"/>
      <c r="I9" s="101"/>
      <c r="J9" s="48"/>
    </row>
    <row r="10" spans="1:13" ht="15" customHeight="1" x14ac:dyDescent="0.25">
      <c r="A10" s="48"/>
      <c r="B10" s="54" t="s">
        <v>24</v>
      </c>
      <c r="C10" s="50"/>
      <c r="D10" s="60" t="s">
        <v>23</v>
      </c>
      <c r="E10" s="68" t="s">
        <v>80</v>
      </c>
      <c r="F10" s="69"/>
      <c r="G10" s="102" t="s">
        <v>108</v>
      </c>
      <c r="H10" s="102"/>
      <c r="I10" s="102"/>
      <c r="J10" s="48"/>
    </row>
    <row r="11" spans="1:13" ht="15" customHeight="1" x14ac:dyDescent="0.25">
      <c r="A11" s="48"/>
      <c r="B11" s="54"/>
      <c r="C11" s="50"/>
      <c r="D11" s="60"/>
      <c r="E11" s="66"/>
      <c r="F11" s="66"/>
      <c r="G11" s="66" t="s">
        <v>22</v>
      </c>
      <c r="H11" s="66" t="s">
        <v>21</v>
      </c>
      <c r="I11" s="66" t="s">
        <v>20</v>
      </c>
      <c r="J11" s="48"/>
    </row>
    <row r="12" spans="1:13" ht="15" customHeight="1" x14ac:dyDescent="0.25">
      <c r="A12" s="48"/>
      <c r="B12" s="54"/>
      <c r="C12" s="50"/>
      <c r="D12" s="60"/>
      <c r="E12" s="68"/>
      <c r="F12" s="68"/>
      <c r="G12" s="68" t="s">
        <v>19</v>
      </c>
      <c r="H12" s="68" t="s">
        <v>18</v>
      </c>
      <c r="I12" s="68" t="s">
        <v>17</v>
      </c>
      <c r="J12" s="48"/>
    </row>
    <row r="13" spans="1:13" s="14" customFormat="1" ht="8.1" customHeight="1" x14ac:dyDescent="0.25">
      <c r="A13" s="57"/>
      <c r="B13" s="58"/>
      <c r="C13" s="57"/>
      <c r="D13" s="59"/>
      <c r="E13" s="70"/>
      <c r="F13" s="70"/>
      <c r="G13" s="70"/>
      <c r="H13" s="70"/>
      <c r="I13" s="70"/>
      <c r="J13" s="57"/>
    </row>
    <row r="14" spans="1:13" ht="8.1" customHeight="1" x14ac:dyDescent="0.25">
      <c r="A14" s="14"/>
      <c r="B14" s="27"/>
      <c r="C14" s="27"/>
      <c r="D14" s="29"/>
      <c r="E14" s="71"/>
      <c r="F14" s="71"/>
      <c r="G14" s="71"/>
      <c r="H14" s="71"/>
      <c r="I14" s="71"/>
      <c r="J14" s="14"/>
      <c r="K14" s="28"/>
      <c r="L14" s="28"/>
      <c r="M14" s="28"/>
    </row>
    <row r="15" spans="1:13" ht="15" customHeight="1" x14ac:dyDescent="0.25">
      <c r="A15" s="14"/>
      <c r="B15" s="27" t="s">
        <v>16</v>
      </c>
      <c r="C15" s="26"/>
      <c r="D15" s="23">
        <v>2022</v>
      </c>
      <c r="E15" s="24">
        <f>SUM(E19,E23,E27,E31,E35,E39,E43,E47,E51,E55,E59,E63,E67,E71)</f>
        <v>4552</v>
      </c>
      <c r="F15" s="22"/>
      <c r="G15" s="24">
        <f>SUM(G19,G23,G27,G31,G35,G39,G43,G47,G51,G55,G59,G63,G67,G71)</f>
        <v>1832</v>
      </c>
      <c r="H15" s="24">
        <v>1711</v>
      </c>
      <c r="I15" s="24">
        <v>121</v>
      </c>
      <c r="J15" s="14"/>
    </row>
    <row r="16" spans="1:13" ht="15" customHeight="1" x14ac:dyDescent="0.25">
      <c r="B16" s="25"/>
      <c r="C16" s="25"/>
      <c r="D16" s="23">
        <v>2023</v>
      </c>
      <c r="E16" s="24">
        <f t="shared" ref="E16:G17" si="0">SUM(E20,E24,E28,E32,E36,E40,E44,E48,E52,E56,E60,E64,E68,E72)</f>
        <v>4588</v>
      </c>
      <c r="F16" s="22"/>
      <c r="G16" s="24">
        <f t="shared" si="0"/>
        <v>910</v>
      </c>
      <c r="H16" s="24">
        <v>873</v>
      </c>
      <c r="I16" s="24">
        <v>37</v>
      </c>
    </row>
    <row r="17" spans="2:11" ht="15" customHeight="1" x14ac:dyDescent="0.25">
      <c r="B17" s="25"/>
      <c r="C17" s="25"/>
      <c r="D17" s="23">
        <v>2024</v>
      </c>
      <c r="E17" s="24">
        <f t="shared" si="0"/>
        <v>4274</v>
      </c>
      <c r="F17" s="22"/>
      <c r="G17" s="24">
        <f t="shared" si="0"/>
        <v>1810</v>
      </c>
      <c r="H17" s="24">
        <v>1697</v>
      </c>
      <c r="I17" s="24">
        <v>113</v>
      </c>
      <c r="K17" s="17"/>
    </row>
    <row r="18" spans="2:11" ht="8.1" customHeight="1" x14ac:dyDescent="0.25">
      <c r="D18" s="23"/>
      <c r="E18" s="73"/>
      <c r="F18" s="73"/>
      <c r="G18" s="73"/>
      <c r="H18" s="73"/>
      <c r="I18" s="73"/>
      <c r="K18" s="17"/>
    </row>
    <row r="19" spans="2:11" ht="15" customHeight="1" x14ac:dyDescent="0.25">
      <c r="B19" s="3" t="s">
        <v>15</v>
      </c>
      <c r="D19" s="2">
        <v>2022</v>
      </c>
      <c r="E19" s="15">
        <f>SUM('4.3'!E25,'4.4'!E25,'4.5'!E26,'4.7'!E26,'4.8'!E26,'4.9'!E21)</f>
        <v>610</v>
      </c>
      <c r="F19" s="74"/>
      <c r="G19" s="75">
        <f t="shared" ref="G19:G21" si="1">SUM(H19:I19)</f>
        <v>181</v>
      </c>
      <c r="H19" s="74">
        <f>SUM('4.3'!H25,'4.4'!H25,'4.5'!H26,'4.7'!H26,'4.8'!H26)</f>
        <v>151</v>
      </c>
      <c r="I19" s="74">
        <f>SUM('4.3'!I25,'4.4'!I25,'4.5'!I26,'4.7'!I26,'4.8'!I26)</f>
        <v>30</v>
      </c>
      <c r="K19" s="17"/>
    </row>
    <row r="20" spans="2:11" ht="15" customHeight="1" x14ac:dyDescent="0.25">
      <c r="D20" s="2">
        <v>2023</v>
      </c>
      <c r="E20" s="15">
        <f>SUM('4.3'!E26,'4.4'!E26,'4.5'!E27,'4.7'!E27,'4.8'!E27,'4.9'!E22)</f>
        <v>769</v>
      </c>
      <c r="F20" s="74"/>
      <c r="G20" s="75">
        <f t="shared" si="1"/>
        <v>187</v>
      </c>
      <c r="H20" s="74">
        <f>SUM('4.3'!H26,'4.4'!H26,'4.5'!H27,'4.7'!H27,'4.8'!H27)</f>
        <v>178</v>
      </c>
      <c r="I20" s="74">
        <f>SUM('4.3'!I26,'4.4'!I26,'4.5'!I27,'4.7'!I27,'4.8'!I27)</f>
        <v>9</v>
      </c>
      <c r="K20" s="17"/>
    </row>
    <row r="21" spans="2:11" ht="15" customHeight="1" x14ac:dyDescent="0.25">
      <c r="D21" s="2">
        <v>2024</v>
      </c>
      <c r="E21" s="15">
        <f>SUM('4.3'!E27,'4.4'!E27,'4.5'!E28,'4.7'!E28,'4.8'!E28,'4.9'!E23)</f>
        <v>593</v>
      </c>
      <c r="F21" s="74"/>
      <c r="G21" s="75">
        <f t="shared" si="1"/>
        <v>290</v>
      </c>
      <c r="H21" s="74">
        <f>SUM('4.3'!H27,'4.4'!H27,'4.5'!H28,'4.7'!H28,'4.8'!H28)</f>
        <v>267</v>
      </c>
      <c r="I21" s="74">
        <f>SUM('4.3'!I27,'4.4'!I27,'4.5'!I28,'4.7'!I28,'4.8'!I28)</f>
        <v>23</v>
      </c>
      <c r="K21" s="17"/>
    </row>
    <row r="22" spans="2:11" ht="8.1" customHeight="1" x14ac:dyDescent="0.25">
      <c r="D22" s="19"/>
      <c r="E22" s="18"/>
      <c r="F22" s="76"/>
      <c r="G22" s="76"/>
      <c r="H22" s="76"/>
      <c r="I22" s="76"/>
      <c r="K22" s="17"/>
    </row>
    <row r="23" spans="2:11" ht="15" customHeight="1" x14ac:dyDescent="0.25">
      <c r="B23" s="3" t="s">
        <v>14</v>
      </c>
      <c r="D23" s="2">
        <v>2022</v>
      </c>
      <c r="E23" s="15">
        <f>SUM('4.3'!E29,'4.4'!E29,'4.5'!E30,'4.7'!E30,'4.8'!E30,'4.9'!E25)</f>
        <v>451</v>
      </c>
      <c r="F23" s="74"/>
      <c r="G23" s="75">
        <f t="shared" ref="G23:G73" si="2">SUM(H23:I23)</f>
        <v>60</v>
      </c>
      <c r="H23" s="74">
        <f>SUM('4.3'!H29,'4.4'!H29,'4.5'!H30,'4.7'!H30,'4.8'!H30)</f>
        <v>55</v>
      </c>
      <c r="I23" s="74">
        <f>SUM('4.3'!I29,'4.4'!I29,'4.5'!I30,'4.7'!I30,'4.8'!I30)</f>
        <v>5</v>
      </c>
      <c r="K23" s="17"/>
    </row>
    <row r="24" spans="2:11" ht="15" customHeight="1" x14ac:dyDescent="0.25">
      <c r="D24" s="2">
        <v>2023</v>
      </c>
      <c r="E24" s="15">
        <f>SUM('4.3'!E30,'4.4'!E30,'4.5'!E31,'4.7'!E31,'4.8'!E31,'4.9'!E26)</f>
        <v>415</v>
      </c>
      <c r="F24" s="74"/>
      <c r="G24" s="75">
        <f t="shared" si="2"/>
        <v>33</v>
      </c>
      <c r="H24" s="74">
        <f>SUM('4.3'!H30,'4.4'!H30,'4.5'!H31,'4.7'!H31,'4.8'!H31)</f>
        <v>33</v>
      </c>
      <c r="I24" s="74">
        <f>SUM('4.3'!I30,'4.4'!I30,'4.5'!I31,'4.7'!I31,'4.8'!I31)</f>
        <v>0</v>
      </c>
      <c r="K24" s="17"/>
    </row>
    <row r="25" spans="2:11" ht="15" customHeight="1" x14ac:dyDescent="0.25">
      <c r="D25" s="2">
        <v>2024</v>
      </c>
      <c r="E25" s="15">
        <f>SUM('4.3'!E31,'4.4'!E31,'4.5'!E32,'4.7'!E32,'4.8'!E32,'4.9'!E27)</f>
        <v>329</v>
      </c>
      <c r="F25" s="74"/>
      <c r="G25" s="75">
        <f t="shared" si="2"/>
        <v>15</v>
      </c>
      <c r="H25" s="74">
        <f>SUM('4.3'!H31,'4.4'!H31,'4.5'!H32,'4.7'!H32,'4.8'!H32)</f>
        <v>14</v>
      </c>
      <c r="I25" s="74">
        <f>SUM('4.3'!I31,'4.4'!I31,'4.5'!I32,'4.7'!I32,'4.8'!I32)</f>
        <v>1</v>
      </c>
      <c r="K25" s="17"/>
    </row>
    <row r="26" spans="2:11" ht="8.1" customHeight="1" x14ac:dyDescent="0.25">
      <c r="D26" s="19"/>
      <c r="E26" s="18"/>
      <c r="F26" s="76"/>
      <c r="G26" s="76"/>
      <c r="H26" s="76"/>
      <c r="I26" s="76"/>
      <c r="K26" s="17"/>
    </row>
    <row r="27" spans="2:11" ht="15" customHeight="1" x14ac:dyDescent="0.25">
      <c r="B27" s="3" t="s">
        <v>13</v>
      </c>
      <c r="D27" s="2">
        <v>2022</v>
      </c>
      <c r="E27" s="15">
        <f>SUM('4.3'!E33,'4.4'!E33,'4.5'!E34,'4.7'!E34,'4.8'!E34,'4.9'!E29)</f>
        <v>75</v>
      </c>
      <c r="F27" s="74"/>
      <c r="G27" s="75">
        <f t="shared" si="2"/>
        <v>42</v>
      </c>
      <c r="H27" s="74">
        <f>SUM('4.3'!H33,'4.4'!H33,'4.5'!H34,'4.7'!H34,'4.8'!H34)</f>
        <v>41</v>
      </c>
      <c r="I27" s="74">
        <f>SUM('4.3'!I33,'4.4'!I33,'4.5'!I34,'4.7'!I34,'4.8'!I34)</f>
        <v>1</v>
      </c>
      <c r="K27" s="17"/>
    </row>
    <row r="28" spans="2:11" ht="15" customHeight="1" x14ac:dyDescent="0.25">
      <c r="D28" s="2">
        <v>2023</v>
      </c>
      <c r="E28" s="15">
        <f>SUM('4.3'!E34,'4.4'!E34,'4.5'!E35,'4.7'!E35,'4.8'!E35,'4.9'!E30)</f>
        <v>63</v>
      </c>
      <c r="F28" s="74"/>
      <c r="G28" s="75">
        <f t="shared" si="2"/>
        <v>23</v>
      </c>
      <c r="H28" s="74">
        <f>SUM('4.3'!H34,'4.4'!H34,'4.5'!H35,'4.7'!H35,'4.8'!H35)</f>
        <v>23</v>
      </c>
      <c r="I28" s="74">
        <f>SUM('4.3'!I34,'4.4'!I34,'4.5'!I35,'4.7'!I35,'4.8'!I35)</f>
        <v>0</v>
      </c>
      <c r="K28" s="17"/>
    </row>
    <row r="29" spans="2:11" ht="15" customHeight="1" x14ac:dyDescent="0.25">
      <c r="D29" s="2">
        <v>2024</v>
      </c>
      <c r="E29" s="15">
        <f>SUM('4.3'!E35,'4.4'!E35,'4.5'!E36,'4.7'!E36,'4.8'!E36,'4.9'!E31)</f>
        <v>55</v>
      </c>
      <c r="F29" s="74"/>
      <c r="G29" s="75">
        <f t="shared" si="2"/>
        <v>0</v>
      </c>
      <c r="H29" s="74">
        <f>SUM('4.3'!H35,'4.4'!H35,'4.5'!H36,'4.7'!H36,'4.8'!H36)</f>
        <v>0</v>
      </c>
      <c r="I29" s="74">
        <f>SUM('4.3'!I35,'4.4'!I35,'4.5'!I36,'4.7'!I36,'4.8'!I36)</f>
        <v>0</v>
      </c>
      <c r="K29" s="17"/>
    </row>
    <row r="30" spans="2:11" ht="8.1" customHeight="1" x14ac:dyDescent="0.25">
      <c r="D30" s="19"/>
      <c r="E30" s="18"/>
      <c r="F30" s="76"/>
      <c r="G30" s="76"/>
      <c r="H30" s="76"/>
      <c r="I30" s="76"/>
      <c r="K30" s="17"/>
    </row>
    <row r="31" spans="2:11" ht="15" customHeight="1" x14ac:dyDescent="0.25">
      <c r="B31" s="3" t="s">
        <v>12</v>
      </c>
      <c r="D31" s="2">
        <v>2022</v>
      </c>
      <c r="E31" s="15">
        <f>SUM('4.3'!E37,'4.4'!E37,'4.5'!E38,'4.7'!E38,'4.8'!E38,'4.9'!E33)</f>
        <v>74</v>
      </c>
      <c r="F31" s="74"/>
      <c r="G31" s="75">
        <f t="shared" si="2"/>
        <v>46</v>
      </c>
      <c r="H31" s="74">
        <f>SUM('4.3'!H37,'4.4'!H37,'4.5'!H38,'4.7'!H38,'4.8'!H38)</f>
        <v>43</v>
      </c>
      <c r="I31" s="74">
        <f>SUM('4.3'!I37,'4.4'!I37,'4.5'!I38,'4.7'!I38,'4.8'!I38)</f>
        <v>3</v>
      </c>
      <c r="K31" s="17"/>
    </row>
    <row r="32" spans="2:11" ht="15" customHeight="1" x14ac:dyDescent="0.25">
      <c r="D32" s="2">
        <v>2023</v>
      </c>
      <c r="E32" s="15">
        <f>SUM('4.3'!E38,'4.4'!E38,'4.5'!E39,'4.7'!E39,'4.8'!E39,'4.9'!E34)</f>
        <v>90</v>
      </c>
      <c r="F32" s="74"/>
      <c r="G32" s="75">
        <f t="shared" si="2"/>
        <v>36</v>
      </c>
      <c r="H32" s="74">
        <f>SUM('4.3'!H38,'4.4'!H38,'4.5'!H39,'4.7'!H39,'4.8'!H39)</f>
        <v>34</v>
      </c>
      <c r="I32" s="74">
        <f>SUM('4.3'!I38,'4.4'!I38,'4.5'!I39,'4.7'!I39,'4.8'!I39)</f>
        <v>2</v>
      </c>
      <c r="K32" s="17"/>
    </row>
    <row r="33" spans="1:11" s="3" customFormat="1" ht="15" customHeight="1" x14ac:dyDescent="0.25">
      <c r="A33" s="1"/>
      <c r="D33" s="2">
        <v>2024</v>
      </c>
      <c r="E33" s="15">
        <f>SUM('4.3'!E39,'4.4'!E39,'4.5'!E40,'4.7'!E40,'4.8'!E40,'4.9'!E35)</f>
        <v>70</v>
      </c>
      <c r="F33" s="74"/>
      <c r="G33" s="75">
        <f t="shared" si="2"/>
        <v>20</v>
      </c>
      <c r="H33" s="74">
        <f>SUM('4.3'!H39,'4.4'!H39,'4.5'!H40,'4.7'!H40,'4.8'!H40)</f>
        <v>19</v>
      </c>
      <c r="I33" s="74">
        <f>SUM('4.3'!I39,'4.4'!I39,'4.5'!I40,'4.7'!I40,'4.8'!I40)</f>
        <v>1</v>
      </c>
      <c r="J33" s="1"/>
      <c r="K33" s="17"/>
    </row>
    <row r="34" spans="1:11" ht="8.1" customHeight="1" x14ac:dyDescent="0.25">
      <c r="D34" s="19"/>
      <c r="E34" s="18"/>
      <c r="F34" s="76"/>
      <c r="G34" s="76"/>
      <c r="H34" s="76"/>
      <c r="I34" s="76"/>
      <c r="K34" s="17"/>
    </row>
    <row r="35" spans="1:11" ht="15" customHeight="1" x14ac:dyDescent="0.25">
      <c r="A35" s="3"/>
      <c r="B35" s="3" t="s">
        <v>11</v>
      </c>
      <c r="D35" s="2">
        <v>2022</v>
      </c>
      <c r="E35" s="15">
        <f>SUM('4.3'!E41,'4.4'!E41,'4.5'!E42,'4.7'!E42,'4.8'!E42,'4.9'!E37)</f>
        <v>77</v>
      </c>
      <c r="F35" s="74"/>
      <c r="G35" s="75">
        <f t="shared" si="2"/>
        <v>52</v>
      </c>
      <c r="H35" s="74">
        <f>SUM('4.3'!H41,'4.4'!H41,'4.5'!H42,'4.7'!H42,'4.8'!H42)</f>
        <v>48</v>
      </c>
      <c r="I35" s="74">
        <f>SUM('4.3'!I41,'4.4'!I41,'4.5'!I42,'4.7'!I42,'4.8'!I42)</f>
        <v>4</v>
      </c>
      <c r="K35" s="17"/>
    </row>
    <row r="36" spans="1:11" ht="15" customHeight="1" x14ac:dyDescent="0.25">
      <c r="D36" s="2">
        <v>2023</v>
      </c>
      <c r="E36" s="15">
        <f>SUM('4.3'!E42,'4.4'!E42,'4.5'!E43,'4.7'!E43,'4.8'!E43,'4.9'!E38)</f>
        <v>94</v>
      </c>
      <c r="F36" s="74"/>
      <c r="G36" s="75">
        <f t="shared" si="2"/>
        <v>29</v>
      </c>
      <c r="H36" s="74">
        <f>SUM('4.3'!H42,'4.4'!H42,'4.5'!H43,'4.7'!H43,'4.8'!H43)</f>
        <v>27</v>
      </c>
      <c r="I36" s="74">
        <f>SUM('4.3'!I42,'4.4'!I42,'4.5'!I43,'4.7'!I43,'4.8'!I43)</f>
        <v>2</v>
      </c>
      <c r="K36" s="17"/>
    </row>
    <row r="37" spans="1:11" ht="15" customHeight="1" x14ac:dyDescent="0.25">
      <c r="D37" s="2">
        <v>2024</v>
      </c>
      <c r="E37" s="15">
        <f>SUM('4.3'!E43,'4.4'!E43,'4.5'!E44,'4.7'!E44,'4.8'!E44,'4.9'!E39)</f>
        <v>82</v>
      </c>
      <c r="F37" s="74"/>
      <c r="G37" s="75">
        <f t="shared" si="2"/>
        <v>17</v>
      </c>
      <c r="H37" s="74">
        <f>SUM('4.3'!H43,'4.4'!H43,'4.5'!H44,'4.7'!H44,'4.8'!H44)</f>
        <v>16</v>
      </c>
      <c r="I37" s="74">
        <f>SUM('4.3'!I43,'4.4'!I43,'4.5'!I44,'4.7'!I44,'4.8'!I44)</f>
        <v>1</v>
      </c>
      <c r="K37" s="17"/>
    </row>
    <row r="38" spans="1:11" ht="8.1" customHeight="1" x14ac:dyDescent="0.25">
      <c r="D38" s="19"/>
      <c r="E38" s="18"/>
      <c r="F38" s="76"/>
      <c r="G38" s="76"/>
      <c r="H38" s="76"/>
      <c r="I38" s="76"/>
      <c r="K38" s="17"/>
    </row>
    <row r="39" spans="1:11" ht="15" customHeight="1" x14ac:dyDescent="0.25">
      <c r="B39" s="3" t="s">
        <v>10</v>
      </c>
      <c r="D39" s="2">
        <v>2022</v>
      </c>
      <c r="E39" s="15">
        <f>SUM('4.3'!E45,'4.4'!E45,'4.5'!E46,'4.7'!E46,'4.8'!E46,'4.9'!E41)</f>
        <v>36</v>
      </c>
      <c r="F39" s="74"/>
      <c r="G39" s="75">
        <f t="shared" si="2"/>
        <v>29</v>
      </c>
      <c r="H39" s="74">
        <f>SUM('4.3'!H45,'4.4'!H45,'4.5'!H46,'4.7'!H46,'4.8'!H46)</f>
        <v>29</v>
      </c>
      <c r="I39" s="74">
        <f>SUM('4.3'!I45,'4.4'!I45,'4.5'!I46,'4.7'!I46,'4.8'!I46)</f>
        <v>0</v>
      </c>
      <c r="K39" s="17"/>
    </row>
    <row r="40" spans="1:11" ht="15" customHeight="1" x14ac:dyDescent="0.25">
      <c r="D40" s="2">
        <v>2023</v>
      </c>
      <c r="E40" s="15">
        <f>SUM('4.3'!E46,'4.4'!E46,'4.5'!E47,'4.7'!E47,'4.8'!E47,'4.9'!E42)</f>
        <v>81</v>
      </c>
      <c r="F40" s="74"/>
      <c r="G40" s="75">
        <f t="shared" si="2"/>
        <v>8</v>
      </c>
      <c r="H40" s="74">
        <f>SUM('4.3'!H46,'4.4'!H46,'4.5'!H47,'4.7'!H47,'4.8'!H47)</f>
        <v>8</v>
      </c>
      <c r="I40" s="74">
        <f>SUM('4.3'!I46,'4.4'!I46,'4.5'!I47,'4.7'!I47,'4.8'!I47)</f>
        <v>0</v>
      </c>
      <c r="K40" s="17"/>
    </row>
    <row r="41" spans="1:11" ht="15" customHeight="1" x14ac:dyDescent="0.25">
      <c r="D41" s="2">
        <v>2024</v>
      </c>
      <c r="E41" s="15">
        <f>SUM('4.3'!E47,'4.4'!E47,'4.5'!E48,'4.7'!E48,'4.8'!E48,'4.9'!E43)</f>
        <v>54</v>
      </c>
      <c r="F41" s="74"/>
      <c r="G41" s="75">
        <f t="shared" si="2"/>
        <v>0</v>
      </c>
      <c r="H41" s="74">
        <f>SUM('4.3'!H47,'4.4'!H47,'4.5'!H48,'4.7'!H48,'4.8'!H48)</f>
        <v>0</v>
      </c>
      <c r="I41" s="74">
        <f>SUM('4.3'!I47,'4.4'!I47,'4.5'!I48,'4.7'!I48,'4.8'!I48)</f>
        <v>0</v>
      </c>
      <c r="K41" s="17"/>
    </row>
    <row r="42" spans="1:11" ht="8.1" customHeight="1" x14ac:dyDescent="0.25">
      <c r="D42" s="19"/>
      <c r="E42" s="18"/>
      <c r="F42" s="76"/>
      <c r="G42" s="76"/>
      <c r="H42" s="76"/>
      <c r="I42" s="76"/>
      <c r="K42" s="17"/>
    </row>
    <row r="43" spans="1:11" ht="15" customHeight="1" x14ac:dyDescent="0.25">
      <c r="B43" s="3" t="s">
        <v>9</v>
      </c>
      <c r="D43" s="2">
        <v>2022</v>
      </c>
      <c r="E43" s="15">
        <f>SUM('4.3'!E49,'4.4'!E49,'4.5'!E50,'4.7'!E50,'4.8'!E50,'4.9'!E45)</f>
        <v>400</v>
      </c>
      <c r="F43" s="74"/>
      <c r="G43" s="75">
        <f t="shared" si="2"/>
        <v>117</v>
      </c>
      <c r="H43" s="74">
        <f>SUM('4.3'!H49,'4.4'!H49,'4.5'!H50,'4.7'!H50,'4.8'!H50)</f>
        <v>112</v>
      </c>
      <c r="I43" s="74">
        <f>SUM('4.3'!I49,'4.4'!I49,'4.5'!I50,'4.7'!I50,'4.8'!I50)</f>
        <v>5</v>
      </c>
      <c r="K43" s="17"/>
    </row>
    <row r="44" spans="1:11" ht="15" customHeight="1" x14ac:dyDescent="0.25">
      <c r="D44" s="2">
        <v>2023</v>
      </c>
      <c r="E44" s="15">
        <f>SUM('4.3'!E50,'4.4'!E50,'4.5'!E51,'4.7'!E51,'4.8'!E51,'4.9'!E46)</f>
        <v>432</v>
      </c>
      <c r="F44" s="74"/>
      <c r="G44" s="75">
        <f t="shared" si="2"/>
        <v>59</v>
      </c>
      <c r="H44" s="74">
        <f>SUM('4.3'!H50,'4.4'!H50,'4.5'!H51,'4.7'!H51,'4.8'!H51)</f>
        <v>56</v>
      </c>
      <c r="I44" s="74">
        <f>SUM('4.3'!I50,'4.4'!I50,'4.5'!I51,'4.7'!I51,'4.8'!I51)</f>
        <v>3</v>
      </c>
      <c r="K44" s="17"/>
    </row>
    <row r="45" spans="1:11" ht="15" customHeight="1" x14ac:dyDescent="0.25">
      <c r="D45" s="2">
        <v>2024</v>
      </c>
      <c r="E45" s="15">
        <f>SUM('4.3'!E51,'4.4'!E51,'4.5'!E52,'4.7'!E52,'4.8'!E52,'4.9'!E47)</f>
        <v>471</v>
      </c>
      <c r="F45" s="74"/>
      <c r="G45" s="75">
        <f t="shared" si="2"/>
        <v>83</v>
      </c>
      <c r="H45" s="74">
        <f>SUM('4.3'!H51,'4.4'!H51,'4.5'!H52,'4.7'!H52,'4.8'!H52)</f>
        <v>76</v>
      </c>
      <c r="I45" s="74">
        <f>SUM('4.3'!I51,'4.4'!I51,'4.5'!I52,'4.7'!I52,'4.8'!I52)</f>
        <v>7</v>
      </c>
      <c r="K45" s="17"/>
    </row>
    <row r="46" spans="1:11" ht="8.1" customHeight="1" x14ac:dyDescent="0.25">
      <c r="D46" s="19"/>
      <c r="E46" s="18"/>
      <c r="F46" s="76"/>
      <c r="G46" s="76"/>
      <c r="H46" s="76"/>
      <c r="I46" s="76"/>
      <c r="K46" s="17"/>
    </row>
    <row r="47" spans="1:11" ht="15" customHeight="1" x14ac:dyDescent="0.25">
      <c r="B47" s="3" t="s">
        <v>8</v>
      </c>
      <c r="D47" s="2">
        <v>2022</v>
      </c>
      <c r="E47" s="15">
        <f>SUM('4.3'!E53,'4.4'!E53,'4.5'!E54,'4.7'!E54,'4.8'!E54,'4.9'!E49)</f>
        <v>11</v>
      </c>
      <c r="F47" s="74"/>
      <c r="G47" s="75">
        <f t="shared" si="2"/>
        <v>8</v>
      </c>
      <c r="H47" s="74">
        <f>SUM('4.3'!H53,'4.4'!H53,'4.5'!H54,'4.7'!H54,'4.8'!H54)</f>
        <v>8</v>
      </c>
      <c r="I47" s="74">
        <f>SUM('4.3'!I53,'4.4'!I53,'4.5'!I54,'4.7'!I54,'4.8'!I54)</f>
        <v>0</v>
      </c>
      <c r="K47" s="17"/>
    </row>
    <row r="48" spans="1:11" ht="15" customHeight="1" x14ac:dyDescent="0.25">
      <c r="D48" s="2">
        <v>2023</v>
      </c>
      <c r="E48" s="15">
        <f>SUM('4.3'!E54,'4.4'!E54,'4.5'!E55,'4.7'!E55,'4.8'!E55,'4.9'!E50)</f>
        <v>14</v>
      </c>
      <c r="F48" s="74"/>
      <c r="G48" s="75">
        <f t="shared" si="2"/>
        <v>5</v>
      </c>
      <c r="H48" s="74">
        <f>SUM('4.3'!H54,'4.4'!H54,'4.5'!H55,'4.7'!H55,'4.8'!H55)</f>
        <v>5</v>
      </c>
      <c r="I48" s="74">
        <f>SUM('4.3'!I54,'4.4'!I54,'4.5'!I55,'4.7'!I55,'4.8'!I55)</f>
        <v>0</v>
      </c>
      <c r="K48" s="17"/>
    </row>
    <row r="49" spans="2:14" ht="15" customHeight="1" x14ac:dyDescent="0.25">
      <c r="D49" s="2">
        <v>2024</v>
      </c>
      <c r="E49" s="15">
        <f>SUM('4.3'!E55,'4.4'!E55,'4.5'!E56,'4.7'!E56,'4.8'!E56,'4.9'!E51)</f>
        <v>11</v>
      </c>
      <c r="F49" s="74"/>
      <c r="G49" s="75">
        <f t="shared" si="2"/>
        <v>0</v>
      </c>
      <c r="H49" s="74">
        <f>SUM('4.3'!H55,'4.4'!H55,'4.5'!H56,'4.7'!H56,'4.8'!H56)</f>
        <v>0</v>
      </c>
      <c r="I49" s="74">
        <f>SUM('4.3'!I55,'4.4'!I55,'4.5'!I56,'4.7'!I56,'4.8'!I56)</f>
        <v>0</v>
      </c>
      <c r="K49" s="17"/>
    </row>
    <row r="50" spans="2:14" ht="8.1" customHeight="1" x14ac:dyDescent="0.25">
      <c r="D50" s="19"/>
      <c r="E50" s="18"/>
      <c r="F50" s="76"/>
      <c r="G50" s="76"/>
      <c r="H50" s="76"/>
      <c r="I50" s="76"/>
      <c r="K50" s="17"/>
    </row>
    <row r="51" spans="2:14" ht="15" customHeight="1" x14ac:dyDescent="0.25">
      <c r="B51" s="3" t="s">
        <v>7</v>
      </c>
      <c r="D51" s="2">
        <v>2022</v>
      </c>
      <c r="E51" s="15">
        <f>SUM('4.3'!E57,'4.4'!E57,'4.5'!E58,'4.7'!E58,'4.8'!E58,'4.9'!E53)</f>
        <v>419</v>
      </c>
      <c r="F51" s="74"/>
      <c r="G51" s="75">
        <f t="shared" si="2"/>
        <v>191</v>
      </c>
      <c r="H51" s="74">
        <f>SUM('4.3'!H57,'4.4'!H57,'4.5'!H58,'4.7'!H58,'4.8'!H58)</f>
        <v>178</v>
      </c>
      <c r="I51" s="74">
        <f>SUM('4.3'!I57,'4.4'!I57,'4.5'!I58,'4.7'!I58,'4.8'!I58)</f>
        <v>13</v>
      </c>
      <c r="K51" s="17"/>
    </row>
    <row r="52" spans="2:14" ht="15" customHeight="1" x14ac:dyDescent="0.25">
      <c r="D52" s="2">
        <v>2023</v>
      </c>
      <c r="E52" s="15">
        <f>SUM('4.3'!E58,'4.4'!E58,'4.5'!E59,'4.7'!E59,'4.8'!E59,'4.9'!E54)</f>
        <v>398</v>
      </c>
      <c r="F52" s="74"/>
      <c r="G52" s="75">
        <f t="shared" si="2"/>
        <v>72</v>
      </c>
      <c r="H52" s="74">
        <f>SUM('4.3'!H58,'4.4'!H58,'4.5'!H59,'4.7'!H59,'4.8'!H59)</f>
        <v>68</v>
      </c>
      <c r="I52" s="74">
        <f>SUM('4.3'!I58,'4.4'!I58,'4.5'!I59,'4.7'!I59,'4.8'!I59)</f>
        <v>4</v>
      </c>
      <c r="K52" s="17"/>
    </row>
    <row r="53" spans="2:14" ht="15" customHeight="1" x14ac:dyDescent="0.25">
      <c r="D53" s="2">
        <v>2024</v>
      </c>
      <c r="E53" s="15">
        <f>SUM('4.3'!E59,'4.4'!E59,'4.5'!E60,'4.7'!E60,'4.8'!E60,'4.9'!E55)</f>
        <v>419</v>
      </c>
      <c r="F53" s="74"/>
      <c r="G53" s="75">
        <f t="shared" si="2"/>
        <v>242</v>
      </c>
      <c r="H53" s="74">
        <f>SUM('4.3'!H59,'4.4'!H59,'4.5'!H60,'4.7'!H60,'4.8'!H60)</f>
        <v>238</v>
      </c>
      <c r="I53" s="74">
        <f>SUM('4.3'!I59,'4.4'!I59,'4.5'!I60,'4.7'!I60,'4.8'!I60)</f>
        <v>4</v>
      </c>
      <c r="K53" s="17"/>
    </row>
    <row r="54" spans="2:14" ht="8.1" customHeight="1" x14ac:dyDescent="0.25">
      <c r="D54" s="19"/>
      <c r="E54" s="18"/>
      <c r="F54" s="76"/>
      <c r="G54" s="76"/>
      <c r="H54" s="76"/>
      <c r="I54" s="76"/>
      <c r="K54" s="17"/>
    </row>
    <row r="55" spans="2:14" ht="15" customHeight="1" x14ac:dyDescent="0.25">
      <c r="B55" s="3" t="s">
        <v>6</v>
      </c>
      <c r="D55" s="2">
        <v>2022</v>
      </c>
      <c r="E55" s="15">
        <f>SUM('4.3'!E61,'4.4'!E61,'4.5'!E62,'4.7'!E62,'4.8'!E62,'4.9'!E57)</f>
        <v>77</v>
      </c>
      <c r="F55" s="74"/>
      <c r="G55" s="75">
        <f t="shared" si="2"/>
        <v>62</v>
      </c>
      <c r="H55" s="74">
        <f>SUM('4.3'!H61,'4.4'!H61,'4.5'!H62,'4.7'!H62,'4.8'!H62)</f>
        <v>59</v>
      </c>
      <c r="I55" s="74">
        <f>SUM('4.3'!I61,'4.4'!I61,'4.5'!I62,'4.7'!I62,'4.8'!I62)</f>
        <v>3</v>
      </c>
      <c r="K55" s="17"/>
      <c r="L55" s="18"/>
      <c r="M55" s="20"/>
      <c r="N55" s="21"/>
    </row>
    <row r="56" spans="2:14" ht="15" customHeight="1" x14ac:dyDescent="0.25">
      <c r="D56" s="2">
        <v>2023</v>
      </c>
      <c r="E56" s="15">
        <f>SUM('4.3'!E62,'4.4'!E62,'4.5'!E63,'4.7'!E63,'4.8'!E63,'4.9'!E58)</f>
        <v>86</v>
      </c>
      <c r="F56" s="74"/>
      <c r="G56" s="75">
        <f t="shared" si="2"/>
        <v>24</v>
      </c>
      <c r="H56" s="74">
        <f>SUM('4.3'!H62,'4.4'!H62,'4.5'!H63,'4.7'!H63,'4.8'!H63)</f>
        <v>23</v>
      </c>
      <c r="I56" s="74">
        <f>SUM('4.3'!I62,'4.4'!I62,'4.5'!I63,'4.7'!I63,'4.8'!I63)</f>
        <v>1</v>
      </c>
      <c r="K56" s="17"/>
      <c r="L56" s="18"/>
      <c r="M56" s="20"/>
      <c r="N56" s="20"/>
    </row>
    <row r="57" spans="2:14" ht="15" customHeight="1" x14ac:dyDescent="0.25">
      <c r="D57" s="2">
        <v>2024</v>
      </c>
      <c r="E57" s="15">
        <f>SUM('4.3'!E63,'4.4'!E63,'4.5'!E64,'4.7'!E64,'4.8'!E64,'4.9'!E59)</f>
        <v>69</v>
      </c>
      <c r="F57" s="74"/>
      <c r="G57" s="75">
        <f t="shared" si="2"/>
        <v>19</v>
      </c>
      <c r="H57" s="74">
        <f>SUM('4.3'!H63,'4.4'!H63,'4.5'!H64,'4.7'!H64,'4.8'!H64)</f>
        <v>19</v>
      </c>
      <c r="I57" s="74">
        <f>SUM('4.3'!I63,'4.4'!I63,'4.5'!I64,'4.7'!I64,'4.8'!I64)</f>
        <v>0</v>
      </c>
      <c r="K57" s="17"/>
    </row>
    <row r="58" spans="2:14" ht="8.1" customHeight="1" x14ac:dyDescent="0.25">
      <c r="D58" s="19"/>
      <c r="E58" s="18"/>
      <c r="F58" s="76"/>
      <c r="G58" s="76"/>
      <c r="H58" s="76"/>
      <c r="I58" s="76"/>
      <c r="K58" s="17"/>
    </row>
    <row r="59" spans="2:14" ht="15" customHeight="1" x14ac:dyDescent="0.25">
      <c r="B59" s="3" t="s">
        <v>5</v>
      </c>
      <c r="D59" s="2">
        <v>2022</v>
      </c>
      <c r="E59" s="15">
        <f>SUM('4.3'!E65,'4.4'!E65,'4.5'!E66,'4.7'!E66,'4.8'!E66,'4.9'!E61)</f>
        <v>90</v>
      </c>
      <c r="F59" s="74"/>
      <c r="G59" s="75">
        <f t="shared" si="2"/>
        <v>49</v>
      </c>
      <c r="H59" s="74">
        <f>SUM('4.3'!H65,'4.4'!H65,'4.5'!H66,'4.7'!H66,'4.8'!H66)</f>
        <v>47</v>
      </c>
      <c r="I59" s="74">
        <f>SUM('4.3'!I65,'4.4'!I65,'4.5'!I66,'4.7'!I66,'4.8'!I66)</f>
        <v>2</v>
      </c>
      <c r="K59" s="17"/>
    </row>
    <row r="60" spans="2:14" ht="15" customHeight="1" x14ac:dyDescent="0.25">
      <c r="D60" s="2">
        <v>2023</v>
      </c>
      <c r="E60" s="15">
        <f>SUM('4.3'!E66,'4.4'!E66,'4.5'!E67,'4.7'!E67,'4.8'!E67,'4.9'!E62)</f>
        <v>102</v>
      </c>
      <c r="F60" s="74"/>
      <c r="G60" s="75">
        <f t="shared" si="2"/>
        <v>22</v>
      </c>
      <c r="H60" s="74">
        <f>SUM('4.3'!H66,'4.4'!H66,'4.5'!H67,'4.7'!H67,'4.8'!H67)</f>
        <v>22</v>
      </c>
      <c r="I60" s="74">
        <f>SUM('4.3'!I66,'4.4'!I66,'4.5'!I67,'4.7'!I67,'4.8'!I67)</f>
        <v>0</v>
      </c>
      <c r="K60" s="17"/>
    </row>
    <row r="61" spans="2:14" ht="15" customHeight="1" x14ac:dyDescent="0.25">
      <c r="D61" s="2">
        <v>2024</v>
      </c>
      <c r="E61" s="15">
        <f>SUM('4.3'!E67,'4.4'!E67,'4.5'!E68,'4.7'!E68,'4.8'!E68,'4.9'!E63)</f>
        <v>68</v>
      </c>
      <c r="F61" s="74"/>
      <c r="G61" s="75">
        <f t="shared" si="2"/>
        <v>12</v>
      </c>
      <c r="H61" s="74">
        <f>SUM('4.3'!H67,'4.4'!H67,'4.5'!H68,'4.7'!H68,'4.8'!H68)</f>
        <v>12</v>
      </c>
      <c r="I61" s="74">
        <f>SUM('4.3'!I67,'4.4'!I67,'4.5'!I68,'4.7'!I68,'4.8'!I68)</f>
        <v>0</v>
      </c>
      <c r="K61" s="17"/>
    </row>
    <row r="62" spans="2:14" ht="8.1" customHeight="1" x14ac:dyDescent="0.25">
      <c r="D62" s="19"/>
      <c r="E62" s="18"/>
      <c r="F62" s="76"/>
      <c r="G62" s="76"/>
      <c r="H62" s="76"/>
      <c r="I62" s="76"/>
      <c r="K62" s="17"/>
    </row>
    <row r="63" spans="2:14" ht="15" customHeight="1" x14ac:dyDescent="0.25">
      <c r="B63" s="3" t="s">
        <v>4</v>
      </c>
      <c r="D63" s="2">
        <v>2022</v>
      </c>
      <c r="E63" s="15">
        <f>SUM('4.3'!E69,'4.4'!E69,'4.5'!E70,'4.7'!E70,'4.8'!E70,'4.9'!E65)</f>
        <v>1324</v>
      </c>
      <c r="F63" s="74"/>
      <c r="G63" s="75">
        <f t="shared" si="2"/>
        <v>566</v>
      </c>
      <c r="H63" s="74">
        <f>SUM('4.3'!H69,'4.4'!H69,'4.5'!H70,'4.7'!H70,'4.8'!H70)</f>
        <v>533</v>
      </c>
      <c r="I63" s="74">
        <f>SUM('4.3'!I69,'4.4'!I69,'4.5'!I70,'4.7'!I70,'4.8'!I70)</f>
        <v>33</v>
      </c>
      <c r="K63" s="17"/>
    </row>
    <row r="64" spans="2:14" ht="15" customHeight="1" x14ac:dyDescent="0.25">
      <c r="D64" s="2">
        <v>2023</v>
      </c>
      <c r="E64" s="15">
        <f>SUM('4.3'!E70,'4.4'!E70,'4.5'!E71,'4.7'!E71,'4.8'!E71,'4.9'!E66)</f>
        <v>1251</v>
      </c>
      <c r="F64" s="74"/>
      <c r="G64" s="75">
        <f t="shared" si="2"/>
        <v>195</v>
      </c>
      <c r="H64" s="74">
        <f>SUM('4.3'!H70,'4.4'!H70,'4.5'!H71,'4.7'!H71,'4.8'!H71)</f>
        <v>186</v>
      </c>
      <c r="I64" s="74">
        <f>SUM('4.3'!I70,'4.4'!I70,'4.5'!I71,'4.7'!I71,'4.8'!I71)</f>
        <v>9</v>
      </c>
      <c r="K64" s="17"/>
    </row>
    <row r="65" spans="1:11" ht="15" customHeight="1" x14ac:dyDescent="0.25">
      <c r="D65" s="2">
        <v>2024</v>
      </c>
      <c r="E65" s="15">
        <f>SUM('4.3'!E71,'4.4'!E71,'4.5'!E72,'4.7'!E72,'4.8'!E72,'4.9'!E67)</f>
        <v>1169</v>
      </c>
      <c r="F65" s="74"/>
      <c r="G65" s="75">
        <f t="shared" si="2"/>
        <v>641</v>
      </c>
      <c r="H65" s="74">
        <f>SUM('4.3'!H71,'4.4'!H71,'4.5'!H72,'4.7'!H72,'4.8'!H72)</f>
        <v>603</v>
      </c>
      <c r="I65" s="74">
        <f>SUM('4.3'!I71,'4.4'!I71,'4.5'!I72,'4.7'!I72,'4.8'!I72)</f>
        <v>38</v>
      </c>
      <c r="K65" s="17"/>
    </row>
    <row r="66" spans="1:11" ht="8.1" customHeight="1" x14ac:dyDescent="0.25">
      <c r="D66" s="19"/>
      <c r="E66" s="18"/>
      <c r="F66" s="76"/>
      <c r="G66" s="76"/>
      <c r="H66" s="76"/>
      <c r="I66" s="76"/>
      <c r="K66" s="17"/>
    </row>
    <row r="67" spans="1:11" ht="15" customHeight="1" x14ac:dyDescent="0.25">
      <c r="B67" s="3" t="s">
        <v>3</v>
      </c>
      <c r="D67" s="2">
        <v>2022</v>
      </c>
      <c r="E67" s="15">
        <f>SUM('4.3'!E73,'4.4'!E73,'4.5'!E74,'4.7'!E74,'4.8'!E74,'4.9'!E69)</f>
        <v>29</v>
      </c>
      <c r="F67" s="74"/>
      <c r="G67" s="75">
        <f t="shared" si="2"/>
        <v>17</v>
      </c>
      <c r="H67" s="74">
        <f>SUM('4.3'!H73,'4.4'!H73,'4.5'!H74,'4.7'!H74,'4.8'!H74)</f>
        <v>16</v>
      </c>
      <c r="I67" s="74">
        <f>SUM('4.3'!I73,'4.4'!I73,'4.5'!I74,'4.7'!I74,'4.8'!I74)</f>
        <v>1</v>
      </c>
      <c r="K67" s="17"/>
    </row>
    <row r="68" spans="1:11" ht="15" customHeight="1" x14ac:dyDescent="0.25">
      <c r="D68" s="2">
        <v>2023</v>
      </c>
      <c r="E68" s="15">
        <f>SUM('4.3'!E74,'4.4'!E74,'4.5'!E75,'4.7'!E75,'4.8'!E75,'4.9'!E70)</f>
        <v>34</v>
      </c>
      <c r="F68" s="74"/>
      <c r="G68" s="75">
        <f t="shared" si="2"/>
        <v>5</v>
      </c>
      <c r="H68" s="74">
        <f>SUM('4.3'!H74,'4.4'!H74,'4.5'!H75,'4.7'!H75,'4.8'!H75)</f>
        <v>4</v>
      </c>
      <c r="I68" s="74">
        <f>SUM('4.3'!I74,'4.4'!I74,'4.5'!I75,'4.7'!I75,'4.8'!I75)</f>
        <v>1</v>
      </c>
      <c r="K68" s="17"/>
    </row>
    <row r="69" spans="1:11" ht="15" customHeight="1" x14ac:dyDescent="0.25">
      <c r="D69" s="2">
        <v>2024</v>
      </c>
      <c r="E69" s="15">
        <f>SUM('4.3'!E75,'4.4'!E75,'4.5'!E76,'4.7'!E76,'4.8'!E76,'4.9'!E71)</f>
        <v>32</v>
      </c>
      <c r="F69" s="74"/>
      <c r="G69" s="75">
        <f t="shared" si="2"/>
        <v>5</v>
      </c>
      <c r="H69" s="74">
        <f>SUM('4.3'!H75,'4.4'!H75,'4.5'!H76,'4.7'!H76,'4.8'!H76)</f>
        <v>5</v>
      </c>
      <c r="I69" s="74">
        <f>SUM('4.3'!I75,'4.4'!I75,'4.5'!I76,'4.7'!I76,'4.8'!I76)</f>
        <v>0</v>
      </c>
      <c r="K69" s="17"/>
    </row>
    <row r="70" spans="1:11" ht="8.1" customHeight="1" x14ac:dyDescent="0.25">
      <c r="D70" s="19"/>
      <c r="E70" s="18"/>
      <c r="F70" s="76"/>
      <c r="G70" s="76"/>
      <c r="H70" s="76"/>
      <c r="I70" s="76"/>
      <c r="K70" s="17"/>
    </row>
    <row r="71" spans="1:11" ht="15" customHeight="1" x14ac:dyDescent="0.25">
      <c r="B71" s="3" t="s">
        <v>92</v>
      </c>
      <c r="D71" s="2">
        <v>2022</v>
      </c>
      <c r="E71" s="15">
        <f>SUM('4.3'!E77,'4.4'!E77,'4.5'!E78,'4.7'!E78,'4.8'!E78,'4.9'!E73)</f>
        <v>879</v>
      </c>
      <c r="F71" s="74"/>
      <c r="G71" s="75">
        <f t="shared" si="2"/>
        <v>412</v>
      </c>
      <c r="H71" s="74">
        <f>SUM('4.3'!H77,'4.4'!H77,'4.5'!H78,'4.7'!H78,'4.8'!H78)</f>
        <v>391</v>
      </c>
      <c r="I71" s="74">
        <f>SUM('4.3'!I77,'4.4'!I77,'4.5'!I78,'4.7'!I78,'4.8'!I78)</f>
        <v>21</v>
      </c>
      <c r="K71" s="17"/>
    </row>
    <row r="72" spans="1:11" ht="15" customHeight="1" x14ac:dyDescent="0.25">
      <c r="D72" s="2">
        <v>2023</v>
      </c>
      <c r="E72" s="15">
        <f>SUM('4.3'!E78,'4.4'!E78,'4.5'!E79,'4.7'!E79,'4.8'!E79,'4.9'!E74)</f>
        <v>759</v>
      </c>
      <c r="F72" s="74"/>
      <c r="G72" s="75">
        <f t="shared" si="2"/>
        <v>212</v>
      </c>
      <c r="H72" s="74">
        <f>SUM('4.3'!H78,'4.4'!H78,'4.5'!H79,'4.7'!H79,'4.8'!H79)</f>
        <v>206</v>
      </c>
      <c r="I72" s="74">
        <f>SUM('4.3'!I78,'4.4'!I78,'4.5'!I79,'4.7'!I79,'4.8'!I79)</f>
        <v>6</v>
      </c>
    </row>
    <row r="73" spans="1:11" ht="15" customHeight="1" x14ac:dyDescent="0.25">
      <c r="A73" s="14"/>
      <c r="B73" s="16"/>
      <c r="C73" s="16"/>
      <c r="D73" s="2">
        <v>2024</v>
      </c>
      <c r="E73" s="15">
        <f>SUM('4.3'!E79,'4.4'!E79,'4.5'!E80,'4.7'!E80,'4.8'!E80,'4.9'!E75)</f>
        <v>852</v>
      </c>
      <c r="F73" s="74"/>
      <c r="G73" s="75">
        <f t="shared" si="2"/>
        <v>466</v>
      </c>
      <c r="H73" s="74">
        <f>SUM('4.3'!H79,'4.4'!H79,'4.5'!H80,'4.7'!H80,'4.8'!H80)</f>
        <v>428</v>
      </c>
      <c r="I73" s="74">
        <f>SUM('4.3'!I79,'4.4'!I79,'4.5'!I80,'4.7'!I80,'4.8'!I80)</f>
        <v>38</v>
      </c>
      <c r="J73" s="14"/>
    </row>
    <row r="74" spans="1:11" ht="8.1" customHeight="1" thickBot="1" x14ac:dyDescent="0.3">
      <c r="A74" s="11"/>
      <c r="B74" s="13"/>
      <c r="C74" s="13"/>
      <c r="D74" s="12"/>
      <c r="E74" s="77"/>
      <c r="F74" s="77"/>
      <c r="G74" s="77"/>
      <c r="H74" s="77"/>
      <c r="I74" s="77"/>
      <c r="J74" s="11"/>
    </row>
    <row r="75" spans="1:11" s="9" customFormat="1" x14ac:dyDescent="0.25">
      <c r="A75" s="4"/>
      <c r="B75" s="7"/>
      <c r="C75" s="7"/>
      <c r="D75" s="6"/>
      <c r="E75" s="78"/>
      <c r="F75" s="78"/>
      <c r="G75" s="78"/>
      <c r="H75" s="78"/>
      <c r="I75" s="78"/>
      <c r="J75" s="10" t="s">
        <v>1</v>
      </c>
    </row>
    <row r="76" spans="1:11" s="4" customFormat="1" x14ac:dyDescent="0.25">
      <c r="A76" s="7" t="s">
        <v>93</v>
      </c>
      <c r="B76" s="7"/>
      <c r="C76" s="7"/>
      <c r="D76" s="6"/>
      <c r="E76" s="78"/>
      <c r="F76" s="78"/>
      <c r="G76" s="78"/>
      <c r="H76" s="78"/>
      <c r="I76" s="78"/>
      <c r="J76" s="5" t="s">
        <v>0</v>
      </c>
    </row>
    <row r="77" spans="1:11" x14ac:dyDescent="0.25">
      <c r="A77" s="97" t="s">
        <v>94</v>
      </c>
    </row>
    <row r="78" spans="1:11" x14ac:dyDescent="0.25">
      <c r="A78" s="97" t="s">
        <v>174</v>
      </c>
    </row>
  </sheetData>
  <mergeCells count="3">
    <mergeCell ref="G9:I9"/>
    <mergeCell ref="G10:I10"/>
    <mergeCell ref="C6:H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5" fitToWidth="0" orientation="portrait" r:id="rId1"/>
  <headerFooter>
    <oddHeader xml:space="preserve">&amp;R&amp;"-,Bold"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E882-7D29-4106-983D-675640463CC8}">
  <sheetPr codeName="Sheet10"/>
  <dimension ref="A1:K52"/>
  <sheetViews>
    <sheetView showGridLines="0" view="pageBreakPreview" zoomScaleNormal="90" zoomScaleSheetLayoutView="100" workbookViewId="0">
      <selection activeCell="A15" sqref="A15:XFD15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8.85546875" style="3" customWidth="1"/>
    <col min="4" max="4" width="20.42578125" style="2" customWidth="1"/>
    <col min="5" max="7" width="20.42578125" style="62" customWidth="1"/>
    <col min="8" max="8" width="2.140625" style="80" customWidth="1"/>
    <col min="9" max="9" width="9.140625" style="80"/>
    <col min="10" max="16384" width="9.140625" style="1"/>
  </cols>
  <sheetData>
    <row r="1" spans="1:11" ht="12" customHeight="1" x14ac:dyDescent="0.25">
      <c r="H1" s="79"/>
    </row>
    <row r="2" spans="1:11" ht="12" customHeight="1" x14ac:dyDescent="0.25">
      <c r="H2" s="79"/>
      <c r="I2" s="81"/>
      <c r="J2" s="38"/>
      <c r="K2" s="38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4" customFormat="1" ht="15" customHeight="1" x14ac:dyDescent="0.25">
      <c r="B11" s="37" t="s">
        <v>127</v>
      </c>
      <c r="C11" s="35" t="s">
        <v>101</v>
      </c>
      <c r="D11" s="36"/>
      <c r="E11" s="63"/>
      <c r="F11" s="63"/>
      <c r="G11" s="63"/>
      <c r="H11" s="82"/>
      <c r="I11" s="83"/>
    </row>
    <row r="12" spans="1:11" s="34" customFormat="1" ht="15" customHeight="1" x14ac:dyDescent="0.25">
      <c r="B12" s="37"/>
      <c r="C12" s="35" t="s">
        <v>96</v>
      </c>
      <c r="D12" s="36"/>
      <c r="E12" s="63"/>
      <c r="F12" s="63"/>
      <c r="G12" s="63"/>
      <c r="H12" s="82"/>
      <c r="I12" s="83"/>
    </row>
    <row r="13" spans="1:11" s="30" customFormat="1" ht="16.5" customHeight="1" x14ac:dyDescent="0.25">
      <c r="B13" s="33" t="s">
        <v>128</v>
      </c>
      <c r="C13" s="32" t="s">
        <v>83</v>
      </c>
      <c r="D13" s="31"/>
      <c r="E13" s="64"/>
      <c r="F13" s="64"/>
      <c r="G13" s="64"/>
      <c r="H13" s="84"/>
      <c r="I13" s="84"/>
    </row>
    <row r="14" spans="1:11" ht="8.1" customHeight="1" x14ac:dyDescent="0.25"/>
    <row r="15" spans="1:11" ht="19.5" customHeight="1" thickBot="1" x14ac:dyDescent="0.3">
      <c r="E15" s="2"/>
      <c r="F15" s="2"/>
      <c r="G15" s="2"/>
      <c r="H15" s="100" t="s">
        <v>173</v>
      </c>
      <c r="I15" s="1"/>
    </row>
    <row r="16" spans="1:11" ht="4.5" customHeight="1" thickTop="1" x14ac:dyDescent="0.25">
      <c r="A16" s="45"/>
      <c r="B16" s="46"/>
      <c r="C16" s="46"/>
      <c r="D16" s="47"/>
      <c r="E16" s="65"/>
      <c r="F16" s="65"/>
      <c r="G16" s="65"/>
      <c r="H16" s="85"/>
    </row>
    <row r="17" spans="1:11" ht="15" customHeight="1" x14ac:dyDescent="0.25">
      <c r="A17" s="48"/>
      <c r="B17" s="49" t="s">
        <v>58</v>
      </c>
      <c r="C17" s="50"/>
      <c r="D17" s="51" t="s">
        <v>25</v>
      </c>
      <c r="E17" s="101" t="s">
        <v>76</v>
      </c>
      <c r="F17" s="101"/>
      <c r="G17" s="101"/>
      <c r="H17" s="86"/>
    </row>
    <row r="18" spans="1:11" ht="15" customHeight="1" x14ac:dyDescent="0.25">
      <c r="A18" s="48"/>
      <c r="B18" s="54" t="s">
        <v>57</v>
      </c>
      <c r="C18" s="50"/>
      <c r="D18" s="55" t="s">
        <v>23</v>
      </c>
      <c r="E18" s="102" t="s">
        <v>108</v>
      </c>
      <c r="F18" s="102"/>
      <c r="G18" s="102"/>
      <c r="H18" s="86"/>
    </row>
    <row r="19" spans="1:11" ht="15" customHeight="1" x14ac:dyDescent="0.25">
      <c r="A19" s="48"/>
      <c r="B19" s="54"/>
      <c r="C19" s="50"/>
      <c r="D19" s="55"/>
      <c r="E19" s="66" t="s">
        <v>22</v>
      </c>
      <c r="F19" s="66" t="s">
        <v>21</v>
      </c>
      <c r="G19" s="66" t="s">
        <v>20</v>
      </c>
      <c r="H19" s="86"/>
    </row>
    <row r="20" spans="1:11" ht="15" customHeight="1" x14ac:dyDescent="0.25">
      <c r="A20" s="48"/>
      <c r="B20" s="54"/>
      <c r="C20" s="50"/>
      <c r="D20" s="55"/>
      <c r="E20" s="68" t="s">
        <v>19</v>
      </c>
      <c r="F20" s="68" t="s">
        <v>18</v>
      </c>
      <c r="G20" s="68" t="s">
        <v>17</v>
      </c>
      <c r="H20" s="86"/>
    </row>
    <row r="21" spans="1:11" s="14" customFormat="1" ht="8.1" customHeight="1" x14ac:dyDescent="0.25">
      <c r="A21" s="57"/>
      <c r="B21" s="58"/>
      <c r="C21" s="57"/>
      <c r="D21" s="59"/>
      <c r="E21" s="70"/>
      <c r="F21" s="70"/>
      <c r="G21" s="70"/>
      <c r="H21" s="87"/>
      <c r="I21" s="88"/>
    </row>
    <row r="22" spans="1:11" ht="8.1" customHeight="1" x14ac:dyDescent="0.25">
      <c r="A22" s="14"/>
      <c r="B22" s="27"/>
      <c r="C22" s="27"/>
      <c r="D22" s="29"/>
      <c r="E22" s="71"/>
      <c r="F22" s="71"/>
      <c r="G22" s="71"/>
      <c r="H22" s="88"/>
      <c r="J22" s="28"/>
      <c r="K22" s="28"/>
    </row>
    <row r="23" spans="1:11" ht="15" customHeight="1" x14ac:dyDescent="0.25">
      <c r="A23" s="14"/>
      <c r="B23" s="27" t="s">
        <v>22</v>
      </c>
      <c r="C23" s="26"/>
      <c r="D23" s="23">
        <v>2022</v>
      </c>
      <c r="E23" s="72">
        <f>SUM(F23:G23)</f>
        <v>370</v>
      </c>
      <c r="F23" s="72">
        <f t="shared" ref="F23:G25" si="0">SUM(F27,F47)</f>
        <v>314</v>
      </c>
      <c r="G23" s="72">
        <f t="shared" si="0"/>
        <v>56</v>
      </c>
      <c r="H23" s="88"/>
    </row>
    <row r="24" spans="1:11" ht="15" customHeight="1" x14ac:dyDescent="0.25">
      <c r="B24" s="40" t="s">
        <v>19</v>
      </c>
      <c r="C24" s="25"/>
      <c r="D24" s="23">
        <v>2023</v>
      </c>
      <c r="E24" s="72">
        <f t="shared" ref="E24:E25" si="1">SUM(F24:G24)</f>
        <v>140</v>
      </c>
      <c r="F24" s="72">
        <f t="shared" si="0"/>
        <v>132</v>
      </c>
      <c r="G24" s="72">
        <f t="shared" si="0"/>
        <v>8</v>
      </c>
    </row>
    <row r="25" spans="1:11" ht="15" customHeight="1" x14ac:dyDescent="0.25">
      <c r="B25" s="25"/>
      <c r="C25" s="25"/>
      <c r="D25" s="23">
        <v>2024</v>
      </c>
      <c r="E25" s="72">
        <f t="shared" si="1"/>
        <v>158</v>
      </c>
      <c r="F25" s="72">
        <f t="shared" si="0"/>
        <v>135</v>
      </c>
      <c r="G25" s="72">
        <f t="shared" si="0"/>
        <v>23</v>
      </c>
    </row>
    <row r="26" spans="1:11" ht="8.1" customHeight="1" x14ac:dyDescent="0.25">
      <c r="D26" s="23"/>
      <c r="E26" s="73"/>
      <c r="F26" s="73"/>
      <c r="G26" s="73"/>
    </row>
    <row r="27" spans="1:11" ht="15" customHeight="1" x14ac:dyDescent="0.2">
      <c r="B27" s="41" t="s">
        <v>56</v>
      </c>
      <c r="D27" s="2">
        <v>2022</v>
      </c>
      <c r="E27" s="75">
        <f>SUM(F27:G27)</f>
        <v>363</v>
      </c>
      <c r="F27" s="75">
        <f t="shared" ref="F27:G29" si="2">SUM(F31,F35,F39,F43)</f>
        <v>310</v>
      </c>
      <c r="G27" s="75">
        <f t="shared" si="2"/>
        <v>53</v>
      </c>
    </row>
    <row r="28" spans="1:11" ht="15" customHeight="1" x14ac:dyDescent="0.25">
      <c r="B28" s="40" t="s">
        <v>55</v>
      </c>
      <c r="D28" s="2">
        <v>2023</v>
      </c>
      <c r="E28" s="75">
        <f t="shared" ref="E28:E29" si="3">SUM(F28:G28)</f>
        <v>134</v>
      </c>
      <c r="F28" s="75">
        <f t="shared" si="2"/>
        <v>127</v>
      </c>
      <c r="G28" s="75">
        <f t="shared" si="2"/>
        <v>7</v>
      </c>
    </row>
    <row r="29" spans="1:11" ht="15" customHeight="1" x14ac:dyDescent="0.25">
      <c r="D29" s="2">
        <v>2024</v>
      </c>
      <c r="E29" s="75">
        <f t="shared" si="3"/>
        <v>150</v>
      </c>
      <c r="F29" s="75">
        <f t="shared" si="2"/>
        <v>130</v>
      </c>
      <c r="G29" s="75">
        <f t="shared" si="2"/>
        <v>20</v>
      </c>
    </row>
    <row r="30" spans="1:11" ht="8.1" customHeight="1" x14ac:dyDescent="0.25">
      <c r="D30" s="19"/>
      <c r="E30" s="76"/>
      <c r="F30" s="76"/>
      <c r="G30" s="76"/>
    </row>
    <row r="31" spans="1:11" ht="15" customHeight="1" x14ac:dyDescent="0.25">
      <c r="B31" s="44" t="s">
        <v>54</v>
      </c>
      <c r="D31" s="2">
        <v>2022</v>
      </c>
      <c r="E31" s="75">
        <f>SUM(F31:G31)</f>
        <v>180</v>
      </c>
      <c r="F31" s="74">
        <v>161</v>
      </c>
      <c r="G31" s="74">
        <v>19</v>
      </c>
    </row>
    <row r="32" spans="1:11" ht="15" customHeight="1" x14ac:dyDescent="0.25">
      <c r="B32" s="44"/>
      <c r="D32" s="2">
        <v>2023</v>
      </c>
      <c r="E32" s="75">
        <f>SUM(F32:G32)</f>
        <v>81</v>
      </c>
      <c r="F32" s="74">
        <v>78</v>
      </c>
      <c r="G32" s="74">
        <v>3</v>
      </c>
    </row>
    <row r="33" spans="1:9" ht="15" customHeight="1" x14ac:dyDescent="0.25">
      <c r="D33" s="2">
        <v>2024</v>
      </c>
      <c r="E33" s="75">
        <f>SUM(F33:G33)</f>
        <v>3</v>
      </c>
      <c r="F33" s="74">
        <v>3</v>
      </c>
      <c r="G33" s="74">
        <v>0</v>
      </c>
    </row>
    <row r="34" spans="1:9" ht="8.1" customHeight="1" x14ac:dyDescent="0.25">
      <c r="D34" s="19"/>
      <c r="E34" s="76"/>
      <c r="F34" s="76"/>
      <c r="G34" s="76"/>
    </row>
    <row r="35" spans="1:9" ht="15" customHeight="1" x14ac:dyDescent="0.2">
      <c r="B35" s="43" t="s">
        <v>53</v>
      </c>
      <c r="D35" s="2">
        <v>2022</v>
      </c>
      <c r="E35" s="75">
        <f>SUM(F35:G35)</f>
        <v>7</v>
      </c>
      <c r="F35" s="74">
        <v>5</v>
      </c>
      <c r="G35" s="74">
        <v>2</v>
      </c>
    </row>
    <row r="36" spans="1:9" ht="15" customHeight="1" x14ac:dyDescent="0.25">
      <c r="B36" s="42" t="s">
        <v>52</v>
      </c>
      <c r="D36" s="2">
        <v>2023</v>
      </c>
      <c r="E36" s="75">
        <f>SUM(F36:G36)</f>
        <v>3</v>
      </c>
      <c r="F36" s="74">
        <v>3</v>
      </c>
      <c r="G36" s="74">
        <v>0</v>
      </c>
    </row>
    <row r="37" spans="1:9" ht="15" customHeight="1" x14ac:dyDescent="0.25">
      <c r="D37" s="2">
        <v>2024</v>
      </c>
      <c r="E37" s="75">
        <f>SUM(F37:G37)</f>
        <v>77</v>
      </c>
      <c r="F37" s="74">
        <v>69</v>
      </c>
      <c r="G37" s="74">
        <v>8</v>
      </c>
    </row>
    <row r="38" spans="1:9" ht="8.1" customHeight="1" x14ac:dyDescent="0.25">
      <c r="D38" s="19"/>
      <c r="E38" s="76"/>
      <c r="F38" s="76"/>
      <c r="G38" s="76"/>
    </row>
    <row r="39" spans="1:9" ht="15" customHeight="1" x14ac:dyDescent="0.2">
      <c r="B39" s="43" t="s">
        <v>51</v>
      </c>
      <c r="D39" s="2">
        <v>2022</v>
      </c>
      <c r="E39" s="75">
        <f>SUM(F39:G39)</f>
        <v>176</v>
      </c>
      <c r="F39" s="74">
        <v>144</v>
      </c>
      <c r="G39" s="74">
        <v>32</v>
      </c>
    </row>
    <row r="40" spans="1:9" ht="15" customHeight="1" x14ac:dyDescent="0.25">
      <c r="B40" s="42" t="s">
        <v>91</v>
      </c>
      <c r="D40" s="2">
        <v>2023</v>
      </c>
      <c r="E40" s="75">
        <f>SUM(F40:G40)</f>
        <v>50</v>
      </c>
      <c r="F40" s="74">
        <v>46</v>
      </c>
      <c r="G40" s="74">
        <v>4</v>
      </c>
    </row>
    <row r="41" spans="1:9" s="3" customFormat="1" ht="15" customHeight="1" x14ac:dyDescent="0.25">
      <c r="A41" s="1"/>
      <c r="D41" s="2">
        <v>2024</v>
      </c>
      <c r="E41" s="75">
        <f>SUM(F41:G41)</f>
        <v>70</v>
      </c>
      <c r="F41" s="74">
        <v>58</v>
      </c>
      <c r="G41" s="74">
        <v>12</v>
      </c>
      <c r="H41" s="80"/>
      <c r="I41" s="80"/>
    </row>
    <row r="42" spans="1:9" ht="8.1" customHeight="1" x14ac:dyDescent="0.25">
      <c r="D42" s="19"/>
      <c r="E42" s="76"/>
      <c r="F42" s="76"/>
      <c r="G42" s="76"/>
    </row>
    <row r="43" spans="1:9" ht="15" customHeight="1" x14ac:dyDescent="0.2">
      <c r="A43" s="3"/>
      <c r="B43" s="43" t="s">
        <v>50</v>
      </c>
      <c r="D43" s="2">
        <v>2022</v>
      </c>
      <c r="E43" s="74" t="s">
        <v>2</v>
      </c>
      <c r="F43" s="74">
        <v>0</v>
      </c>
      <c r="G43" s="74">
        <v>0</v>
      </c>
    </row>
    <row r="44" spans="1:9" ht="15" customHeight="1" x14ac:dyDescent="0.25">
      <c r="B44" s="42" t="s">
        <v>49</v>
      </c>
      <c r="D44" s="2">
        <v>2023</v>
      </c>
      <c r="E44" s="74" t="s">
        <v>2</v>
      </c>
      <c r="F44" s="74">
        <v>0</v>
      </c>
      <c r="G44" s="74">
        <v>0</v>
      </c>
    </row>
    <row r="45" spans="1:9" ht="15" customHeight="1" x14ac:dyDescent="0.25">
      <c r="D45" s="2">
        <v>2024</v>
      </c>
      <c r="E45" s="74" t="s">
        <v>2</v>
      </c>
      <c r="F45" s="74">
        <v>0</v>
      </c>
      <c r="G45" s="74">
        <v>0</v>
      </c>
    </row>
    <row r="46" spans="1:9" ht="8.1" customHeight="1" x14ac:dyDescent="0.25">
      <c r="D46" s="19"/>
      <c r="E46" s="76"/>
      <c r="F46" s="76"/>
      <c r="G46" s="76"/>
    </row>
    <row r="47" spans="1:9" ht="15" customHeight="1" x14ac:dyDescent="0.2">
      <c r="B47" s="41" t="s">
        <v>48</v>
      </c>
      <c r="D47" s="2">
        <v>2022</v>
      </c>
      <c r="E47" s="75">
        <f>SUM(F47:G47)</f>
        <v>7</v>
      </c>
      <c r="F47" s="74">
        <v>4</v>
      </c>
      <c r="G47" s="74">
        <v>3</v>
      </c>
    </row>
    <row r="48" spans="1:9" ht="15" customHeight="1" x14ac:dyDescent="0.25">
      <c r="B48" s="40" t="s">
        <v>47</v>
      </c>
      <c r="D48" s="2">
        <v>2023</v>
      </c>
      <c r="E48" s="75">
        <f>SUM(F48:G48)</f>
        <v>6</v>
      </c>
      <c r="F48" s="74">
        <v>5</v>
      </c>
      <c r="G48" s="74">
        <v>1</v>
      </c>
    </row>
    <row r="49" spans="1:9" ht="15" customHeight="1" x14ac:dyDescent="0.25">
      <c r="D49" s="2">
        <v>2024</v>
      </c>
      <c r="E49" s="75">
        <f>SUM(F49:G49)</f>
        <v>8</v>
      </c>
      <c r="F49" s="74">
        <v>5</v>
      </c>
      <c r="G49" s="74">
        <v>3</v>
      </c>
    </row>
    <row r="50" spans="1:9" ht="8.1" customHeight="1" thickBot="1" x14ac:dyDescent="0.3">
      <c r="A50" s="11"/>
      <c r="B50" s="13"/>
      <c r="C50" s="13"/>
      <c r="D50" s="12"/>
      <c r="E50" s="77"/>
      <c r="F50" s="77"/>
      <c r="G50" s="77"/>
      <c r="H50" s="89"/>
    </row>
    <row r="51" spans="1:9" s="9" customFormat="1" x14ac:dyDescent="0.25">
      <c r="A51" s="4"/>
      <c r="B51" s="7"/>
      <c r="C51" s="7"/>
      <c r="D51" s="6"/>
      <c r="E51" s="78"/>
      <c r="F51" s="78"/>
      <c r="G51" s="78"/>
      <c r="H51" s="90" t="s">
        <v>1</v>
      </c>
      <c r="I51" s="91"/>
    </row>
    <row r="52" spans="1:9" s="4" customFormat="1" x14ac:dyDescent="0.25">
      <c r="A52" s="8"/>
      <c r="B52" s="7"/>
      <c r="C52" s="7"/>
      <c r="D52" s="6"/>
      <c r="E52" s="78"/>
      <c r="F52" s="78"/>
      <c r="G52" s="78"/>
      <c r="H52" s="92" t="s">
        <v>0</v>
      </c>
      <c r="I52" s="93"/>
    </row>
  </sheetData>
  <mergeCells count="2">
    <mergeCell ref="E17:G17"/>
    <mergeCell ref="E18:G1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96F7-9C2B-4B72-A9D2-AFCE23C83705}">
  <sheetPr codeName="Sheet11"/>
  <dimension ref="A1:N85"/>
  <sheetViews>
    <sheetView showGridLines="0" view="pageBreakPreview" topLeftCell="A4" zoomScaleNormal="90" zoomScaleSheetLayoutView="100" workbookViewId="0">
      <selection activeCell="G44" sqref="G43:G44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62" customWidth="1"/>
    <col min="6" max="6" width="2.140625" style="62" customWidth="1"/>
    <col min="7" max="9" width="19.28515625" style="62" customWidth="1"/>
    <col min="10" max="10" width="2.140625" style="1" customWidth="1"/>
    <col min="11" max="16384" width="9.140625" style="1"/>
  </cols>
  <sheetData>
    <row r="1" spans="1:13" ht="12" customHeight="1" x14ac:dyDescent="0.25">
      <c r="J1" s="39"/>
    </row>
    <row r="2" spans="1:13" ht="12" customHeight="1" x14ac:dyDescent="0.25">
      <c r="J2" s="39"/>
      <c r="K2" s="38"/>
      <c r="L2" s="38"/>
      <c r="M2" s="38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ht="11.25" customHeight="1" x14ac:dyDescent="0.25"/>
    <row r="12" spans="1:13" s="34" customFormat="1" ht="15" customHeight="1" x14ac:dyDescent="0.25">
      <c r="B12" s="37" t="s">
        <v>129</v>
      </c>
      <c r="C12" s="35" t="s">
        <v>158</v>
      </c>
      <c r="D12" s="36"/>
      <c r="E12" s="63"/>
      <c r="F12" s="63"/>
      <c r="G12" s="63"/>
      <c r="H12" s="63"/>
      <c r="I12" s="63"/>
      <c r="J12" s="35"/>
    </row>
    <row r="13" spans="1:13" s="30" customFormat="1" ht="16.5" customHeight="1" x14ac:dyDescent="0.25">
      <c r="B13" s="33" t="s">
        <v>130</v>
      </c>
      <c r="C13" s="106" t="s">
        <v>166</v>
      </c>
      <c r="D13" s="106"/>
      <c r="E13" s="106"/>
      <c r="F13" s="106"/>
      <c r="G13" s="106"/>
      <c r="H13" s="106"/>
      <c r="I13" s="106"/>
    </row>
    <row r="14" spans="1:13" ht="8.1" customHeight="1" thickBot="1" x14ac:dyDescent="0.3"/>
    <row r="15" spans="1:13" ht="4.5" customHeight="1" thickTop="1" x14ac:dyDescent="0.25">
      <c r="A15" s="45"/>
      <c r="B15" s="46"/>
      <c r="C15" s="46"/>
      <c r="D15" s="47"/>
      <c r="E15" s="65"/>
      <c r="F15" s="65"/>
      <c r="G15" s="65"/>
      <c r="H15" s="65"/>
      <c r="I15" s="65"/>
      <c r="J15" s="45"/>
    </row>
    <row r="16" spans="1:13" ht="15" customHeight="1" x14ac:dyDescent="0.25">
      <c r="A16" s="48"/>
      <c r="B16" s="49" t="s">
        <v>26</v>
      </c>
      <c r="C16" s="50"/>
      <c r="D16" s="51" t="s">
        <v>25</v>
      </c>
      <c r="E16" s="66" t="s">
        <v>79</v>
      </c>
      <c r="F16" s="67"/>
      <c r="G16" s="101" t="s">
        <v>76</v>
      </c>
      <c r="H16" s="101"/>
      <c r="I16" s="101"/>
      <c r="J16" s="48"/>
    </row>
    <row r="17" spans="1:13" ht="15" customHeight="1" x14ac:dyDescent="0.25">
      <c r="A17" s="48"/>
      <c r="B17" s="54" t="s">
        <v>24</v>
      </c>
      <c r="C17" s="50"/>
      <c r="D17" s="55" t="s">
        <v>23</v>
      </c>
      <c r="E17" s="68" t="s">
        <v>80</v>
      </c>
      <c r="F17" s="69"/>
      <c r="G17" s="102" t="s">
        <v>108</v>
      </c>
      <c r="H17" s="102"/>
      <c r="I17" s="102"/>
      <c r="J17" s="48"/>
    </row>
    <row r="18" spans="1:13" ht="15" customHeight="1" x14ac:dyDescent="0.25">
      <c r="A18" s="48"/>
      <c r="B18" s="54"/>
      <c r="C18" s="50"/>
      <c r="D18" s="55"/>
      <c r="E18" s="66"/>
      <c r="F18" s="66"/>
      <c r="G18" s="66" t="s">
        <v>22</v>
      </c>
      <c r="H18" s="66" t="s">
        <v>21</v>
      </c>
      <c r="I18" s="66" t="s">
        <v>20</v>
      </c>
      <c r="J18" s="48"/>
    </row>
    <row r="19" spans="1:13" ht="15" customHeight="1" x14ac:dyDescent="0.25">
      <c r="A19" s="48"/>
      <c r="B19" s="54"/>
      <c r="C19" s="50"/>
      <c r="D19" s="55"/>
      <c r="E19" s="68"/>
      <c r="F19" s="68"/>
      <c r="G19" s="68" t="s">
        <v>19</v>
      </c>
      <c r="H19" s="68" t="s">
        <v>18</v>
      </c>
      <c r="I19" s="68" t="s">
        <v>17</v>
      </c>
      <c r="J19" s="48"/>
    </row>
    <row r="20" spans="1:13" s="14" customFormat="1" ht="8.1" customHeight="1" x14ac:dyDescent="0.25">
      <c r="A20" s="57"/>
      <c r="B20" s="58"/>
      <c r="C20" s="57"/>
      <c r="D20" s="59"/>
      <c r="E20" s="70"/>
      <c r="F20" s="70"/>
      <c r="G20" s="70"/>
      <c r="H20" s="70"/>
      <c r="I20" s="70"/>
      <c r="J20" s="57"/>
    </row>
    <row r="21" spans="1:13" ht="8.1" customHeight="1" x14ac:dyDescent="0.25">
      <c r="A21" s="14"/>
      <c r="B21" s="27"/>
      <c r="C21" s="27"/>
      <c r="D21" s="29"/>
      <c r="E21" s="71"/>
      <c r="F21" s="71"/>
      <c r="G21" s="71"/>
      <c r="H21" s="71"/>
      <c r="I21" s="71"/>
      <c r="J21" s="14"/>
      <c r="K21" s="28"/>
      <c r="L21" s="28"/>
      <c r="M21" s="28"/>
    </row>
    <row r="22" spans="1:13" ht="15" customHeight="1" x14ac:dyDescent="0.25">
      <c r="A22" s="14"/>
      <c r="B22" s="27" t="s">
        <v>16</v>
      </c>
      <c r="C22" s="26"/>
      <c r="D22" s="23">
        <v>2022</v>
      </c>
      <c r="E22" s="72">
        <f>SUM(E26,E30,E34,E38,E42,E46,E50,E54,E58,E62,E66,E70,E74,E78)</f>
        <v>105</v>
      </c>
      <c r="F22" s="73"/>
      <c r="G22" s="72">
        <f>SUM(G26,G30,G34,G38,G42,G46,G50,G54,G58,G62,G66,G70,G74,G78)</f>
        <v>48</v>
      </c>
      <c r="H22" s="72">
        <f>SUM(H26,H30,H34,H38,H42,H46,H50,H54,H58,H62,H66,H70,H74,H78)</f>
        <v>48</v>
      </c>
      <c r="I22" s="72">
        <f>SUM(I26,I30,I34,I38,I42,I46,I50,I54,I58,I62,I66,I70,I74,I78)</f>
        <v>0</v>
      </c>
      <c r="J22" s="14"/>
    </row>
    <row r="23" spans="1:13" ht="15" customHeight="1" x14ac:dyDescent="0.25">
      <c r="B23" s="25"/>
      <c r="C23" s="25"/>
      <c r="D23" s="23">
        <v>2023</v>
      </c>
      <c r="E23" s="72">
        <f t="shared" ref="E23:E24" si="0">SUM(E27,E31,E35,E39,E43,E47,E51,E55,E59,E63,E67,E71,E75,E79)</f>
        <v>133</v>
      </c>
      <c r="F23" s="73"/>
      <c r="G23" s="72">
        <f t="shared" ref="G23:I24" si="1">SUM(G27,G31,G35,G39,G43,G47,G51,G55,G59,G63,G67,G71,G75,G79)</f>
        <v>75</v>
      </c>
      <c r="H23" s="72">
        <f t="shared" si="1"/>
        <v>74</v>
      </c>
      <c r="I23" s="72">
        <f t="shared" si="1"/>
        <v>1</v>
      </c>
    </row>
    <row r="24" spans="1:13" ht="15" customHeight="1" x14ac:dyDescent="0.25">
      <c r="B24" s="25"/>
      <c r="C24" s="25"/>
      <c r="D24" s="23">
        <v>2024</v>
      </c>
      <c r="E24" s="72">
        <f t="shared" si="0"/>
        <v>128</v>
      </c>
      <c r="F24" s="73"/>
      <c r="G24" s="72">
        <f t="shared" si="1"/>
        <v>119</v>
      </c>
      <c r="H24" s="72">
        <f t="shared" si="1"/>
        <v>113</v>
      </c>
      <c r="I24" s="72">
        <f t="shared" si="1"/>
        <v>6</v>
      </c>
      <c r="K24" s="17"/>
    </row>
    <row r="25" spans="1:13" ht="8.1" customHeight="1" x14ac:dyDescent="0.25">
      <c r="D25" s="23"/>
      <c r="E25" s="73"/>
      <c r="F25" s="73"/>
      <c r="G25" s="73"/>
      <c r="H25" s="73"/>
      <c r="I25" s="73"/>
      <c r="K25" s="17"/>
    </row>
    <row r="26" spans="1:13" ht="15" customHeight="1" x14ac:dyDescent="0.25">
      <c r="B26" s="3" t="s">
        <v>15</v>
      </c>
      <c r="D26" s="2">
        <v>2022</v>
      </c>
      <c r="E26" s="74">
        <v>30</v>
      </c>
      <c r="F26" s="74"/>
      <c r="G26" s="75">
        <f t="shared" ref="G26:G28" si="2">SUM(H26:I26)</f>
        <v>6</v>
      </c>
      <c r="H26" s="74">
        <v>6</v>
      </c>
      <c r="I26" s="74">
        <v>0</v>
      </c>
      <c r="K26" s="17"/>
    </row>
    <row r="27" spans="1:13" ht="15" customHeight="1" x14ac:dyDescent="0.25">
      <c r="D27" s="2">
        <v>2023</v>
      </c>
      <c r="E27" s="74">
        <v>45</v>
      </c>
      <c r="F27" s="74"/>
      <c r="G27" s="75">
        <f t="shared" si="2"/>
        <v>15</v>
      </c>
      <c r="H27" s="74">
        <v>15</v>
      </c>
      <c r="I27" s="74">
        <v>0</v>
      </c>
      <c r="K27" s="17"/>
    </row>
    <row r="28" spans="1:13" ht="15" customHeight="1" x14ac:dyDescent="0.25">
      <c r="D28" s="2">
        <v>2024</v>
      </c>
      <c r="E28" s="74">
        <v>34</v>
      </c>
      <c r="F28" s="74"/>
      <c r="G28" s="75">
        <f t="shared" si="2"/>
        <v>15</v>
      </c>
      <c r="H28" s="74">
        <v>14</v>
      </c>
      <c r="I28" s="74">
        <v>1</v>
      </c>
      <c r="K28" s="17"/>
    </row>
    <row r="29" spans="1:13" ht="8.1" customHeight="1" x14ac:dyDescent="0.25">
      <c r="D29" s="19"/>
      <c r="E29" s="76"/>
      <c r="F29" s="76"/>
      <c r="G29" s="76"/>
      <c r="H29" s="76"/>
      <c r="I29" s="76"/>
      <c r="K29" s="17"/>
    </row>
    <row r="30" spans="1:13" ht="15" customHeight="1" x14ac:dyDescent="0.25">
      <c r="B30" s="3" t="s">
        <v>14</v>
      </c>
      <c r="D30" s="2">
        <v>2022</v>
      </c>
      <c r="E30" s="74">
        <v>9</v>
      </c>
      <c r="F30" s="74"/>
      <c r="G30" s="75">
        <f t="shared" ref="G30:G80" si="3">SUM(H30:I30)</f>
        <v>2</v>
      </c>
      <c r="H30" s="74">
        <v>2</v>
      </c>
      <c r="I30" s="74">
        <v>0</v>
      </c>
      <c r="K30" s="17"/>
    </row>
    <row r="31" spans="1:13" ht="15" customHeight="1" x14ac:dyDescent="0.25">
      <c r="D31" s="2">
        <v>2023</v>
      </c>
      <c r="E31" s="74">
        <v>11</v>
      </c>
      <c r="F31" s="74"/>
      <c r="G31" s="75">
        <f t="shared" si="3"/>
        <v>3</v>
      </c>
      <c r="H31" s="74">
        <v>3</v>
      </c>
      <c r="I31" s="74">
        <v>0</v>
      </c>
      <c r="K31" s="17"/>
    </row>
    <row r="32" spans="1:13" ht="15" customHeight="1" x14ac:dyDescent="0.25">
      <c r="D32" s="2">
        <v>2024</v>
      </c>
      <c r="E32" s="74">
        <v>5</v>
      </c>
      <c r="F32" s="74"/>
      <c r="G32" s="75">
        <f t="shared" si="3"/>
        <v>1</v>
      </c>
      <c r="H32" s="74">
        <v>1</v>
      </c>
      <c r="I32" s="74">
        <v>0</v>
      </c>
      <c r="K32" s="17"/>
    </row>
    <row r="33" spans="1:11" ht="8.1" customHeight="1" x14ac:dyDescent="0.25">
      <c r="D33" s="19"/>
      <c r="E33" s="76"/>
      <c r="F33" s="76"/>
      <c r="G33" s="76"/>
      <c r="H33" s="76"/>
      <c r="I33" s="76"/>
      <c r="K33" s="17"/>
    </row>
    <row r="34" spans="1:11" ht="15" customHeight="1" x14ac:dyDescent="0.25">
      <c r="B34" s="3" t="s">
        <v>13</v>
      </c>
      <c r="D34" s="2">
        <v>2022</v>
      </c>
      <c r="E34" s="74">
        <v>6</v>
      </c>
      <c r="F34" s="74"/>
      <c r="G34" s="75">
        <f t="shared" si="3"/>
        <v>2</v>
      </c>
      <c r="H34" s="74">
        <v>2</v>
      </c>
      <c r="I34" s="74">
        <v>0</v>
      </c>
      <c r="K34" s="17"/>
    </row>
    <row r="35" spans="1:11" ht="15" customHeight="1" x14ac:dyDescent="0.25">
      <c r="D35" s="2">
        <v>2023</v>
      </c>
      <c r="E35" s="74">
        <v>7</v>
      </c>
      <c r="F35" s="74"/>
      <c r="G35" s="75">
        <f t="shared" si="3"/>
        <v>1</v>
      </c>
      <c r="H35" s="74">
        <v>1</v>
      </c>
      <c r="I35" s="74">
        <v>0</v>
      </c>
      <c r="K35" s="17"/>
    </row>
    <row r="36" spans="1:11" ht="15" customHeight="1" x14ac:dyDescent="0.25">
      <c r="D36" s="2">
        <v>2024</v>
      </c>
      <c r="E36" s="74">
        <v>3</v>
      </c>
      <c r="F36" s="74"/>
      <c r="G36" s="74" t="s">
        <v>2</v>
      </c>
      <c r="H36" s="74">
        <v>0</v>
      </c>
      <c r="I36" s="74">
        <v>0</v>
      </c>
      <c r="K36" s="17"/>
    </row>
    <row r="37" spans="1:11" ht="8.1" customHeight="1" x14ac:dyDescent="0.25">
      <c r="D37" s="19"/>
      <c r="E37" s="76"/>
      <c r="F37" s="76"/>
      <c r="G37" s="76"/>
      <c r="H37" s="76"/>
      <c r="I37" s="76"/>
      <c r="K37" s="17"/>
    </row>
    <row r="38" spans="1:11" ht="15" customHeight="1" x14ac:dyDescent="0.25">
      <c r="B38" s="3" t="s">
        <v>12</v>
      </c>
      <c r="D38" s="2">
        <v>2022</v>
      </c>
      <c r="E38" s="74">
        <v>5</v>
      </c>
      <c r="F38" s="74"/>
      <c r="G38" s="75">
        <f t="shared" si="3"/>
        <v>3</v>
      </c>
      <c r="H38" s="74">
        <v>3</v>
      </c>
      <c r="I38" s="74">
        <v>0</v>
      </c>
      <c r="K38" s="17"/>
    </row>
    <row r="39" spans="1:11" ht="15" customHeight="1" x14ac:dyDescent="0.25">
      <c r="D39" s="2">
        <v>2023</v>
      </c>
      <c r="E39" s="74">
        <v>5</v>
      </c>
      <c r="F39" s="74"/>
      <c r="G39" s="75">
        <f t="shared" si="3"/>
        <v>2</v>
      </c>
      <c r="H39" s="74">
        <v>2</v>
      </c>
      <c r="I39" s="74">
        <v>0</v>
      </c>
      <c r="K39" s="17"/>
    </row>
    <row r="40" spans="1:11" s="3" customFormat="1" ht="15" customHeight="1" x14ac:dyDescent="0.25">
      <c r="A40" s="1"/>
      <c r="D40" s="2">
        <v>2024</v>
      </c>
      <c r="E40" s="74">
        <v>6</v>
      </c>
      <c r="F40" s="74"/>
      <c r="G40" s="75">
        <f t="shared" si="3"/>
        <v>1</v>
      </c>
      <c r="H40" s="74">
        <v>1</v>
      </c>
      <c r="I40" s="74">
        <v>0</v>
      </c>
      <c r="J40" s="1"/>
      <c r="K40" s="17"/>
    </row>
    <row r="41" spans="1:11" ht="8.1" customHeight="1" x14ac:dyDescent="0.25">
      <c r="D41" s="19"/>
      <c r="E41" s="76"/>
      <c r="F41" s="76"/>
      <c r="G41" s="76"/>
      <c r="H41" s="76"/>
      <c r="I41" s="76"/>
      <c r="K41" s="17"/>
    </row>
    <row r="42" spans="1:11" ht="15" customHeight="1" x14ac:dyDescent="0.25">
      <c r="A42" s="3"/>
      <c r="B42" s="3" t="s">
        <v>11</v>
      </c>
      <c r="D42" s="2">
        <v>2022</v>
      </c>
      <c r="E42" s="74">
        <v>4</v>
      </c>
      <c r="F42" s="74"/>
      <c r="G42" s="75">
        <f t="shared" si="3"/>
        <v>1</v>
      </c>
      <c r="H42" s="74">
        <v>1</v>
      </c>
      <c r="I42" s="74">
        <v>0</v>
      </c>
      <c r="K42" s="17"/>
    </row>
    <row r="43" spans="1:11" ht="15" customHeight="1" x14ac:dyDescent="0.25">
      <c r="D43" s="2">
        <v>2023</v>
      </c>
      <c r="E43" s="74">
        <v>5</v>
      </c>
      <c r="F43" s="74"/>
      <c r="G43" s="75">
        <f t="shared" si="3"/>
        <v>2</v>
      </c>
      <c r="H43" s="74">
        <v>2</v>
      </c>
      <c r="I43" s="74">
        <v>0</v>
      </c>
      <c r="K43" s="17"/>
    </row>
    <row r="44" spans="1:11" ht="15" customHeight="1" x14ac:dyDescent="0.25">
      <c r="D44" s="2">
        <v>2024</v>
      </c>
      <c r="E44" s="74">
        <v>3</v>
      </c>
      <c r="F44" s="74"/>
      <c r="G44" s="75">
        <f t="shared" si="3"/>
        <v>1</v>
      </c>
      <c r="H44" s="74">
        <v>1</v>
      </c>
      <c r="I44" s="74">
        <v>0</v>
      </c>
      <c r="K44" s="17"/>
    </row>
    <row r="45" spans="1:11" ht="8.1" customHeight="1" x14ac:dyDescent="0.25">
      <c r="D45" s="19"/>
      <c r="E45" s="76"/>
      <c r="F45" s="76"/>
      <c r="G45" s="76"/>
      <c r="H45" s="76"/>
      <c r="I45" s="76"/>
      <c r="K45" s="17"/>
    </row>
    <row r="46" spans="1:11" ht="15" customHeight="1" x14ac:dyDescent="0.25">
      <c r="B46" s="3" t="s">
        <v>10</v>
      </c>
      <c r="D46" s="2">
        <v>2022</v>
      </c>
      <c r="E46" s="74">
        <v>1</v>
      </c>
      <c r="F46" s="74"/>
      <c r="G46" s="75">
        <f t="shared" si="3"/>
        <v>1</v>
      </c>
      <c r="H46" s="74">
        <v>1</v>
      </c>
      <c r="I46" s="74">
        <v>0</v>
      </c>
      <c r="K46" s="17"/>
    </row>
    <row r="47" spans="1:11" ht="15" customHeight="1" x14ac:dyDescent="0.25">
      <c r="D47" s="2">
        <v>2023</v>
      </c>
      <c r="E47" s="74">
        <v>3</v>
      </c>
      <c r="F47" s="74"/>
      <c r="G47" s="74" t="s">
        <v>2</v>
      </c>
      <c r="H47" s="74">
        <v>0</v>
      </c>
      <c r="I47" s="74">
        <v>0</v>
      </c>
      <c r="K47" s="17"/>
    </row>
    <row r="48" spans="1:11" ht="15" customHeight="1" x14ac:dyDescent="0.25">
      <c r="D48" s="2">
        <v>2024</v>
      </c>
      <c r="E48" s="74">
        <v>2</v>
      </c>
      <c r="F48" s="74"/>
      <c r="G48" s="74" t="s">
        <v>2</v>
      </c>
      <c r="H48" s="74">
        <v>0</v>
      </c>
      <c r="I48" s="74">
        <v>0</v>
      </c>
      <c r="K48" s="17"/>
    </row>
    <row r="49" spans="2:14" ht="8.1" customHeight="1" x14ac:dyDescent="0.25">
      <c r="D49" s="19"/>
      <c r="E49" s="76"/>
      <c r="F49" s="76"/>
      <c r="G49" s="76"/>
      <c r="H49" s="76"/>
      <c r="I49" s="76"/>
      <c r="K49" s="17"/>
    </row>
    <row r="50" spans="2:14" ht="15" customHeight="1" x14ac:dyDescent="0.25">
      <c r="B50" s="3" t="s">
        <v>9</v>
      </c>
      <c r="D50" s="2">
        <v>2022</v>
      </c>
      <c r="E50" s="74">
        <v>11</v>
      </c>
      <c r="F50" s="74"/>
      <c r="G50" s="75">
        <f t="shared" si="3"/>
        <v>4</v>
      </c>
      <c r="H50" s="74">
        <v>4</v>
      </c>
      <c r="I50" s="74">
        <v>0</v>
      </c>
      <c r="K50" s="17"/>
    </row>
    <row r="51" spans="2:14" ht="15" customHeight="1" x14ac:dyDescent="0.25">
      <c r="D51" s="2">
        <v>2023</v>
      </c>
      <c r="E51" s="74">
        <v>12</v>
      </c>
      <c r="F51" s="74"/>
      <c r="G51" s="75">
        <f t="shared" si="3"/>
        <v>6</v>
      </c>
      <c r="H51" s="74">
        <v>6</v>
      </c>
      <c r="I51" s="74">
        <v>0</v>
      </c>
      <c r="K51" s="17"/>
    </row>
    <row r="52" spans="2:14" ht="15" customHeight="1" x14ac:dyDescent="0.25">
      <c r="D52" s="2">
        <v>2024</v>
      </c>
      <c r="E52" s="74">
        <v>15</v>
      </c>
      <c r="F52" s="74"/>
      <c r="G52" s="75">
        <f t="shared" si="3"/>
        <v>7</v>
      </c>
      <c r="H52" s="74">
        <v>7</v>
      </c>
      <c r="I52" s="74">
        <v>0</v>
      </c>
      <c r="K52" s="17"/>
    </row>
    <row r="53" spans="2:14" ht="8.1" customHeight="1" x14ac:dyDescent="0.25">
      <c r="D53" s="19"/>
      <c r="E53" s="76"/>
      <c r="F53" s="76"/>
      <c r="G53" s="76"/>
      <c r="H53" s="76"/>
      <c r="I53" s="76"/>
      <c r="K53" s="17"/>
    </row>
    <row r="54" spans="2:14" ht="15" customHeight="1" x14ac:dyDescent="0.25">
      <c r="B54" s="3" t="s">
        <v>8</v>
      </c>
      <c r="D54" s="2">
        <v>2022</v>
      </c>
      <c r="E54" s="74">
        <v>0</v>
      </c>
      <c r="F54" s="74"/>
      <c r="G54" s="74" t="s">
        <v>2</v>
      </c>
      <c r="H54" s="74">
        <v>0</v>
      </c>
      <c r="I54" s="74">
        <v>0</v>
      </c>
      <c r="K54" s="17"/>
    </row>
    <row r="55" spans="2:14" ht="15" customHeight="1" x14ac:dyDescent="0.25">
      <c r="D55" s="2">
        <v>2023</v>
      </c>
      <c r="E55" s="74">
        <v>0</v>
      </c>
      <c r="F55" s="74"/>
      <c r="G55" s="74" t="s">
        <v>2</v>
      </c>
      <c r="H55" s="74">
        <v>0</v>
      </c>
      <c r="I55" s="74">
        <v>0</v>
      </c>
      <c r="K55" s="17"/>
    </row>
    <row r="56" spans="2:14" ht="15" customHeight="1" x14ac:dyDescent="0.25">
      <c r="D56" s="2">
        <v>2024</v>
      </c>
      <c r="E56" s="74">
        <v>0</v>
      </c>
      <c r="F56" s="74"/>
      <c r="G56" s="74" t="s">
        <v>2</v>
      </c>
      <c r="H56" s="74">
        <v>0</v>
      </c>
      <c r="I56" s="74">
        <v>0</v>
      </c>
      <c r="K56" s="17"/>
    </row>
    <row r="57" spans="2:14" ht="8.1" customHeight="1" x14ac:dyDescent="0.25">
      <c r="D57" s="19"/>
      <c r="E57" s="76"/>
      <c r="F57" s="76"/>
      <c r="G57" s="76"/>
      <c r="H57" s="76"/>
      <c r="I57" s="76"/>
      <c r="K57" s="17"/>
    </row>
    <row r="58" spans="2:14" ht="15" customHeight="1" x14ac:dyDescent="0.25">
      <c r="B58" s="3" t="s">
        <v>7</v>
      </c>
      <c r="D58" s="2">
        <v>2022</v>
      </c>
      <c r="E58" s="74">
        <v>8</v>
      </c>
      <c r="F58" s="74"/>
      <c r="G58" s="75">
        <f t="shared" si="3"/>
        <v>5</v>
      </c>
      <c r="H58" s="74">
        <v>5</v>
      </c>
      <c r="I58" s="74">
        <v>0</v>
      </c>
      <c r="K58" s="17"/>
    </row>
    <row r="59" spans="2:14" ht="15" customHeight="1" x14ac:dyDescent="0.25">
      <c r="D59" s="2">
        <v>2023</v>
      </c>
      <c r="E59" s="74">
        <v>12</v>
      </c>
      <c r="F59" s="74"/>
      <c r="G59" s="75">
        <f t="shared" si="3"/>
        <v>10</v>
      </c>
      <c r="H59" s="74">
        <v>10</v>
      </c>
      <c r="I59" s="74">
        <v>0</v>
      </c>
      <c r="K59" s="17"/>
    </row>
    <row r="60" spans="2:14" ht="15" customHeight="1" x14ac:dyDescent="0.25">
      <c r="D60" s="2">
        <v>2024</v>
      </c>
      <c r="E60" s="74">
        <v>6</v>
      </c>
      <c r="F60" s="74"/>
      <c r="G60" s="75">
        <f t="shared" si="3"/>
        <v>13</v>
      </c>
      <c r="H60" s="74">
        <v>12</v>
      </c>
      <c r="I60" s="74">
        <v>1</v>
      </c>
      <c r="K60" s="17"/>
    </row>
    <row r="61" spans="2:14" ht="8.1" customHeight="1" x14ac:dyDescent="0.25">
      <c r="D61" s="19"/>
      <c r="E61" s="76"/>
      <c r="F61" s="76"/>
      <c r="G61" s="76"/>
      <c r="H61" s="76"/>
      <c r="I61" s="76"/>
      <c r="K61" s="17"/>
    </row>
    <row r="62" spans="2:14" ht="15" customHeight="1" x14ac:dyDescent="0.25">
      <c r="B62" s="3" t="s">
        <v>6</v>
      </c>
      <c r="D62" s="2">
        <v>2022</v>
      </c>
      <c r="E62" s="74">
        <v>5</v>
      </c>
      <c r="F62" s="74"/>
      <c r="G62" s="75">
        <f t="shared" si="3"/>
        <v>0</v>
      </c>
      <c r="H62" s="74">
        <v>0</v>
      </c>
      <c r="I62" s="74">
        <v>0</v>
      </c>
      <c r="K62" s="17"/>
      <c r="L62" s="18"/>
      <c r="M62" s="20"/>
      <c r="N62" s="21"/>
    </row>
    <row r="63" spans="2:14" ht="15" customHeight="1" x14ac:dyDescent="0.25">
      <c r="D63" s="2">
        <v>2023</v>
      </c>
      <c r="E63" s="74">
        <v>4</v>
      </c>
      <c r="F63" s="74"/>
      <c r="G63" s="75">
        <f t="shared" si="3"/>
        <v>0</v>
      </c>
      <c r="H63" s="74">
        <v>0</v>
      </c>
      <c r="I63" s="74">
        <v>0</v>
      </c>
      <c r="K63" s="17"/>
      <c r="L63" s="18"/>
      <c r="M63" s="20"/>
      <c r="N63" s="20"/>
    </row>
    <row r="64" spans="2:14" ht="15" customHeight="1" x14ac:dyDescent="0.25">
      <c r="D64" s="2">
        <v>2024</v>
      </c>
      <c r="E64" s="74">
        <v>2</v>
      </c>
      <c r="F64" s="74"/>
      <c r="G64" s="75">
        <f t="shared" si="3"/>
        <v>3</v>
      </c>
      <c r="H64" s="74">
        <v>3</v>
      </c>
      <c r="I64" s="74">
        <v>0</v>
      </c>
      <c r="K64" s="17"/>
    </row>
    <row r="65" spans="1:11" ht="8.1" customHeight="1" x14ac:dyDescent="0.25">
      <c r="D65" s="19"/>
      <c r="E65" s="76"/>
      <c r="F65" s="76"/>
      <c r="G65" s="76"/>
      <c r="H65" s="76"/>
      <c r="I65" s="76"/>
      <c r="K65" s="17"/>
    </row>
    <row r="66" spans="1:11" ht="15" customHeight="1" x14ac:dyDescent="0.25">
      <c r="B66" s="3" t="s">
        <v>5</v>
      </c>
      <c r="D66" s="2">
        <v>2022</v>
      </c>
      <c r="E66" s="74">
        <v>3</v>
      </c>
      <c r="F66" s="74"/>
      <c r="G66" s="74" t="s">
        <v>2</v>
      </c>
      <c r="H66" s="74">
        <v>0</v>
      </c>
      <c r="I66" s="74">
        <v>0</v>
      </c>
      <c r="K66" s="17"/>
    </row>
    <row r="67" spans="1:11" ht="15" customHeight="1" x14ac:dyDescent="0.25">
      <c r="D67" s="2">
        <v>2023</v>
      </c>
      <c r="E67" s="74">
        <v>0</v>
      </c>
      <c r="F67" s="74"/>
      <c r="G67" s="74" t="s">
        <v>2</v>
      </c>
      <c r="H67" s="74">
        <v>0</v>
      </c>
      <c r="I67" s="74">
        <v>0</v>
      </c>
      <c r="K67" s="17"/>
    </row>
    <row r="68" spans="1:11" ht="15" customHeight="1" x14ac:dyDescent="0.25">
      <c r="D68" s="2">
        <v>2024</v>
      </c>
      <c r="E68" s="74">
        <v>3</v>
      </c>
      <c r="F68" s="74"/>
      <c r="G68" s="75">
        <f t="shared" si="3"/>
        <v>1</v>
      </c>
      <c r="H68" s="74">
        <v>1</v>
      </c>
      <c r="I68" s="74">
        <v>0</v>
      </c>
      <c r="K68" s="17"/>
    </row>
    <row r="69" spans="1:11" ht="8.1" customHeight="1" x14ac:dyDescent="0.25">
      <c r="D69" s="19"/>
      <c r="E69" s="76"/>
      <c r="F69" s="76"/>
      <c r="G69" s="76"/>
      <c r="H69" s="76"/>
      <c r="I69" s="76"/>
      <c r="K69" s="17"/>
    </row>
    <row r="70" spans="1:11" ht="15" customHeight="1" x14ac:dyDescent="0.25">
      <c r="B70" s="3" t="s">
        <v>4</v>
      </c>
      <c r="D70" s="2">
        <v>2022</v>
      </c>
      <c r="E70" s="75">
        <v>11</v>
      </c>
      <c r="F70" s="74"/>
      <c r="G70" s="75">
        <f t="shared" si="3"/>
        <v>17</v>
      </c>
      <c r="H70" s="74">
        <v>17</v>
      </c>
      <c r="I70" s="74">
        <v>0</v>
      </c>
      <c r="K70" s="17"/>
    </row>
    <row r="71" spans="1:11" ht="15" customHeight="1" x14ac:dyDescent="0.25">
      <c r="D71" s="2">
        <v>2023</v>
      </c>
      <c r="E71" s="74">
        <v>12</v>
      </c>
      <c r="F71" s="74"/>
      <c r="G71" s="75">
        <f t="shared" si="3"/>
        <v>24</v>
      </c>
      <c r="H71" s="74">
        <v>23</v>
      </c>
      <c r="I71" s="74">
        <v>1</v>
      </c>
      <c r="K71" s="17"/>
    </row>
    <row r="72" spans="1:11" ht="15" customHeight="1" x14ac:dyDescent="0.25">
      <c r="D72" s="2">
        <v>2024</v>
      </c>
      <c r="E72" s="74">
        <v>28</v>
      </c>
      <c r="F72" s="74"/>
      <c r="G72" s="75">
        <f t="shared" si="3"/>
        <v>56</v>
      </c>
      <c r="H72" s="74">
        <v>54</v>
      </c>
      <c r="I72" s="74">
        <v>2</v>
      </c>
      <c r="K72" s="17"/>
    </row>
    <row r="73" spans="1:11" ht="8.1" customHeight="1" x14ac:dyDescent="0.25">
      <c r="D73" s="19"/>
      <c r="E73" s="76"/>
      <c r="F73" s="76"/>
      <c r="G73" s="76"/>
      <c r="H73" s="76"/>
      <c r="I73" s="76"/>
      <c r="K73" s="17"/>
    </row>
    <row r="74" spans="1:11" ht="15" customHeight="1" x14ac:dyDescent="0.25">
      <c r="B74" s="3" t="s">
        <v>3</v>
      </c>
      <c r="D74" s="2">
        <v>2022</v>
      </c>
      <c r="E74" s="74">
        <v>0</v>
      </c>
      <c r="F74" s="74"/>
      <c r="G74" s="74" t="s">
        <v>2</v>
      </c>
      <c r="H74" s="74">
        <v>0</v>
      </c>
      <c r="I74" s="74">
        <v>0</v>
      </c>
      <c r="K74" s="17"/>
    </row>
    <row r="75" spans="1:11" ht="15" customHeight="1" x14ac:dyDescent="0.25">
      <c r="D75" s="2">
        <v>2023</v>
      </c>
      <c r="E75" s="74">
        <v>2</v>
      </c>
      <c r="F75" s="74"/>
      <c r="G75" s="74" t="s">
        <v>2</v>
      </c>
      <c r="H75" s="74">
        <v>0</v>
      </c>
      <c r="I75" s="74">
        <v>0</v>
      </c>
      <c r="K75" s="17"/>
    </row>
    <row r="76" spans="1:11" ht="15" customHeight="1" x14ac:dyDescent="0.25">
      <c r="D76" s="2">
        <v>2024</v>
      </c>
      <c r="E76" s="74">
        <v>0</v>
      </c>
      <c r="F76" s="74"/>
      <c r="G76" s="75">
        <f t="shared" si="3"/>
        <v>0</v>
      </c>
      <c r="H76" s="74">
        <v>0</v>
      </c>
      <c r="I76" s="74">
        <v>0</v>
      </c>
      <c r="K76" s="17"/>
    </row>
    <row r="77" spans="1:11" ht="8.1" customHeight="1" x14ac:dyDescent="0.25">
      <c r="D77" s="19"/>
      <c r="E77" s="76"/>
      <c r="F77" s="76"/>
      <c r="G77" s="76"/>
      <c r="H77" s="76"/>
      <c r="I77" s="76"/>
      <c r="K77" s="17"/>
    </row>
    <row r="78" spans="1:11" ht="15" customHeight="1" x14ac:dyDescent="0.25">
      <c r="B78" s="3" t="s">
        <v>92</v>
      </c>
      <c r="D78" s="2">
        <v>2022</v>
      </c>
      <c r="E78" s="74">
        <v>12</v>
      </c>
      <c r="F78" s="74"/>
      <c r="G78" s="75">
        <f t="shared" si="3"/>
        <v>7</v>
      </c>
      <c r="H78" s="74">
        <v>7</v>
      </c>
      <c r="I78" s="74">
        <v>0</v>
      </c>
      <c r="K78" s="17"/>
    </row>
    <row r="79" spans="1:11" ht="15" customHeight="1" x14ac:dyDescent="0.25">
      <c r="D79" s="2">
        <v>2023</v>
      </c>
      <c r="E79" s="74">
        <v>15</v>
      </c>
      <c r="F79" s="74"/>
      <c r="G79" s="75">
        <f t="shared" si="3"/>
        <v>12</v>
      </c>
      <c r="H79" s="74">
        <v>12</v>
      </c>
      <c r="I79" s="74">
        <v>0</v>
      </c>
    </row>
    <row r="80" spans="1:11" ht="15" customHeight="1" x14ac:dyDescent="0.25">
      <c r="A80" s="14"/>
      <c r="B80" s="16"/>
      <c r="C80" s="16"/>
      <c r="D80" s="2">
        <v>2024</v>
      </c>
      <c r="E80" s="74">
        <v>21</v>
      </c>
      <c r="F80" s="74"/>
      <c r="G80" s="75">
        <f t="shared" si="3"/>
        <v>21</v>
      </c>
      <c r="H80" s="74">
        <v>19</v>
      </c>
      <c r="I80" s="74">
        <v>2</v>
      </c>
      <c r="J80" s="14"/>
    </row>
    <row r="81" spans="1:10" ht="8.1" customHeight="1" thickBot="1" x14ac:dyDescent="0.3">
      <c r="A81" s="11"/>
      <c r="B81" s="13"/>
      <c r="C81" s="13"/>
      <c r="D81" s="12"/>
      <c r="E81" s="77"/>
      <c r="F81" s="77"/>
      <c r="G81" s="77"/>
      <c r="H81" s="77"/>
      <c r="I81" s="77"/>
      <c r="J81" s="11"/>
    </row>
    <row r="82" spans="1:10" s="9" customFormat="1" x14ac:dyDescent="0.25">
      <c r="A82" s="4"/>
      <c r="B82" s="7"/>
      <c r="C82" s="7"/>
      <c r="D82" s="6"/>
      <c r="E82" s="78"/>
      <c r="F82" s="78"/>
      <c r="G82" s="78"/>
      <c r="H82" s="78"/>
      <c r="I82" s="78"/>
      <c r="J82" s="10" t="s">
        <v>1</v>
      </c>
    </row>
    <row r="83" spans="1:10" s="4" customFormat="1" x14ac:dyDescent="0.25">
      <c r="A83" s="7" t="s">
        <v>93</v>
      </c>
      <c r="B83" s="7"/>
      <c r="C83" s="7"/>
      <c r="D83" s="6"/>
      <c r="E83" s="78"/>
      <c r="F83" s="78"/>
      <c r="G83" s="78"/>
      <c r="H83" s="78"/>
      <c r="I83" s="78"/>
      <c r="J83" s="5" t="s">
        <v>0</v>
      </c>
    </row>
    <row r="84" spans="1:10" x14ac:dyDescent="0.25">
      <c r="A84" s="7" t="s">
        <v>94</v>
      </c>
    </row>
    <row r="85" spans="1:10" x14ac:dyDescent="0.25">
      <c r="A85" s="7" t="s">
        <v>95</v>
      </c>
    </row>
  </sheetData>
  <mergeCells count="3">
    <mergeCell ref="G16:I16"/>
    <mergeCell ref="G17:I17"/>
    <mergeCell ref="C13:I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0B02-1351-41B7-B45E-E38D6EA12F97}">
  <sheetPr codeName="Sheet12"/>
  <dimension ref="A1:L71"/>
  <sheetViews>
    <sheetView showGridLines="0" view="pageBreakPreview" topLeftCell="A10" zoomScaleNormal="90" zoomScaleSheetLayoutView="100" workbookViewId="0">
      <selection activeCell="A16" sqref="A16:XFD16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9.85546875" style="3" customWidth="1"/>
    <col min="4" max="4" width="18.42578125" style="2" customWidth="1"/>
    <col min="5" max="7" width="18.42578125" style="62" customWidth="1"/>
    <col min="8" max="8" width="2.140625" style="80" customWidth="1"/>
    <col min="9" max="9" width="9.140625" style="80"/>
    <col min="10" max="16384" width="9.140625" style="1"/>
  </cols>
  <sheetData>
    <row r="1" spans="2:11" ht="12" customHeight="1" x14ac:dyDescent="0.25">
      <c r="H1" s="79"/>
    </row>
    <row r="2" spans="2:11" ht="12" customHeight="1" x14ac:dyDescent="0.25">
      <c r="H2" s="79"/>
      <c r="I2" s="81"/>
      <c r="J2" s="38"/>
      <c r="K2" s="38"/>
    </row>
    <row r="3" spans="2:11" ht="12" customHeight="1" x14ac:dyDescent="0.25"/>
    <row r="4" spans="2:11" ht="12" customHeight="1" x14ac:dyDescent="0.25"/>
    <row r="5" spans="2:11" ht="12" customHeight="1" x14ac:dyDescent="0.25"/>
    <row r="6" spans="2:11" ht="12" customHeight="1" x14ac:dyDescent="0.25"/>
    <row r="7" spans="2:11" ht="12" customHeight="1" x14ac:dyDescent="0.25"/>
    <row r="8" spans="2:11" ht="16.5" customHeight="1" x14ac:dyDescent="0.25"/>
    <row r="9" spans="2:11" ht="11.25" customHeight="1" x14ac:dyDescent="0.25"/>
    <row r="10" spans="2:11" ht="11.25" customHeight="1" x14ac:dyDescent="0.25"/>
    <row r="11" spans="2:11" ht="11.25" customHeight="1" x14ac:dyDescent="0.25"/>
    <row r="12" spans="2:11" s="34" customFormat="1" ht="15" customHeight="1" x14ac:dyDescent="0.25">
      <c r="B12" s="37" t="s">
        <v>131</v>
      </c>
      <c r="C12" s="35" t="s">
        <v>102</v>
      </c>
      <c r="D12" s="36"/>
      <c r="E12" s="63"/>
      <c r="F12" s="63"/>
      <c r="G12" s="63"/>
      <c r="H12" s="82"/>
      <c r="I12" s="83"/>
    </row>
    <row r="13" spans="2:11" s="34" customFormat="1" ht="15" customHeight="1" x14ac:dyDescent="0.25">
      <c r="B13" s="37"/>
      <c r="C13" s="35" t="s">
        <v>96</v>
      </c>
      <c r="D13" s="36"/>
      <c r="E13" s="63"/>
      <c r="F13" s="63"/>
      <c r="G13" s="63"/>
      <c r="H13" s="82"/>
      <c r="I13" s="83"/>
    </row>
    <row r="14" spans="2:11" s="30" customFormat="1" ht="16.5" customHeight="1" x14ac:dyDescent="0.25">
      <c r="B14" s="33" t="s">
        <v>132</v>
      </c>
      <c r="C14" s="32" t="s">
        <v>85</v>
      </c>
      <c r="D14" s="31"/>
      <c r="E14" s="64"/>
      <c r="F14" s="64"/>
      <c r="G14" s="64"/>
      <c r="H14" s="84"/>
      <c r="I14" s="84"/>
    </row>
    <row r="15" spans="2:11" ht="8.1" customHeight="1" x14ac:dyDescent="0.25"/>
    <row r="16" spans="2:11" ht="19.5" customHeight="1" thickBot="1" x14ac:dyDescent="0.3">
      <c r="E16" s="2"/>
      <c r="F16" s="2"/>
      <c r="G16" s="2"/>
      <c r="H16" s="100" t="s">
        <v>173</v>
      </c>
      <c r="I16" s="1"/>
    </row>
    <row r="17" spans="1:11" ht="4.5" customHeight="1" thickTop="1" x14ac:dyDescent="0.25">
      <c r="A17" s="45"/>
      <c r="B17" s="46"/>
      <c r="C17" s="46"/>
      <c r="D17" s="47"/>
      <c r="E17" s="65"/>
      <c r="F17" s="65"/>
      <c r="G17" s="65"/>
      <c r="H17" s="85"/>
    </row>
    <row r="18" spans="1:11" ht="15" customHeight="1" x14ac:dyDescent="0.25">
      <c r="A18" s="48"/>
      <c r="B18" s="49" t="s">
        <v>46</v>
      </c>
      <c r="C18" s="50"/>
      <c r="D18" s="51" t="s">
        <v>25</v>
      </c>
      <c r="E18" s="66" t="s">
        <v>22</v>
      </c>
      <c r="F18" s="66" t="s">
        <v>21</v>
      </c>
      <c r="G18" s="66" t="s">
        <v>20</v>
      </c>
      <c r="H18" s="86"/>
    </row>
    <row r="19" spans="1:11" ht="15" customHeight="1" x14ac:dyDescent="0.25">
      <c r="A19" s="48"/>
      <c r="B19" s="54" t="s">
        <v>45</v>
      </c>
      <c r="C19" s="50"/>
      <c r="D19" s="55" t="s">
        <v>23</v>
      </c>
      <c r="E19" s="68" t="s">
        <v>19</v>
      </c>
      <c r="F19" s="68" t="s">
        <v>18</v>
      </c>
      <c r="G19" s="68" t="s">
        <v>17</v>
      </c>
      <c r="H19" s="86"/>
    </row>
    <row r="20" spans="1:11" s="14" customFormat="1" ht="8.1" customHeight="1" x14ac:dyDescent="0.25">
      <c r="A20" s="57"/>
      <c r="B20" s="58"/>
      <c r="C20" s="57"/>
      <c r="D20" s="59"/>
      <c r="E20" s="70"/>
      <c r="F20" s="70"/>
      <c r="G20" s="70"/>
      <c r="H20" s="87"/>
      <c r="I20" s="88"/>
    </row>
    <row r="21" spans="1:11" ht="8.1" customHeight="1" x14ac:dyDescent="0.25">
      <c r="A21" s="14"/>
      <c r="B21" s="27"/>
      <c r="C21" s="27"/>
      <c r="D21" s="29"/>
      <c r="E21" s="71"/>
      <c r="F21" s="71"/>
      <c r="G21" s="71"/>
      <c r="H21" s="88"/>
      <c r="J21" s="28"/>
      <c r="K21" s="28"/>
    </row>
    <row r="22" spans="1:11" ht="15" customHeight="1" x14ac:dyDescent="0.25">
      <c r="A22" s="14"/>
      <c r="B22" s="27" t="s">
        <v>22</v>
      </c>
      <c r="C22" s="26"/>
      <c r="D22" s="23">
        <v>2022</v>
      </c>
      <c r="E22" s="72">
        <f>SUM(E26,E30,E34,E38,E42,E46,E50,E54,E58,E62,E66)</f>
        <v>48</v>
      </c>
      <c r="F22" s="72">
        <f t="shared" ref="F22:G24" si="0">SUM(F26,F30,F34,F38,F42,F46,F50,F54,F58,F62,F66)</f>
        <v>48</v>
      </c>
      <c r="G22" s="72" t="s">
        <v>2</v>
      </c>
      <c r="H22" s="88"/>
    </row>
    <row r="23" spans="1:11" ht="15" customHeight="1" x14ac:dyDescent="0.25">
      <c r="B23" s="40" t="s">
        <v>19</v>
      </c>
      <c r="C23" s="25"/>
      <c r="D23" s="23">
        <v>2023</v>
      </c>
      <c r="E23" s="72">
        <f t="shared" ref="E23:E24" si="1">SUM(E27,E31,E35,E39,E43,E47,E51,E55,E59,E63,E67)</f>
        <v>75</v>
      </c>
      <c r="F23" s="72">
        <f t="shared" si="0"/>
        <v>74</v>
      </c>
      <c r="G23" s="72">
        <f t="shared" si="0"/>
        <v>1</v>
      </c>
    </row>
    <row r="24" spans="1:11" ht="15" customHeight="1" x14ac:dyDescent="0.25">
      <c r="B24" s="25"/>
      <c r="C24" s="25"/>
      <c r="D24" s="23">
        <v>2024</v>
      </c>
      <c r="E24" s="72">
        <f t="shared" si="1"/>
        <v>119</v>
      </c>
      <c r="F24" s="72">
        <f t="shared" si="0"/>
        <v>113</v>
      </c>
      <c r="G24" s="72">
        <f t="shared" si="0"/>
        <v>6</v>
      </c>
    </row>
    <row r="25" spans="1:11" ht="8.1" customHeight="1" x14ac:dyDescent="0.25">
      <c r="D25" s="23"/>
      <c r="E25" s="73"/>
      <c r="F25" s="73"/>
      <c r="G25" s="73"/>
    </row>
    <row r="26" spans="1:11" ht="15" customHeight="1" x14ac:dyDescent="0.25">
      <c r="B26" s="25" t="s">
        <v>113</v>
      </c>
      <c r="D26" s="2">
        <v>2022</v>
      </c>
      <c r="E26" s="74" t="s">
        <v>2</v>
      </c>
      <c r="F26" s="74" t="s">
        <v>2</v>
      </c>
      <c r="G26" s="74" t="s">
        <v>2</v>
      </c>
    </row>
    <row r="27" spans="1:11" ht="15" customHeight="1" x14ac:dyDescent="0.25">
      <c r="B27" s="40" t="s">
        <v>114</v>
      </c>
      <c r="D27" s="2">
        <v>2023</v>
      </c>
      <c r="E27" s="74" t="s">
        <v>2</v>
      </c>
      <c r="F27" s="74" t="s">
        <v>2</v>
      </c>
      <c r="G27" s="74" t="s">
        <v>2</v>
      </c>
    </row>
    <row r="28" spans="1:11" ht="15" customHeight="1" x14ac:dyDescent="0.25">
      <c r="D28" s="2">
        <v>2024</v>
      </c>
      <c r="E28" s="74" t="s">
        <v>2</v>
      </c>
      <c r="F28" s="74" t="s">
        <v>2</v>
      </c>
      <c r="G28" s="74" t="s">
        <v>2</v>
      </c>
    </row>
    <row r="29" spans="1:11" ht="8.1" customHeight="1" x14ac:dyDescent="0.25">
      <c r="D29" s="19"/>
      <c r="E29" s="76"/>
      <c r="F29" s="76"/>
      <c r="G29" s="76"/>
    </row>
    <row r="30" spans="1:11" ht="15" customHeight="1" x14ac:dyDescent="0.25">
      <c r="B30" s="25" t="s">
        <v>44</v>
      </c>
      <c r="D30" s="2">
        <v>2022</v>
      </c>
      <c r="E30" s="74" t="s">
        <v>2</v>
      </c>
      <c r="F30" s="74" t="s">
        <v>2</v>
      </c>
      <c r="G30" s="74" t="s">
        <v>2</v>
      </c>
    </row>
    <row r="31" spans="1:11" ht="15" customHeight="1" x14ac:dyDescent="0.25">
      <c r="B31" s="40" t="s">
        <v>43</v>
      </c>
      <c r="D31" s="2">
        <v>2023</v>
      </c>
      <c r="E31" s="74" t="s">
        <v>2</v>
      </c>
      <c r="F31" s="74" t="s">
        <v>2</v>
      </c>
      <c r="G31" s="74" t="s">
        <v>2</v>
      </c>
    </row>
    <row r="32" spans="1:11" ht="15" customHeight="1" x14ac:dyDescent="0.25">
      <c r="D32" s="2">
        <v>2024</v>
      </c>
      <c r="E32" s="74" t="s">
        <v>2</v>
      </c>
      <c r="F32" s="74" t="s">
        <v>2</v>
      </c>
      <c r="G32" s="74" t="s">
        <v>2</v>
      </c>
    </row>
    <row r="33" spans="1:9" ht="8.1" customHeight="1" x14ac:dyDescent="0.25">
      <c r="D33" s="19"/>
      <c r="E33" s="76"/>
      <c r="F33" s="76"/>
      <c r="G33" s="76"/>
    </row>
    <row r="34" spans="1:9" ht="15" customHeight="1" x14ac:dyDescent="0.25">
      <c r="B34" s="25" t="s">
        <v>42</v>
      </c>
      <c r="D34" s="2">
        <v>2022</v>
      </c>
      <c r="E34" s="74" t="s">
        <v>2</v>
      </c>
      <c r="F34" s="74" t="s">
        <v>2</v>
      </c>
      <c r="G34" s="74" t="s">
        <v>2</v>
      </c>
    </row>
    <row r="35" spans="1:9" ht="15" customHeight="1" x14ac:dyDescent="0.25">
      <c r="B35" s="40" t="s">
        <v>41</v>
      </c>
      <c r="D35" s="2">
        <v>2023</v>
      </c>
      <c r="E35" s="74" t="s">
        <v>2</v>
      </c>
      <c r="F35" s="74" t="s">
        <v>2</v>
      </c>
      <c r="G35" s="74" t="s">
        <v>2</v>
      </c>
    </row>
    <row r="36" spans="1:9" ht="15" customHeight="1" x14ac:dyDescent="0.25">
      <c r="D36" s="2">
        <v>2024</v>
      </c>
      <c r="E36" s="74" t="s">
        <v>2</v>
      </c>
      <c r="F36" s="74" t="s">
        <v>2</v>
      </c>
      <c r="G36" s="74" t="s">
        <v>2</v>
      </c>
    </row>
    <row r="37" spans="1:9" ht="8.1" customHeight="1" x14ac:dyDescent="0.25">
      <c r="D37" s="19"/>
      <c r="E37" s="76"/>
      <c r="F37" s="76"/>
      <c r="G37" s="76"/>
    </row>
    <row r="38" spans="1:9" ht="15" customHeight="1" x14ac:dyDescent="0.25">
      <c r="B38" s="25" t="s">
        <v>40</v>
      </c>
      <c r="D38" s="2">
        <v>2022</v>
      </c>
      <c r="E38" s="74" t="s">
        <v>2</v>
      </c>
      <c r="F38" s="74" t="s">
        <v>2</v>
      </c>
      <c r="G38" s="74" t="s">
        <v>2</v>
      </c>
    </row>
    <row r="39" spans="1:9" ht="15" customHeight="1" x14ac:dyDescent="0.25">
      <c r="B39" s="40" t="s">
        <v>39</v>
      </c>
      <c r="D39" s="2">
        <v>2023</v>
      </c>
      <c r="E39" s="74" t="s">
        <v>2</v>
      </c>
      <c r="F39" s="74" t="s">
        <v>2</v>
      </c>
      <c r="G39" s="74" t="s">
        <v>2</v>
      </c>
    </row>
    <row r="40" spans="1:9" s="3" customFormat="1" ht="15" customHeight="1" x14ac:dyDescent="0.25">
      <c r="A40" s="1"/>
      <c r="D40" s="2">
        <v>2024</v>
      </c>
      <c r="E40" s="74" t="s">
        <v>2</v>
      </c>
      <c r="F40" s="74" t="s">
        <v>2</v>
      </c>
      <c r="G40" s="74" t="s">
        <v>2</v>
      </c>
      <c r="H40" s="80"/>
      <c r="I40" s="80"/>
    </row>
    <row r="41" spans="1:9" ht="8.1" customHeight="1" x14ac:dyDescent="0.25">
      <c r="D41" s="19"/>
      <c r="E41" s="76"/>
      <c r="F41" s="76"/>
      <c r="G41" s="76"/>
    </row>
    <row r="42" spans="1:9" ht="15" customHeight="1" x14ac:dyDescent="0.25">
      <c r="A42" s="3"/>
      <c r="B42" s="25" t="s">
        <v>38</v>
      </c>
      <c r="D42" s="2">
        <v>2022</v>
      </c>
      <c r="E42" s="74" t="s">
        <v>2</v>
      </c>
      <c r="F42" s="74" t="s">
        <v>2</v>
      </c>
      <c r="G42" s="74" t="s">
        <v>2</v>
      </c>
    </row>
    <row r="43" spans="1:9" ht="15" customHeight="1" x14ac:dyDescent="0.25">
      <c r="B43" s="40" t="s">
        <v>37</v>
      </c>
      <c r="D43" s="2">
        <v>2023</v>
      </c>
      <c r="E43" s="74" t="s">
        <v>2</v>
      </c>
      <c r="F43" s="74" t="s">
        <v>2</v>
      </c>
      <c r="G43" s="74" t="s">
        <v>2</v>
      </c>
    </row>
    <row r="44" spans="1:9" ht="15" customHeight="1" x14ac:dyDescent="0.25">
      <c r="D44" s="2">
        <v>2024</v>
      </c>
      <c r="E44" s="74" t="s">
        <v>2</v>
      </c>
      <c r="F44" s="74" t="s">
        <v>2</v>
      </c>
      <c r="G44" s="74" t="s">
        <v>2</v>
      </c>
    </row>
    <row r="45" spans="1:9" ht="8.1" customHeight="1" x14ac:dyDescent="0.25">
      <c r="D45" s="19"/>
      <c r="E45" s="76"/>
      <c r="F45" s="76"/>
      <c r="G45" s="76"/>
    </row>
    <row r="46" spans="1:9" ht="15" customHeight="1" x14ac:dyDescent="0.25">
      <c r="B46" s="25" t="s">
        <v>36</v>
      </c>
      <c r="D46" s="2">
        <v>2022</v>
      </c>
      <c r="E46" s="75">
        <f t="shared" ref="E46:E56" si="2">SUM(F46:G46)</f>
        <v>26</v>
      </c>
      <c r="F46" s="74">
        <v>26</v>
      </c>
      <c r="G46" s="74">
        <v>0</v>
      </c>
    </row>
    <row r="47" spans="1:9" ht="15" customHeight="1" x14ac:dyDescent="0.25">
      <c r="B47" s="40" t="s">
        <v>35</v>
      </c>
      <c r="D47" s="2">
        <v>2023</v>
      </c>
      <c r="E47" s="75">
        <f t="shared" si="2"/>
        <v>42</v>
      </c>
      <c r="F47" s="74">
        <v>41</v>
      </c>
      <c r="G47" s="74">
        <v>1</v>
      </c>
    </row>
    <row r="48" spans="1:9" ht="15" customHeight="1" x14ac:dyDescent="0.25">
      <c r="D48" s="2">
        <v>2024</v>
      </c>
      <c r="E48" s="75">
        <f t="shared" si="2"/>
        <v>66</v>
      </c>
      <c r="F48" s="74">
        <v>64</v>
      </c>
      <c r="G48" s="74">
        <v>2</v>
      </c>
    </row>
    <row r="49" spans="2:12" ht="8.1" customHeight="1" x14ac:dyDescent="0.25">
      <c r="D49" s="19"/>
      <c r="E49" s="76"/>
      <c r="F49" s="76"/>
      <c r="G49" s="76"/>
    </row>
    <row r="50" spans="2:12" ht="15" customHeight="1" x14ac:dyDescent="0.25">
      <c r="B50" s="25" t="s">
        <v>34</v>
      </c>
      <c r="D50" s="2">
        <v>2022</v>
      </c>
      <c r="E50" s="75">
        <f t="shared" si="2"/>
        <v>18</v>
      </c>
      <c r="F50" s="74">
        <v>18</v>
      </c>
      <c r="G50" s="74">
        <v>0</v>
      </c>
    </row>
    <row r="51" spans="2:12" ht="15" customHeight="1" x14ac:dyDescent="0.25">
      <c r="B51" s="40" t="s">
        <v>33</v>
      </c>
      <c r="D51" s="2">
        <v>2023</v>
      </c>
      <c r="E51" s="75">
        <f t="shared" si="2"/>
        <v>32</v>
      </c>
      <c r="F51" s="74">
        <v>32</v>
      </c>
      <c r="G51" s="74">
        <v>0</v>
      </c>
    </row>
    <row r="52" spans="2:12" ht="15" customHeight="1" x14ac:dyDescent="0.25">
      <c r="D52" s="2">
        <v>2024</v>
      </c>
      <c r="E52" s="75">
        <f t="shared" si="2"/>
        <v>51</v>
      </c>
      <c r="F52" s="74">
        <v>47</v>
      </c>
      <c r="G52" s="74">
        <v>4</v>
      </c>
    </row>
    <row r="53" spans="2:12" ht="8.1" customHeight="1" x14ac:dyDescent="0.25">
      <c r="D53" s="19"/>
      <c r="E53" s="76"/>
      <c r="F53" s="76"/>
      <c r="G53" s="76"/>
    </row>
    <row r="54" spans="2:12" ht="15" customHeight="1" x14ac:dyDescent="0.25">
      <c r="B54" s="25" t="s">
        <v>32</v>
      </c>
      <c r="D54" s="2">
        <v>2022</v>
      </c>
      <c r="E54" s="75">
        <f t="shared" si="2"/>
        <v>4</v>
      </c>
      <c r="F54" s="74">
        <v>4</v>
      </c>
      <c r="G54" s="74">
        <v>0</v>
      </c>
    </row>
    <row r="55" spans="2:12" ht="15" customHeight="1" x14ac:dyDescent="0.25">
      <c r="B55" s="40" t="s">
        <v>31</v>
      </c>
      <c r="D55" s="2">
        <v>2023</v>
      </c>
      <c r="E55" s="75">
        <f t="shared" si="2"/>
        <v>1</v>
      </c>
      <c r="F55" s="74">
        <v>1</v>
      </c>
      <c r="G55" s="74">
        <v>0</v>
      </c>
    </row>
    <row r="56" spans="2:12" ht="15" customHeight="1" x14ac:dyDescent="0.25">
      <c r="D56" s="2">
        <v>2024</v>
      </c>
      <c r="E56" s="75">
        <f t="shared" si="2"/>
        <v>2</v>
      </c>
      <c r="F56" s="74">
        <v>2</v>
      </c>
      <c r="G56" s="74">
        <v>0</v>
      </c>
    </row>
    <row r="57" spans="2:12" ht="8.1" customHeight="1" x14ac:dyDescent="0.25">
      <c r="D57" s="19"/>
      <c r="E57" s="76"/>
      <c r="F57" s="76"/>
      <c r="G57" s="76"/>
    </row>
    <row r="58" spans="2:12" ht="15" customHeight="1" x14ac:dyDescent="0.25">
      <c r="B58" s="25" t="s">
        <v>30</v>
      </c>
      <c r="D58" s="2">
        <v>2022</v>
      </c>
      <c r="E58" s="74" t="s">
        <v>2</v>
      </c>
      <c r="F58" s="74" t="s">
        <v>2</v>
      </c>
      <c r="G58" s="74" t="s">
        <v>2</v>
      </c>
    </row>
    <row r="59" spans="2:12" ht="15" customHeight="1" x14ac:dyDescent="0.25">
      <c r="B59" s="40" t="s">
        <v>29</v>
      </c>
      <c r="D59" s="2">
        <v>2023</v>
      </c>
      <c r="E59" s="74" t="s">
        <v>2</v>
      </c>
      <c r="F59" s="74" t="s">
        <v>2</v>
      </c>
      <c r="G59" s="74" t="s">
        <v>2</v>
      </c>
    </row>
    <row r="60" spans="2:12" ht="15" customHeight="1" x14ac:dyDescent="0.25">
      <c r="D60" s="2">
        <v>2024</v>
      </c>
      <c r="E60" s="74" t="s">
        <v>2</v>
      </c>
      <c r="F60" s="74" t="s">
        <v>2</v>
      </c>
      <c r="G60" s="74" t="s">
        <v>2</v>
      </c>
    </row>
    <row r="61" spans="2:12" ht="8.1" customHeight="1" x14ac:dyDescent="0.25">
      <c r="D61" s="19"/>
      <c r="E61" s="76"/>
      <c r="F61" s="76"/>
      <c r="G61" s="76"/>
    </row>
    <row r="62" spans="2:12" ht="15" customHeight="1" x14ac:dyDescent="0.25">
      <c r="B62" s="25" t="s">
        <v>28</v>
      </c>
      <c r="D62" s="2">
        <v>2022</v>
      </c>
      <c r="E62" s="74" t="s">
        <v>2</v>
      </c>
      <c r="F62" s="74" t="s">
        <v>2</v>
      </c>
      <c r="G62" s="74" t="s">
        <v>2</v>
      </c>
      <c r="J62" s="18"/>
      <c r="K62" s="20"/>
      <c r="L62" s="21"/>
    </row>
    <row r="63" spans="2:12" ht="15" customHeight="1" x14ac:dyDescent="0.25">
      <c r="B63" s="40" t="s">
        <v>27</v>
      </c>
      <c r="D63" s="2">
        <v>2023</v>
      </c>
      <c r="E63" s="74" t="s">
        <v>2</v>
      </c>
      <c r="F63" s="74" t="s">
        <v>2</v>
      </c>
      <c r="G63" s="74" t="s">
        <v>2</v>
      </c>
      <c r="J63" s="18"/>
      <c r="K63" s="20"/>
      <c r="L63" s="20"/>
    </row>
    <row r="64" spans="2:12" ht="15" customHeight="1" x14ac:dyDescent="0.25">
      <c r="D64" s="2">
        <v>2024</v>
      </c>
      <c r="E64" s="74" t="s">
        <v>2</v>
      </c>
      <c r="F64" s="74" t="s">
        <v>2</v>
      </c>
      <c r="G64" s="74" t="s">
        <v>2</v>
      </c>
    </row>
    <row r="65" spans="1:9" ht="8.1" customHeight="1" x14ac:dyDescent="0.25">
      <c r="D65" s="19"/>
      <c r="E65" s="76"/>
      <c r="F65" s="76"/>
      <c r="G65" s="76"/>
    </row>
    <row r="66" spans="1:9" ht="15" customHeight="1" x14ac:dyDescent="0.2">
      <c r="B66" s="41" t="s">
        <v>90</v>
      </c>
      <c r="D66" s="2">
        <v>2022</v>
      </c>
      <c r="E66" s="74" t="s">
        <v>2</v>
      </c>
      <c r="F66" s="74" t="s">
        <v>2</v>
      </c>
      <c r="G66" s="74" t="s">
        <v>2</v>
      </c>
    </row>
    <row r="67" spans="1:9" ht="15" customHeight="1" x14ac:dyDescent="0.25">
      <c r="B67" s="40" t="s">
        <v>149</v>
      </c>
      <c r="D67" s="2">
        <v>2023</v>
      </c>
      <c r="E67" s="74" t="s">
        <v>2</v>
      </c>
      <c r="F67" s="74" t="s">
        <v>2</v>
      </c>
      <c r="G67" s="74" t="s">
        <v>2</v>
      </c>
    </row>
    <row r="68" spans="1:9" ht="15" customHeight="1" x14ac:dyDescent="0.25">
      <c r="D68" s="2">
        <v>2024</v>
      </c>
      <c r="E68" s="74" t="s">
        <v>2</v>
      </c>
      <c r="F68" s="74" t="s">
        <v>2</v>
      </c>
      <c r="G68" s="74" t="s">
        <v>2</v>
      </c>
    </row>
    <row r="69" spans="1:9" ht="8.1" customHeight="1" thickBot="1" x14ac:dyDescent="0.3">
      <c r="A69" s="11"/>
      <c r="B69" s="13"/>
      <c r="C69" s="13"/>
      <c r="D69" s="12"/>
      <c r="E69" s="77"/>
      <c r="F69" s="77"/>
      <c r="G69" s="77"/>
      <c r="H69" s="89"/>
    </row>
    <row r="70" spans="1:9" s="9" customFormat="1" x14ac:dyDescent="0.25">
      <c r="A70" s="4"/>
      <c r="B70" s="7"/>
      <c r="C70" s="7"/>
      <c r="D70" s="6"/>
      <c r="E70" s="78"/>
      <c r="F70" s="78"/>
      <c r="G70" s="78"/>
      <c r="H70" s="90" t="s">
        <v>1</v>
      </c>
      <c r="I70" s="91"/>
    </row>
    <row r="71" spans="1:9" s="4" customFormat="1" x14ac:dyDescent="0.25">
      <c r="A71" s="8"/>
      <c r="B71" s="7"/>
      <c r="C71" s="7"/>
      <c r="D71" s="6"/>
      <c r="E71" s="78"/>
      <c r="F71" s="78"/>
      <c r="G71" s="78"/>
      <c r="H71" s="92" t="s">
        <v>0</v>
      </c>
      <c r="I71" s="9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74AB-0B3A-45B8-86F8-885893A03E56}">
  <sheetPr codeName="Sheet13"/>
  <dimension ref="A1:K51"/>
  <sheetViews>
    <sheetView showGridLines="0" view="pageBreakPreview" zoomScaleNormal="90" zoomScaleSheetLayoutView="100" workbookViewId="0">
      <selection activeCell="A16" sqref="A16:XFD16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8.85546875" style="3" customWidth="1"/>
    <col min="4" max="4" width="19" style="2" customWidth="1"/>
    <col min="5" max="7" width="19" style="62" customWidth="1"/>
    <col min="8" max="8" width="2.140625" style="80" customWidth="1"/>
    <col min="9" max="9" width="9.140625" style="80"/>
    <col min="10" max="16384" width="9.140625" style="1"/>
  </cols>
  <sheetData>
    <row r="1" spans="2:11" ht="12" customHeight="1" x14ac:dyDescent="0.25">
      <c r="H1" s="79"/>
    </row>
    <row r="2" spans="2:11" ht="12" customHeight="1" x14ac:dyDescent="0.25">
      <c r="H2" s="79"/>
      <c r="I2" s="81"/>
      <c r="J2" s="38"/>
      <c r="K2" s="38"/>
    </row>
    <row r="3" spans="2:11" ht="12" customHeight="1" x14ac:dyDescent="0.25"/>
    <row r="4" spans="2:11" ht="12" customHeight="1" x14ac:dyDescent="0.25"/>
    <row r="5" spans="2:11" ht="12" customHeight="1" x14ac:dyDescent="0.25"/>
    <row r="6" spans="2:11" ht="12" customHeight="1" x14ac:dyDescent="0.25"/>
    <row r="7" spans="2:11" ht="12" customHeight="1" x14ac:dyDescent="0.25"/>
    <row r="8" spans="2:11" ht="16.5" customHeight="1" x14ac:dyDescent="0.25"/>
    <row r="9" spans="2:11" ht="11.25" customHeight="1" x14ac:dyDescent="0.25"/>
    <row r="10" spans="2:11" ht="11.25" customHeight="1" x14ac:dyDescent="0.25"/>
    <row r="11" spans="2:11" ht="11.25" customHeight="1" x14ac:dyDescent="0.25"/>
    <row r="12" spans="2:11" s="34" customFormat="1" ht="15" customHeight="1" x14ac:dyDescent="0.25">
      <c r="B12" s="37" t="s">
        <v>133</v>
      </c>
      <c r="C12" s="35" t="s">
        <v>103</v>
      </c>
      <c r="D12" s="36"/>
      <c r="E12" s="63"/>
      <c r="F12" s="63"/>
      <c r="G12" s="63"/>
      <c r="H12" s="82"/>
      <c r="I12" s="83"/>
    </row>
    <row r="13" spans="2:11" s="34" customFormat="1" ht="15" customHeight="1" x14ac:dyDescent="0.25">
      <c r="B13" s="37"/>
      <c r="C13" s="35" t="s">
        <v>96</v>
      </c>
      <c r="D13" s="36"/>
      <c r="E13" s="63"/>
      <c r="F13" s="63"/>
      <c r="G13" s="63"/>
      <c r="H13" s="82"/>
      <c r="I13" s="83"/>
    </row>
    <row r="14" spans="2:11" s="30" customFormat="1" ht="16.5" customHeight="1" x14ac:dyDescent="0.25">
      <c r="B14" s="33" t="s">
        <v>134</v>
      </c>
      <c r="C14" s="32" t="s">
        <v>84</v>
      </c>
      <c r="D14" s="31"/>
      <c r="E14" s="64"/>
      <c r="F14" s="64"/>
      <c r="G14" s="64"/>
      <c r="H14" s="84"/>
      <c r="I14" s="84"/>
    </row>
    <row r="15" spans="2:11" ht="8.1" customHeight="1" x14ac:dyDescent="0.25"/>
    <row r="16" spans="2:11" ht="19.5" customHeight="1" thickBot="1" x14ac:dyDescent="0.3">
      <c r="E16" s="2"/>
      <c r="F16" s="2"/>
      <c r="G16" s="2"/>
      <c r="H16" s="100" t="s">
        <v>173</v>
      </c>
      <c r="I16" s="1"/>
    </row>
    <row r="17" spans="1:11" ht="4.5" customHeight="1" thickTop="1" x14ac:dyDescent="0.25">
      <c r="A17" s="45"/>
      <c r="B17" s="46"/>
      <c r="C17" s="46"/>
      <c r="D17" s="47"/>
      <c r="E17" s="65"/>
      <c r="F17" s="65"/>
      <c r="G17" s="65"/>
      <c r="H17" s="85"/>
    </row>
    <row r="18" spans="1:11" ht="15" customHeight="1" x14ac:dyDescent="0.25">
      <c r="A18" s="48"/>
      <c r="B18" s="49" t="s">
        <v>58</v>
      </c>
      <c r="C18" s="50"/>
      <c r="D18" s="51" t="s">
        <v>25</v>
      </c>
      <c r="E18" s="66" t="s">
        <v>22</v>
      </c>
      <c r="F18" s="66" t="s">
        <v>21</v>
      </c>
      <c r="G18" s="66" t="s">
        <v>20</v>
      </c>
      <c r="H18" s="86"/>
    </row>
    <row r="19" spans="1:11" ht="15" customHeight="1" x14ac:dyDescent="0.25">
      <c r="A19" s="48"/>
      <c r="B19" s="54" t="s">
        <v>57</v>
      </c>
      <c r="C19" s="50"/>
      <c r="D19" s="55" t="s">
        <v>23</v>
      </c>
      <c r="E19" s="68" t="s">
        <v>19</v>
      </c>
      <c r="F19" s="68" t="s">
        <v>18</v>
      </c>
      <c r="G19" s="68" t="s">
        <v>17</v>
      </c>
      <c r="H19" s="86"/>
    </row>
    <row r="20" spans="1:11" s="14" customFormat="1" ht="8.1" customHeight="1" x14ac:dyDescent="0.25">
      <c r="A20" s="57"/>
      <c r="B20" s="58"/>
      <c r="C20" s="57"/>
      <c r="D20" s="59"/>
      <c r="E20" s="70"/>
      <c r="F20" s="70"/>
      <c r="G20" s="70"/>
      <c r="H20" s="87"/>
      <c r="I20" s="88"/>
    </row>
    <row r="21" spans="1:11" ht="8.1" customHeight="1" x14ac:dyDescent="0.25">
      <c r="A21" s="14"/>
      <c r="B21" s="27"/>
      <c r="C21" s="27"/>
      <c r="D21" s="29"/>
      <c r="E21" s="71"/>
      <c r="F21" s="71"/>
      <c r="G21" s="71"/>
      <c r="H21" s="88"/>
      <c r="J21" s="28"/>
      <c r="K21" s="28"/>
    </row>
    <row r="22" spans="1:11" ht="15" customHeight="1" x14ac:dyDescent="0.25">
      <c r="A22" s="14"/>
      <c r="B22" s="27" t="s">
        <v>22</v>
      </c>
      <c r="C22" s="26"/>
      <c r="D22" s="23">
        <v>2022</v>
      </c>
      <c r="E22" s="72">
        <f t="shared" ref="E22:E24" si="0">SUM(F22:G22)</f>
        <v>48</v>
      </c>
      <c r="F22" s="72">
        <f t="shared" ref="F22:G24" si="1">SUM(F26,F46)</f>
        <v>48</v>
      </c>
      <c r="G22" s="72" t="s">
        <v>2</v>
      </c>
      <c r="H22" s="88"/>
    </row>
    <row r="23" spans="1:11" ht="15" customHeight="1" x14ac:dyDescent="0.25">
      <c r="B23" s="40" t="s">
        <v>19</v>
      </c>
      <c r="C23" s="25"/>
      <c r="D23" s="23">
        <v>2023</v>
      </c>
      <c r="E23" s="72">
        <f t="shared" si="0"/>
        <v>75</v>
      </c>
      <c r="F23" s="72">
        <f t="shared" si="1"/>
        <v>74</v>
      </c>
      <c r="G23" s="72">
        <f t="shared" si="1"/>
        <v>1</v>
      </c>
    </row>
    <row r="24" spans="1:11" ht="15" customHeight="1" x14ac:dyDescent="0.25">
      <c r="B24" s="25"/>
      <c r="C24" s="25"/>
      <c r="D24" s="23">
        <v>2024</v>
      </c>
      <c r="E24" s="72">
        <f t="shared" si="0"/>
        <v>119</v>
      </c>
      <c r="F24" s="72">
        <f t="shared" si="1"/>
        <v>113</v>
      </c>
      <c r="G24" s="72">
        <f t="shared" si="1"/>
        <v>6</v>
      </c>
    </row>
    <row r="25" spans="1:11" ht="8.1" customHeight="1" x14ac:dyDescent="0.25">
      <c r="D25" s="23"/>
      <c r="E25" s="73"/>
      <c r="F25" s="73"/>
      <c r="G25" s="73"/>
    </row>
    <row r="26" spans="1:11" ht="15" customHeight="1" x14ac:dyDescent="0.2">
      <c r="B26" s="41" t="s">
        <v>56</v>
      </c>
      <c r="D26" s="2">
        <v>2022</v>
      </c>
      <c r="E26" s="75">
        <f>SUM(F26:G26)</f>
        <v>45</v>
      </c>
      <c r="F26" s="75">
        <f t="shared" ref="F26:G28" si="2">SUM(F30,F34,F38,F42)</f>
        <v>45</v>
      </c>
      <c r="G26" s="75" t="s">
        <v>2</v>
      </c>
    </row>
    <row r="27" spans="1:11" ht="15" customHeight="1" x14ac:dyDescent="0.25">
      <c r="B27" s="40" t="s">
        <v>55</v>
      </c>
      <c r="D27" s="2">
        <v>2023</v>
      </c>
      <c r="E27" s="75">
        <f t="shared" ref="E27:E28" si="3">SUM(F27:G27)</f>
        <v>72</v>
      </c>
      <c r="F27" s="75">
        <f t="shared" si="2"/>
        <v>71</v>
      </c>
      <c r="G27" s="75">
        <f t="shared" si="2"/>
        <v>1</v>
      </c>
    </row>
    <row r="28" spans="1:11" ht="15" customHeight="1" x14ac:dyDescent="0.25">
      <c r="D28" s="2">
        <v>2024</v>
      </c>
      <c r="E28" s="75">
        <f t="shared" si="3"/>
        <v>118</v>
      </c>
      <c r="F28" s="75">
        <f t="shared" si="2"/>
        <v>112</v>
      </c>
      <c r="G28" s="75">
        <f t="shared" si="2"/>
        <v>6</v>
      </c>
    </row>
    <row r="29" spans="1:11" ht="8.1" customHeight="1" x14ac:dyDescent="0.25">
      <c r="D29" s="19"/>
      <c r="E29" s="76"/>
      <c r="F29" s="76"/>
      <c r="G29" s="76"/>
    </row>
    <row r="30" spans="1:11" ht="15" customHeight="1" x14ac:dyDescent="0.25">
      <c r="B30" s="44" t="s">
        <v>54</v>
      </c>
      <c r="D30" s="2">
        <v>2022</v>
      </c>
      <c r="E30" s="75">
        <f t="shared" ref="E30:E48" si="4">SUM(F30:G30)</f>
        <v>28</v>
      </c>
      <c r="F30" s="74">
        <v>28</v>
      </c>
      <c r="G30" s="74">
        <v>0</v>
      </c>
    </row>
    <row r="31" spans="1:11" ht="15" customHeight="1" x14ac:dyDescent="0.25">
      <c r="B31" s="44"/>
      <c r="D31" s="2">
        <v>2023</v>
      </c>
      <c r="E31" s="75">
        <f t="shared" si="4"/>
        <v>45</v>
      </c>
      <c r="F31" s="74">
        <v>45</v>
      </c>
      <c r="G31" s="74">
        <v>0</v>
      </c>
    </row>
    <row r="32" spans="1:11" ht="15" customHeight="1" x14ac:dyDescent="0.25">
      <c r="D32" s="2">
        <v>2024</v>
      </c>
      <c r="E32" s="75">
        <f t="shared" si="4"/>
        <v>33</v>
      </c>
      <c r="F32" s="74">
        <v>33</v>
      </c>
      <c r="G32" s="74">
        <v>0</v>
      </c>
    </row>
    <row r="33" spans="1:9" ht="8.1" customHeight="1" x14ac:dyDescent="0.25">
      <c r="D33" s="19"/>
      <c r="E33" s="76"/>
      <c r="F33" s="76"/>
      <c r="G33" s="76"/>
    </row>
    <row r="34" spans="1:9" ht="15" customHeight="1" x14ac:dyDescent="0.2">
      <c r="B34" s="43" t="s">
        <v>53</v>
      </c>
      <c r="D34" s="2">
        <v>2022</v>
      </c>
      <c r="E34" s="75">
        <f t="shared" si="4"/>
        <v>1</v>
      </c>
      <c r="F34" s="74">
        <v>1</v>
      </c>
      <c r="G34" s="74">
        <v>0</v>
      </c>
    </row>
    <row r="35" spans="1:9" ht="15" customHeight="1" x14ac:dyDescent="0.25">
      <c r="B35" s="42" t="s">
        <v>52</v>
      </c>
      <c r="D35" s="2">
        <v>2023</v>
      </c>
      <c r="E35" s="75">
        <f t="shared" si="4"/>
        <v>1</v>
      </c>
      <c r="F35" s="74">
        <v>1</v>
      </c>
      <c r="G35" s="74">
        <v>0</v>
      </c>
    </row>
    <row r="36" spans="1:9" ht="15" customHeight="1" x14ac:dyDescent="0.25">
      <c r="D36" s="2">
        <v>2024</v>
      </c>
      <c r="E36" s="75">
        <f t="shared" si="4"/>
        <v>37</v>
      </c>
      <c r="F36" s="74">
        <v>35</v>
      </c>
      <c r="G36" s="74">
        <v>2</v>
      </c>
    </row>
    <row r="37" spans="1:9" ht="8.1" customHeight="1" x14ac:dyDescent="0.25">
      <c r="D37" s="19"/>
      <c r="E37" s="76"/>
      <c r="F37" s="76"/>
      <c r="G37" s="76"/>
    </row>
    <row r="38" spans="1:9" ht="15" customHeight="1" x14ac:dyDescent="0.2">
      <c r="B38" s="43" t="s">
        <v>51</v>
      </c>
      <c r="D38" s="2">
        <v>2022</v>
      </c>
      <c r="E38" s="75">
        <f t="shared" si="4"/>
        <v>16</v>
      </c>
      <c r="F38" s="74">
        <v>16</v>
      </c>
      <c r="G38" s="74">
        <v>0</v>
      </c>
    </row>
    <row r="39" spans="1:9" ht="15" customHeight="1" x14ac:dyDescent="0.25">
      <c r="B39" s="42" t="s">
        <v>91</v>
      </c>
      <c r="D39" s="2">
        <v>2023</v>
      </c>
      <c r="E39" s="75">
        <f t="shared" si="4"/>
        <v>26</v>
      </c>
      <c r="F39" s="74">
        <v>25</v>
      </c>
      <c r="G39" s="74">
        <v>1</v>
      </c>
    </row>
    <row r="40" spans="1:9" s="3" customFormat="1" ht="15" customHeight="1" x14ac:dyDescent="0.25">
      <c r="A40" s="1"/>
      <c r="D40" s="2">
        <v>2024</v>
      </c>
      <c r="E40" s="75">
        <f t="shared" si="4"/>
        <v>48</v>
      </c>
      <c r="F40" s="74">
        <v>44</v>
      </c>
      <c r="G40" s="74">
        <v>4</v>
      </c>
      <c r="H40" s="80"/>
      <c r="I40" s="80"/>
    </row>
    <row r="41" spans="1:9" ht="8.1" customHeight="1" x14ac:dyDescent="0.25">
      <c r="D41" s="19"/>
      <c r="E41" s="76"/>
      <c r="F41" s="76"/>
      <c r="G41" s="76"/>
    </row>
    <row r="42" spans="1:9" ht="15" customHeight="1" x14ac:dyDescent="0.2">
      <c r="A42" s="3"/>
      <c r="B42" s="43" t="s">
        <v>50</v>
      </c>
      <c r="D42" s="2">
        <v>2022</v>
      </c>
      <c r="E42" s="75">
        <f t="shared" si="4"/>
        <v>0</v>
      </c>
      <c r="F42" s="74">
        <v>0</v>
      </c>
      <c r="G42" s="74">
        <v>0</v>
      </c>
    </row>
    <row r="43" spans="1:9" ht="15" customHeight="1" x14ac:dyDescent="0.25">
      <c r="B43" s="42" t="s">
        <v>49</v>
      </c>
      <c r="D43" s="2">
        <v>2023</v>
      </c>
      <c r="E43" s="75">
        <f t="shared" si="4"/>
        <v>0</v>
      </c>
      <c r="F43" s="74">
        <v>0</v>
      </c>
      <c r="G43" s="74">
        <v>0</v>
      </c>
    </row>
    <row r="44" spans="1:9" ht="15" customHeight="1" x14ac:dyDescent="0.25">
      <c r="D44" s="2">
        <v>2024</v>
      </c>
      <c r="E44" s="75">
        <f t="shared" si="4"/>
        <v>0</v>
      </c>
      <c r="F44" s="74">
        <v>0</v>
      </c>
      <c r="G44" s="74">
        <v>0</v>
      </c>
    </row>
    <row r="45" spans="1:9" ht="8.1" customHeight="1" x14ac:dyDescent="0.25">
      <c r="D45" s="19"/>
      <c r="E45" s="76"/>
      <c r="F45" s="76"/>
      <c r="G45" s="76"/>
    </row>
    <row r="46" spans="1:9" ht="15" customHeight="1" x14ac:dyDescent="0.2">
      <c r="B46" s="41" t="s">
        <v>48</v>
      </c>
      <c r="D46" s="2">
        <v>2022</v>
      </c>
      <c r="E46" s="75">
        <f t="shared" si="4"/>
        <v>3</v>
      </c>
      <c r="F46" s="74">
        <v>3</v>
      </c>
      <c r="G46" s="74">
        <v>0</v>
      </c>
    </row>
    <row r="47" spans="1:9" ht="15" customHeight="1" x14ac:dyDescent="0.25">
      <c r="B47" s="40" t="s">
        <v>47</v>
      </c>
      <c r="D47" s="2">
        <v>2023</v>
      </c>
      <c r="E47" s="75">
        <f t="shared" si="4"/>
        <v>3</v>
      </c>
      <c r="F47" s="74">
        <v>3</v>
      </c>
      <c r="G47" s="74">
        <v>0</v>
      </c>
    </row>
    <row r="48" spans="1:9" ht="15" customHeight="1" x14ac:dyDescent="0.25">
      <c r="D48" s="2">
        <v>2024</v>
      </c>
      <c r="E48" s="75">
        <f t="shared" si="4"/>
        <v>1</v>
      </c>
      <c r="F48" s="74">
        <v>1</v>
      </c>
      <c r="G48" s="74">
        <v>0</v>
      </c>
    </row>
    <row r="49" spans="1:9" ht="8.1" customHeight="1" thickBot="1" x14ac:dyDescent="0.3">
      <c r="A49" s="11"/>
      <c r="B49" s="13"/>
      <c r="C49" s="13"/>
      <c r="D49" s="12"/>
      <c r="E49" s="77"/>
      <c r="F49" s="77"/>
      <c r="G49" s="77"/>
      <c r="H49" s="89"/>
    </row>
    <row r="50" spans="1:9" s="9" customFormat="1" x14ac:dyDescent="0.25">
      <c r="A50" s="4"/>
      <c r="B50" s="7"/>
      <c r="C50" s="7"/>
      <c r="D50" s="6"/>
      <c r="E50" s="78"/>
      <c r="F50" s="78"/>
      <c r="G50" s="78"/>
      <c r="H50" s="90" t="s">
        <v>1</v>
      </c>
      <c r="I50" s="91"/>
    </row>
    <row r="51" spans="1:9" s="4" customFormat="1" x14ac:dyDescent="0.25">
      <c r="A51" s="8"/>
      <c r="B51" s="7"/>
      <c r="C51" s="7"/>
      <c r="D51" s="6"/>
      <c r="E51" s="78"/>
      <c r="F51" s="78"/>
      <c r="G51" s="78"/>
      <c r="H51" s="92" t="s">
        <v>0</v>
      </c>
      <c r="I51" s="9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F4C1-D1D7-4C2C-88BC-049C72CDAE9D}">
  <sheetPr codeName="Sheet14"/>
  <dimension ref="A1:P85"/>
  <sheetViews>
    <sheetView showGridLines="0" view="pageBreakPreview" zoomScaleNormal="90" zoomScaleSheetLayoutView="100" workbookViewId="0">
      <selection activeCell="C10" sqref="C10:K10"/>
    </sheetView>
  </sheetViews>
  <sheetFormatPr defaultColWidth="9.140625" defaultRowHeight="13.5" x14ac:dyDescent="0.25"/>
  <cols>
    <col min="1" max="1" width="1.7109375" style="1" customWidth="1"/>
    <col min="2" max="2" width="11.5703125" style="3" customWidth="1"/>
    <col min="3" max="3" width="8" style="3" customWidth="1"/>
    <col min="4" max="4" width="9.28515625" style="2" customWidth="1"/>
    <col min="5" max="6" width="12.85546875" style="62" customWidth="1"/>
    <col min="7" max="7" width="16" style="62" customWidth="1"/>
    <col min="8" max="8" width="1.140625" style="62" customWidth="1"/>
    <col min="9" max="9" width="12.85546875" style="62" customWidth="1"/>
    <col min="10" max="10" width="12.85546875" style="2" customWidth="1"/>
    <col min="11" max="11" width="16" style="2" customWidth="1"/>
    <col min="12" max="12" width="2.140625" style="1" customWidth="1"/>
    <col min="13" max="16384" width="9.140625" style="1"/>
  </cols>
  <sheetData>
    <row r="1" spans="1:15" ht="12" customHeight="1" x14ac:dyDescent="0.25">
      <c r="L1" s="39"/>
    </row>
    <row r="2" spans="1:15" ht="12" customHeight="1" x14ac:dyDescent="0.25">
      <c r="L2" s="39"/>
      <c r="M2" s="38"/>
      <c r="N2" s="38"/>
      <c r="O2" s="38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7" spans="1:15" ht="11.25" customHeight="1" x14ac:dyDescent="0.25"/>
    <row r="8" spans="1:15" ht="11.25" customHeight="1" x14ac:dyDescent="0.25"/>
    <row r="9" spans="1:15" s="34" customFormat="1" ht="15" customHeight="1" x14ac:dyDescent="0.25">
      <c r="B9" s="37" t="s">
        <v>135</v>
      </c>
      <c r="C9" s="35" t="s">
        <v>157</v>
      </c>
      <c r="D9" s="36"/>
      <c r="E9" s="63"/>
      <c r="F9" s="63"/>
      <c r="G9" s="63"/>
      <c r="H9" s="63"/>
      <c r="I9" s="63"/>
      <c r="J9" s="36"/>
      <c r="K9" s="36"/>
      <c r="L9" s="35"/>
    </row>
    <row r="10" spans="1:15" s="30" customFormat="1" ht="16.5" customHeight="1" x14ac:dyDescent="0.25">
      <c r="B10" s="33" t="s">
        <v>136</v>
      </c>
      <c r="C10" s="106" t="s">
        <v>165</v>
      </c>
      <c r="D10" s="106"/>
      <c r="E10" s="106"/>
      <c r="F10" s="106"/>
      <c r="G10" s="106"/>
      <c r="H10" s="106"/>
      <c r="I10" s="106"/>
      <c r="J10" s="106"/>
      <c r="K10" s="106"/>
    </row>
    <row r="11" spans="1:15" ht="8.1" customHeight="1" thickBot="1" x14ac:dyDescent="0.3"/>
    <row r="12" spans="1:15" ht="4.5" customHeight="1" thickTop="1" x14ac:dyDescent="0.25">
      <c r="A12" s="45"/>
      <c r="B12" s="46"/>
      <c r="C12" s="46"/>
      <c r="D12" s="47"/>
      <c r="E12" s="65"/>
      <c r="F12" s="65"/>
      <c r="G12" s="65"/>
      <c r="H12" s="65"/>
      <c r="I12" s="65"/>
      <c r="J12" s="47"/>
      <c r="K12" s="47"/>
      <c r="L12" s="45"/>
    </row>
    <row r="13" spans="1:15" ht="15" customHeight="1" x14ac:dyDescent="0.25">
      <c r="A13" s="48"/>
      <c r="B13" s="49" t="s">
        <v>26</v>
      </c>
      <c r="C13" s="50"/>
      <c r="D13" s="51" t="s">
        <v>25</v>
      </c>
      <c r="E13" s="101" t="s">
        <v>79</v>
      </c>
      <c r="F13" s="101"/>
      <c r="G13" s="101"/>
      <c r="H13" s="67"/>
      <c r="I13" s="104" t="s">
        <v>76</v>
      </c>
      <c r="J13" s="104"/>
      <c r="K13" s="104"/>
      <c r="L13" s="48"/>
    </row>
    <row r="14" spans="1:15" ht="15" customHeight="1" x14ac:dyDescent="0.25">
      <c r="A14" s="48"/>
      <c r="B14" s="54" t="s">
        <v>24</v>
      </c>
      <c r="C14" s="50"/>
      <c r="D14" s="55" t="s">
        <v>23</v>
      </c>
      <c r="E14" s="102" t="s">
        <v>80</v>
      </c>
      <c r="F14" s="102"/>
      <c r="G14" s="102"/>
      <c r="H14" s="67"/>
      <c r="I14" s="105" t="s">
        <v>108</v>
      </c>
      <c r="J14" s="105"/>
      <c r="K14" s="105"/>
      <c r="L14" s="48"/>
    </row>
    <row r="15" spans="1:15" ht="15" customHeight="1" x14ac:dyDescent="0.25">
      <c r="A15" s="48"/>
      <c r="B15" s="54"/>
      <c r="C15" s="50"/>
      <c r="D15" s="55"/>
      <c r="E15" s="66" t="s">
        <v>22</v>
      </c>
      <c r="F15" s="66" t="s">
        <v>66</v>
      </c>
      <c r="G15" s="66" t="s">
        <v>66</v>
      </c>
      <c r="H15" s="66"/>
      <c r="I15" s="66" t="s">
        <v>22</v>
      </c>
      <c r="J15" s="52" t="s">
        <v>66</v>
      </c>
      <c r="K15" s="52" t="s">
        <v>66</v>
      </c>
      <c r="L15" s="48"/>
    </row>
    <row r="16" spans="1:15" ht="15" customHeight="1" x14ac:dyDescent="0.25">
      <c r="A16" s="48"/>
      <c r="B16" s="54"/>
      <c r="C16" s="50"/>
      <c r="D16" s="55"/>
      <c r="E16" s="68" t="s">
        <v>19</v>
      </c>
      <c r="F16" s="66" t="s">
        <v>67</v>
      </c>
      <c r="G16" s="66" t="s">
        <v>68</v>
      </c>
      <c r="H16" s="66"/>
      <c r="I16" s="68" t="s">
        <v>19</v>
      </c>
      <c r="J16" s="52" t="s">
        <v>67</v>
      </c>
      <c r="K16" s="52" t="s">
        <v>68</v>
      </c>
      <c r="L16" s="48"/>
    </row>
    <row r="17" spans="1:15" ht="15" customHeight="1" x14ac:dyDescent="0.25">
      <c r="A17" s="48"/>
      <c r="B17" s="54"/>
      <c r="C17" s="50"/>
      <c r="D17" s="55"/>
      <c r="E17" s="68"/>
      <c r="F17" s="68" t="s">
        <v>64</v>
      </c>
      <c r="G17" s="66" t="s">
        <v>69</v>
      </c>
      <c r="H17" s="66"/>
      <c r="I17" s="68"/>
      <c r="J17" s="56" t="s">
        <v>64</v>
      </c>
      <c r="K17" s="52" t="s">
        <v>69</v>
      </c>
      <c r="L17" s="48"/>
    </row>
    <row r="18" spans="1:15" ht="15" customHeight="1" x14ac:dyDescent="0.25">
      <c r="A18" s="48"/>
      <c r="B18" s="54"/>
      <c r="C18" s="50"/>
      <c r="D18" s="55"/>
      <c r="E18" s="66"/>
      <c r="F18" s="68" t="s">
        <v>63</v>
      </c>
      <c r="G18" s="68" t="s">
        <v>65</v>
      </c>
      <c r="H18" s="66"/>
      <c r="I18" s="66"/>
      <c r="J18" s="56" t="s">
        <v>63</v>
      </c>
      <c r="K18" s="56" t="s">
        <v>65</v>
      </c>
      <c r="L18" s="48"/>
    </row>
    <row r="19" spans="1:15" ht="15" customHeight="1" x14ac:dyDescent="0.25">
      <c r="A19" s="48"/>
      <c r="B19" s="54"/>
      <c r="C19" s="50"/>
      <c r="D19" s="55"/>
      <c r="E19" s="68"/>
      <c r="F19" s="95"/>
      <c r="G19" s="68" t="s">
        <v>63</v>
      </c>
      <c r="H19" s="68"/>
      <c r="I19" s="68"/>
      <c r="J19" s="61"/>
      <c r="K19" s="56" t="s">
        <v>63</v>
      </c>
      <c r="L19" s="48"/>
    </row>
    <row r="20" spans="1:15" s="14" customFormat="1" ht="8.1" customHeight="1" x14ac:dyDescent="0.25">
      <c r="A20" s="57"/>
      <c r="B20" s="58"/>
      <c r="C20" s="57"/>
      <c r="D20" s="59"/>
      <c r="E20" s="70"/>
      <c r="F20" s="70"/>
      <c r="G20" s="70"/>
      <c r="H20" s="70"/>
      <c r="I20" s="70"/>
      <c r="J20" s="59"/>
      <c r="K20" s="59"/>
      <c r="L20" s="57"/>
    </row>
    <row r="21" spans="1:15" ht="8.1" customHeight="1" x14ac:dyDescent="0.25">
      <c r="A21" s="14"/>
      <c r="B21" s="27"/>
      <c r="C21" s="27"/>
      <c r="D21" s="29"/>
      <c r="E21" s="71"/>
      <c r="F21" s="71"/>
      <c r="G21" s="71"/>
      <c r="H21" s="71"/>
      <c r="I21" s="71"/>
      <c r="J21" s="29"/>
      <c r="K21" s="29"/>
      <c r="L21" s="14"/>
      <c r="M21" s="28"/>
      <c r="N21" s="28"/>
      <c r="O21" s="28"/>
    </row>
    <row r="22" spans="1:15" ht="15" customHeight="1" x14ac:dyDescent="0.25">
      <c r="A22" s="14"/>
      <c r="B22" s="27" t="s">
        <v>16</v>
      </c>
      <c r="C22" s="26"/>
      <c r="D22" s="23">
        <v>2022</v>
      </c>
      <c r="E22" s="72">
        <f>SUM(E26,E30,E34,E38,E42,E46,E50,E54,E58,E62,E66,E70,E74,E78)</f>
        <v>870</v>
      </c>
      <c r="F22" s="74" t="s">
        <v>2</v>
      </c>
      <c r="G22" s="72">
        <f>SUM(G26,G30,G34,G38,G42,G46,G50,G54,G58,G62,G66,G70,G74,G78)</f>
        <v>870</v>
      </c>
      <c r="H22" s="73"/>
      <c r="I22" s="72">
        <f>SUM(I26,I30,I34,I38,I42,I46,I50,I54,I58,I62,I66,I70,I74,I78)</f>
        <v>165</v>
      </c>
      <c r="J22" s="15" t="s">
        <v>2</v>
      </c>
      <c r="K22" s="24">
        <f>SUM(K26,K30,K34,K38,K42,K46,K50,K54,K58,K62,K66,K70,K74,K78)</f>
        <v>165</v>
      </c>
      <c r="L22" s="14"/>
    </row>
    <row r="23" spans="1:15" ht="15" customHeight="1" x14ac:dyDescent="0.25">
      <c r="B23" s="25"/>
      <c r="C23" s="25"/>
      <c r="D23" s="23">
        <v>2023</v>
      </c>
      <c r="E23" s="72">
        <f t="shared" ref="E23:E24" si="0">SUM(E27,E31,E35,E39,E43,E47,E51,E55,E59,E63,E67,E71,E75,E79)</f>
        <v>938</v>
      </c>
      <c r="F23" s="74" t="s">
        <v>2</v>
      </c>
      <c r="G23" s="72">
        <f t="shared" ref="G23" si="1">SUM(G27,G31,G35,G39,G43,G47,G51,G55,G59,G63,G67,G71,G75,G79)</f>
        <v>938</v>
      </c>
      <c r="H23" s="73"/>
      <c r="I23" s="72">
        <f t="shared" ref="I23:K24" si="2">SUM(I27,I31,I35,I39,I43,I47,I51,I55,I59,I63,I67,I71,I75,I79)</f>
        <v>131</v>
      </c>
      <c r="J23" s="15" t="s">
        <v>2</v>
      </c>
      <c r="K23" s="24">
        <f t="shared" si="2"/>
        <v>131</v>
      </c>
    </row>
    <row r="24" spans="1:15" ht="15" customHeight="1" x14ac:dyDescent="0.25">
      <c r="B24" s="25"/>
      <c r="C24" s="25"/>
      <c r="D24" s="23">
        <v>2024</v>
      </c>
      <c r="E24" s="72">
        <f t="shared" si="0"/>
        <v>820</v>
      </c>
      <c r="F24" s="74" t="s">
        <v>2</v>
      </c>
      <c r="G24" s="72">
        <f t="shared" ref="G24" si="3">SUM(G28,G32,G36,G40,G44,G48,G52,G56,G60,G64,G68,G72,G76,G80)</f>
        <v>820</v>
      </c>
      <c r="H24" s="73"/>
      <c r="I24" s="72">
        <f t="shared" si="2"/>
        <v>320</v>
      </c>
      <c r="J24" s="15" t="s">
        <v>2</v>
      </c>
      <c r="K24" s="24">
        <f t="shared" si="2"/>
        <v>320</v>
      </c>
      <c r="M24" s="17"/>
    </row>
    <row r="25" spans="1:15" ht="8.1" customHeight="1" x14ac:dyDescent="0.25">
      <c r="D25" s="23"/>
      <c r="E25" s="73"/>
      <c r="F25" s="73"/>
      <c r="G25" s="73"/>
      <c r="H25" s="73"/>
      <c r="I25" s="73"/>
      <c r="J25" s="22"/>
      <c r="K25" s="22"/>
      <c r="M25" s="17"/>
    </row>
    <row r="26" spans="1:15" ht="15" customHeight="1" x14ac:dyDescent="0.25">
      <c r="B26" s="3" t="s">
        <v>15</v>
      </c>
      <c r="D26" s="2">
        <v>2022</v>
      </c>
      <c r="E26" s="75">
        <f t="shared" ref="E26:E28" si="4">SUM(F26:G26)</f>
        <v>55</v>
      </c>
      <c r="F26" s="74" t="s">
        <v>2</v>
      </c>
      <c r="G26" s="74">
        <v>55</v>
      </c>
      <c r="H26" s="74"/>
      <c r="I26" s="75">
        <f t="shared" ref="I26:I28" si="5">SUM(J26:K26)</f>
        <v>18</v>
      </c>
      <c r="J26" s="15" t="s">
        <v>2</v>
      </c>
      <c r="K26" s="15">
        <v>18</v>
      </c>
      <c r="M26" s="17"/>
    </row>
    <row r="27" spans="1:15" ht="15" customHeight="1" x14ac:dyDescent="0.25">
      <c r="D27" s="2">
        <v>2023</v>
      </c>
      <c r="E27" s="75">
        <f t="shared" si="4"/>
        <v>148</v>
      </c>
      <c r="F27" s="74" t="s">
        <v>2</v>
      </c>
      <c r="G27" s="74">
        <v>148</v>
      </c>
      <c r="H27" s="74"/>
      <c r="I27" s="75">
        <f t="shared" si="5"/>
        <v>25</v>
      </c>
      <c r="J27" s="15" t="s">
        <v>2</v>
      </c>
      <c r="K27" s="15">
        <v>25</v>
      </c>
      <c r="M27" s="17"/>
    </row>
    <row r="28" spans="1:15" ht="15" customHeight="1" x14ac:dyDescent="0.25">
      <c r="D28" s="2">
        <v>2024</v>
      </c>
      <c r="E28" s="75">
        <f t="shared" si="4"/>
        <v>52</v>
      </c>
      <c r="F28" s="74" t="s">
        <v>2</v>
      </c>
      <c r="G28" s="74">
        <v>52</v>
      </c>
      <c r="H28" s="74"/>
      <c r="I28" s="75">
        <f t="shared" si="5"/>
        <v>79</v>
      </c>
      <c r="J28" s="15" t="s">
        <v>2</v>
      </c>
      <c r="K28" s="15">
        <v>79</v>
      </c>
      <c r="M28" s="17"/>
    </row>
    <row r="29" spans="1:15" ht="8.1" customHeight="1" x14ac:dyDescent="0.25">
      <c r="D29" s="19"/>
      <c r="E29" s="76"/>
      <c r="F29" s="76"/>
      <c r="G29" s="76"/>
      <c r="H29" s="76"/>
      <c r="I29" s="76"/>
      <c r="J29" s="18"/>
      <c r="K29" s="18"/>
      <c r="M29" s="17"/>
    </row>
    <row r="30" spans="1:15" ht="15" customHeight="1" x14ac:dyDescent="0.25">
      <c r="B30" s="3" t="s">
        <v>14</v>
      </c>
      <c r="D30" s="2">
        <v>2022</v>
      </c>
      <c r="E30" s="75">
        <f t="shared" ref="E30:E32" si="6">SUM(F30:G30)</f>
        <v>85</v>
      </c>
      <c r="F30" s="74" t="s">
        <v>2</v>
      </c>
      <c r="G30" s="74">
        <v>85</v>
      </c>
      <c r="H30" s="74"/>
      <c r="I30" s="75">
        <f t="shared" ref="I30:I80" si="7">SUM(J30:K30)</f>
        <v>3</v>
      </c>
      <c r="J30" s="15" t="s">
        <v>2</v>
      </c>
      <c r="K30" s="15">
        <v>3</v>
      </c>
      <c r="M30" s="17"/>
    </row>
    <row r="31" spans="1:15" ht="15" customHeight="1" x14ac:dyDescent="0.25">
      <c r="D31" s="2">
        <v>2023</v>
      </c>
      <c r="E31" s="75">
        <f t="shared" si="6"/>
        <v>52</v>
      </c>
      <c r="F31" s="74" t="s">
        <v>2</v>
      </c>
      <c r="G31" s="74">
        <v>52</v>
      </c>
      <c r="H31" s="74"/>
      <c r="I31" s="75">
        <f t="shared" si="7"/>
        <v>4</v>
      </c>
      <c r="J31" s="15" t="s">
        <v>2</v>
      </c>
      <c r="K31" s="15">
        <v>4</v>
      </c>
      <c r="M31" s="17"/>
    </row>
    <row r="32" spans="1:15" ht="15" customHeight="1" x14ac:dyDescent="0.25">
      <c r="D32" s="2">
        <v>2024</v>
      </c>
      <c r="E32" s="75">
        <f t="shared" si="6"/>
        <v>57</v>
      </c>
      <c r="F32" s="74" t="s">
        <v>2</v>
      </c>
      <c r="G32" s="74">
        <v>57</v>
      </c>
      <c r="H32" s="74"/>
      <c r="I32" s="75">
        <f t="shared" si="7"/>
        <v>5</v>
      </c>
      <c r="J32" s="15" t="s">
        <v>2</v>
      </c>
      <c r="K32" s="15">
        <v>5</v>
      </c>
      <c r="M32" s="17"/>
    </row>
    <row r="33" spans="1:13" ht="8.1" customHeight="1" x14ac:dyDescent="0.25">
      <c r="D33" s="19"/>
      <c r="E33" s="76"/>
      <c r="F33" s="76"/>
      <c r="G33" s="76"/>
      <c r="H33" s="76"/>
      <c r="I33" s="76"/>
      <c r="J33" s="18"/>
      <c r="K33" s="18"/>
      <c r="M33" s="17"/>
    </row>
    <row r="34" spans="1:13" ht="15" customHeight="1" x14ac:dyDescent="0.25">
      <c r="B34" s="3" t="s">
        <v>13</v>
      </c>
      <c r="D34" s="2">
        <v>2022</v>
      </c>
      <c r="E34" s="75">
        <f t="shared" ref="E34:E36" si="8">SUM(F34:G34)</f>
        <v>20</v>
      </c>
      <c r="F34" s="74" t="s">
        <v>2</v>
      </c>
      <c r="G34" s="74">
        <v>20</v>
      </c>
      <c r="H34" s="74"/>
      <c r="I34" s="75">
        <f t="shared" si="7"/>
        <v>1</v>
      </c>
      <c r="J34" s="15" t="s">
        <v>2</v>
      </c>
      <c r="K34" s="15">
        <v>1</v>
      </c>
      <c r="M34" s="17"/>
    </row>
    <row r="35" spans="1:13" ht="15" customHeight="1" x14ac:dyDescent="0.25">
      <c r="D35" s="2">
        <v>2023</v>
      </c>
      <c r="E35" s="75">
        <f t="shared" si="8"/>
        <v>9</v>
      </c>
      <c r="F35" s="74" t="s">
        <v>2</v>
      </c>
      <c r="G35" s="74">
        <v>9</v>
      </c>
      <c r="H35" s="74"/>
      <c r="I35" s="75">
        <f t="shared" si="7"/>
        <v>0</v>
      </c>
      <c r="J35" s="15" t="s">
        <v>2</v>
      </c>
      <c r="K35" s="15" t="s">
        <v>2</v>
      </c>
      <c r="M35" s="17"/>
    </row>
    <row r="36" spans="1:13" ht="15" customHeight="1" x14ac:dyDescent="0.25">
      <c r="D36" s="2">
        <v>2024</v>
      </c>
      <c r="E36" s="75">
        <f t="shared" si="8"/>
        <v>10</v>
      </c>
      <c r="F36" s="74" t="s">
        <v>2</v>
      </c>
      <c r="G36" s="74">
        <v>10</v>
      </c>
      <c r="H36" s="74"/>
      <c r="I36" s="75">
        <f t="shared" si="7"/>
        <v>0</v>
      </c>
      <c r="J36" s="15" t="s">
        <v>2</v>
      </c>
      <c r="K36" s="15" t="s">
        <v>2</v>
      </c>
      <c r="M36" s="17"/>
    </row>
    <row r="37" spans="1:13" ht="8.1" customHeight="1" x14ac:dyDescent="0.25">
      <c r="D37" s="19"/>
      <c r="E37" s="76"/>
      <c r="F37" s="76"/>
      <c r="G37" s="76"/>
      <c r="H37" s="76"/>
      <c r="I37" s="76"/>
      <c r="J37" s="18"/>
      <c r="K37" s="18"/>
      <c r="M37" s="17"/>
    </row>
    <row r="38" spans="1:13" ht="15" customHeight="1" x14ac:dyDescent="0.25">
      <c r="B38" s="3" t="s">
        <v>12</v>
      </c>
      <c r="D38" s="2">
        <v>2022</v>
      </c>
      <c r="E38" s="75">
        <f t="shared" ref="E38:E40" si="9">SUM(F38:G38)</f>
        <v>13</v>
      </c>
      <c r="F38" s="74" t="s">
        <v>2</v>
      </c>
      <c r="G38" s="74">
        <v>13</v>
      </c>
      <c r="H38" s="74"/>
      <c r="I38" s="75">
        <f t="shared" si="7"/>
        <v>4</v>
      </c>
      <c r="J38" s="15" t="s">
        <v>2</v>
      </c>
      <c r="K38" s="15">
        <v>4</v>
      </c>
      <c r="M38" s="17"/>
    </row>
    <row r="39" spans="1:13" ht="15" customHeight="1" x14ac:dyDescent="0.25">
      <c r="D39" s="2">
        <v>2023</v>
      </c>
      <c r="E39" s="75">
        <f t="shared" si="9"/>
        <v>20</v>
      </c>
      <c r="F39" s="74" t="s">
        <v>2</v>
      </c>
      <c r="G39" s="74">
        <v>20</v>
      </c>
      <c r="H39" s="74"/>
      <c r="I39" s="75">
        <f t="shared" si="7"/>
        <v>7</v>
      </c>
      <c r="J39" s="15" t="s">
        <v>2</v>
      </c>
      <c r="K39" s="15">
        <v>7</v>
      </c>
      <c r="M39" s="17"/>
    </row>
    <row r="40" spans="1:13" s="3" customFormat="1" ht="15" customHeight="1" x14ac:dyDescent="0.25">
      <c r="A40" s="1"/>
      <c r="D40" s="2">
        <v>2024</v>
      </c>
      <c r="E40" s="75">
        <f t="shared" si="9"/>
        <v>13</v>
      </c>
      <c r="F40" s="74" t="s">
        <v>2</v>
      </c>
      <c r="G40" s="74">
        <v>13</v>
      </c>
      <c r="H40" s="74"/>
      <c r="I40" s="75">
        <f t="shared" si="7"/>
        <v>6</v>
      </c>
      <c r="J40" s="15" t="s">
        <v>2</v>
      </c>
      <c r="K40" s="15">
        <v>6</v>
      </c>
      <c r="L40" s="1"/>
      <c r="M40" s="17"/>
    </row>
    <row r="41" spans="1:13" ht="8.1" customHeight="1" x14ac:dyDescent="0.25">
      <c r="D41" s="19"/>
      <c r="E41" s="76"/>
      <c r="F41" s="76"/>
      <c r="G41" s="76"/>
      <c r="H41" s="76"/>
      <c r="I41" s="76"/>
      <c r="J41" s="18"/>
      <c r="K41" s="18"/>
      <c r="M41" s="17"/>
    </row>
    <row r="42" spans="1:13" ht="15" customHeight="1" x14ac:dyDescent="0.25">
      <c r="A42" s="3"/>
      <c r="B42" s="3" t="s">
        <v>11</v>
      </c>
      <c r="D42" s="2">
        <v>2022</v>
      </c>
      <c r="E42" s="75">
        <f t="shared" ref="E42:E44" si="10">SUM(F42:G42)</f>
        <v>15</v>
      </c>
      <c r="F42" s="74" t="s">
        <v>2</v>
      </c>
      <c r="G42" s="74">
        <v>15</v>
      </c>
      <c r="H42" s="74"/>
      <c r="I42" s="75">
        <f t="shared" si="7"/>
        <v>1</v>
      </c>
      <c r="J42" s="15" t="s">
        <v>2</v>
      </c>
      <c r="K42" s="15">
        <v>1</v>
      </c>
      <c r="M42" s="17"/>
    </row>
    <row r="43" spans="1:13" ht="15" customHeight="1" x14ac:dyDescent="0.25">
      <c r="D43" s="2">
        <v>2023</v>
      </c>
      <c r="E43" s="75">
        <f t="shared" si="10"/>
        <v>30</v>
      </c>
      <c r="F43" s="74" t="s">
        <v>2</v>
      </c>
      <c r="G43" s="74">
        <v>30</v>
      </c>
      <c r="H43" s="74"/>
      <c r="I43" s="75">
        <f t="shared" si="7"/>
        <v>6</v>
      </c>
      <c r="J43" s="15" t="s">
        <v>2</v>
      </c>
      <c r="K43" s="15">
        <v>6</v>
      </c>
      <c r="M43" s="17"/>
    </row>
    <row r="44" spans="1:13" ht="15" customHeight="1" x14ac:dyDescent="0.25">
      <c r="D44" s="2">
        <v>2024</v>
      </c>
      <c r="E44" s="75">
        <f t="shared" si="10"/>
        <v>20</v>
      </c>
      <c r="F44" s="74" t="s">
        <v>2</v>
      </c>
      <c r="G44" s="74">
        <v>20</v>
      </c>
      <c r="H44" s="74"/>
      <c r="I44" s="75">
        <f t="shared" si="7"/>
        <v>5</v>
      </c>
      <c r="J44" s="15" t="s">
        <v>2</v>
      </c>
      <c r="K44" s="15">
        <v>5</v>
      </c>
      <c r="M44" s="17"/>
    </row>
    <row r="45" spans="1:13" ht="8.1" customHeight="1" x14ac:dyDescent="0.25">
      <c r="D45" s="19"/>
      <c r="E45" s="76"/>
      <c r="F45" s="76"/>
      <c r="G45" s="76"/>
      <c r="H45" s="76"/>
      <c r="I45" s="76"/>
      <c r="J45" s="18"/>
      <c r="K45" s="18"/>
      <c r="M45" s="17"/>
    </row>
    <row r="46" spans="1:13" ht="15" customHeight="1" x14ac:dyDescent="0.25">
      <c r="B46" s="3" t="s">
        <v>10</v>
      </c>
      <c r="D46" s="2">
        <v>2022</v>
      </c>
      <c r="E46" s="75">
        <f t="shared" ref="E46:E48" si="11">SUM(F46:G46)</f>
        <v>5</v>
      </c>
      <c r="F46" s="74" t="s">
        <v>2</v>
      </c>
      <c r="G46" s="74">
        <v>5</v>
      </c>
      <c r="H46" s="74"/>
      <c r="I46" s="75">
        <f t="shared" si="7"/>
        <v>0</v>
      </c>
      <c r="J46" s="15" t="s">
        <v>2</v>
      </c>
      <c r="K46" s="15" t="s">
        <v>2</v>
      </c>
      <c r="M46" s="17"/>
    </row>
    <row r="47" spans="1:13" ht="15" customHeight="1" x14ac:dyDescent="0.25">
      <c r="D47" s="2">
        <v>2023</v>
      </c>
      <c r="E47" s="75">
        <f t="shared" si="11"/>
        <v>25</v>
      </c>
      <c r="F47" s="74" t="s">
        <v>2</v>
      </c>
      <c r="G47" s="74">
        <v>25</v>
      </c>
      <c r="H47" s="74"/>
      <c r="I47" s="75">
        <f t="shared" si="7"/>
        <v>0</v>
      </c>
      <c r="J47" s="15" t="s">
        <v>2</v>
      </c>
      <c r="K47" s="15" t="s">
        <v>2</v>
      </c>
      <c r="M47" s="17"/>
    </row>
    <row r="48" spans="1:13" ht="15" customHeight="1" x14ac:dyDescent="0.25">
      <c r="D48" s="2">
        <v>2024</v>
      </c>
      <c r="E48" s="75">
        <f t="shared" si="11"/>
        <v>11</v>
      </c>
      <c r="F48" s="74" t="s">
        <v>2</v>
      </c>
      <c r="G48" s="74">
        <v>11</v>
      </c>
      <c r="H48" s="74"/>
      <c r="I48" s="75">
        <f t="shared" si="7"/>
        <v>0</v>
      </c>
      <c r="J48" s="15" t="s">
        <v>2</v>
      </c>
      <c r="K48" s="15" t="s">
        <v>2</v>
      </c>
      <c r="M48" s="17"/>
    </row>
    <row r="49" spans="2:16" ht="8.1" customHeight="1" x14ac:dyDescent="0.25">
      <c r="D49" s="19"/>
      <c r="E49" s="76"/>
      <c r="F49" s="76"/>
      <c r="G49" s="76"/>
      <c r="H49" s="76"/>
      <c r="I49" s="76"/>
      <c r="J49" s="18"/>
      <c r="K49" s="18"/>
      <c r="M49" s="17"/>
    </row>
    <row r="50" spans="2:16" ht="15" customHeight="1" x14ac:dyDescent="0.25">
      <c r="B50" s="3" t="s">
        <v>9</v>
      </c>
      <c r="D50" s="2">
        <v>2022</v>
      </c>
      <c r="E50" s="75">
        <f t="shared" ref="E50:E52" si="12">SUM(F50:G50)</f>
        <v>45</v>
      </c>
      <c r="F50" s="74" t="s">
        <v>2</v>
      </c>
      <c r="G50" s="74">
        <v>45</v>
      </c>
      <c r="H50" s="74"/>
      <c r="I50" s="75">
        <f t="shared" si="7"/>
        <v>7</v>
      </c>
      <c r="J50" s="15" t="s">
        <v>2</v>
      </c>
      <c r="K50" s="15">
        <v>7</v>
      </c>
      <c r="M50" s="17"/>
    </row>
    <row r="51" spans="2:16" ht="15" customHeight="1" x14ac:dyDescent="0.25">
      <c r="D51" s="2">
        <v>2023</v>
      </c>
      <c r="E51" s="75">
        <f t="shared" si="12"/>
        <v>45</v>
      </c>
      <c r="F51" s="74" t="s">
        <v>2</v>
      </c>
      <c r="G51" s="74">
        <v>45</v>
      </c>
      <c r="H51" s="74"/>
      <c r="I51" s="75">
        <f t="shared" si="7"/>
        <v>16</v>
      </c>
      <c r="J51" s="15" t="s">
        <v>2</v>
      </c>
      <c r="K51" s="15">
        <v>16</v>
      </c>
      <c r="M51" s="17"/>
    </row>
    <row r="52" spans="2:16" ht="15" customHeight="1" x14ac:dyDescent="0.25">
      <c r="D52" s="2">
        <v>2024</v>
      </c>
      <c r="E52" s="75">
        <f t="shared" si="12"/>
        <v>108</v>
      </c>
      <c r="F52" s="74" t="s">
        <v>2</v>
      </c>
      <c r="G52" s="74">
        <v>108</v>
      </c>
      <c r="H52" s="74"/>
      <c r="I52" s="75">
        <f t="shared" si="7"/>
        <v>8</v>
      </c>
      <c r="J52" s="15" t="s">
        <v>2</v>
      </c>
      <c r="K52" s="15">
        <v>8</v>
      </c>
      <c r="M52" s="17"/>
    </row>
    <row r="53" spans="2:16" ht="8.1" customHeight="1" x14ac:dyDescent="0.25">
      <c r="D53" s="19"/>
      <c r="E53" s="76"/>
      <c r="F53" s="76"/>
      <c r="G53" s="76"/>
      <c r="H53" s="76"/>
      <c r="I53" s="76"/>
      <c r="J53" s="18"/>
      <c r="K53" s="18"/>
      <c r="M53" s="17"/>
    </row>
    <row r="54" spans="2:16" ht="15" customHeight="1" x14ac:dyDescent="0.25">
      <c r="B54" s="3" t="s">
        <v>8</v>
      </c>
      <c r="D54" s="2">
        <v>2022</v>
      </c>
      <c r="E54" s="75">
        <f t="shared" ref="E54:E56" si="13">SUM(F54:G54)</f>
        <v>2</v>
      </c>
      <c r="F54" s="74" t="s">
        <v>2</v>
      </c>
      <c r="G54" s="74">
        <v>2</v>
      </c>
      <c r="H54" s="74"/>
      <c r="I54" s="75">
        <f t="shared" si="7"/>
        <v>0</v>
      </c>
      <c r="J54" s="15" t="s">
        <v>2</v>
      </c>
      <c r="K54" s="15" t="s">
        <v>2</v>
      </c>
      <c r="M54" s="17"/>
    </row>
    <row r="55" spans="2:16" ht="15" customHeight="1" x14ac:dyDescent="0.25">
      <c r="D55" s="2">
        <v>2023</v>
      </c>
      <c r="E55" s="75">
        <f t="shared" si="13"/>
        <v>2</v>
      </c>
      <c r="F55" s="74" t="s">
        <v>2</v>
      </c>
      <c r="G55" s="74">
        <v>2</v>
      </c>
      <c r="H55" s="74"/>
      <c r="I55" s="75">
        <f t="shared" si="7"/>
        <v>0</v>
      </c>
      <c r="J55" s="15" t="s">
        <v>2</v>
      </c>
      <c r="K55" s="15" t="s">
        <v>2</v>
      </c>
      <c r="M55" s="17"/>
    </row>
    <row r="56" spans="2:16" ht="15" customHeight="1" x14ac:dyDescent="0.25">
      <c r="D56" s="2">
        <v>2024</v>
      </c>
      <c r="E56" s="75">
        <f t="shared" si="13"/>
        <v>1</v>
      </c>
      <c r="F56" s="74" t="s">
        <v>2</v>
      </c>
      <c r="G56" s="74">
        <v>1</v>
      </c>
      <c r="H56" s="74"/>
      <c r="I56" s="75">
        <f t="shared" si="7"/>
        <v>0</v>
      </c>
      <c r="J56" s="15" t="s">
        <v>2</v>
      </c>
      <c r="K56" s="15" t="s">
        <v>2</v>
      </c>
      <c r="M56" s="17"/>
    </row>
    <row r="57" spans="2:16" ht="8.1" customHeight="1" x14ac:dyDescent="0.25">
      <c r="D57" s="19"/>
      <c r="E57" s="76"/>
      <c r="F57" s="76"/>
      <c r="G57" s="76"/>
      <c r="H57" s="76"/>
      <c r="I57" s="76"/>
      <c r="J57" s="18"/>
      <c r="K57" s="18"/>
      <c r="M57" s="17"/>
    </row>
    <row r="58" spans="2:16" ht="15" customHeight="1" x14ac:dyDescent="0.25">
      <c r="B58" s="3" t="s">
        <v>7</v>
      </c>
      <c r="D58" s="2">
        <v>2022</v>
      </c>
      <c r="E58" s="75">
        <f t="shared" ref="E58:E60" si="14">SUM(F58:G58)</f>
        <v>36</v>
      </c>
      <c r="F58" s="74" t="s">
        <v>2</v>
      </c>
      <c r="G58" s="74">
        <v>36</v>
      </c>
      <c r="H58" s="74"/>
      <c r="I58" s="75">
        <f t="shared" si="7"/>
        <v>17</v>
      </c>
      <c r="J58" s="15" t="s">
        <v>2</v>
      </c>
      <c r="K58" s="15">
        <v>17</v>
      </c>
      <c r="M58" s="17"/>
    </row>
    <row r="59" spans="2:16" ht="15" customHeight="1" x14ac:dyDescent="0.25">
      <c r="D59" s="2">
        <v>2023</v>
      </c>
      <c r="E59" s="75">
        <f t="shared" si="14"/>
        <v>36</v>
      </c>
      <c r="F59" s="74" t="s">
        <v>2</v>
      </c>
      <c r="G59" s="74">
        <v>36</v>
      </c>
      <c r="H59" s="74"/>
      <c r="I59" s="75">
        <f t="shared" si="7"/>
        <v>18</v>
      </c>
      <c r="J59" s="15" t="s">
        <v>2</v>
      </c>
      <c r="K59" s="15">
        <v>18</v>
      </c>
      <c r="M59" s="17"/>
    </row>
    <row r="60" spans="2:16" ht="15" customHeight="1" x14ac:dyDescent="0.25">
      <c r="D60" s="2">
        <v>2024</v>
      </c>
      <c r="E60" s="75">
        <f t="shared" si="14"/>
        <v>34</v>
      </c>
      <c r="F60" s="74" t="s">
        <v>2</v>
      </c>
      <c r="G60" s="74">
        <v>34</v>
      </c>
      <c r="H60" s="74"/>
      <c r="I60" s="75">
        <f t="shared" si="7"/>
        <v>22</v>
      </c>
      <c r="J60" s="15" t="s">
        <v>2</v>
      </c>
      <c r="K60" s="15">
        <v>22</v>
      </c>
      <c r="M60" s="17"/>
    </row>
    <row r="61" spans="2:16" ht="8.1" customHeight="1" x14ac:dyDescent="0.25">
      <c r="D61" s="19"/>
      <c r="E61" s="76"/>
      <c r="F61" s="76"/>
      <c r="G61" s="76"/>
      <c r="H61" s="76"/>
      <c r="I61" s="76"/>
      <c r="J61" s="18"/>
      <c r="K61" s="18"/>
      <c r="M61" s="17"/>
    </row>
    <row r="62" spans="2:16" ht="15" customHeight="1" x14ac:dyDescent="0.25">
      <c r="B62" s="3" t="s">
        <v>6</v>
      </c>
      <c r="D62" s="2">
        <v>2022</v>
      </c>
      <c r="E62" s="75">
        <f t="shared" ref="E62:E64" si="15">SUM(F62:G62)</f>
        <v>12</v>
      </c>
      <c r="F62" s="74" t="s">
        <v>2</v>
      </c>
      <c r="G62" s="74">
        <v>12</v>
      </c>
      <c r="H62" s="74"/>
      <c r="I62" s="75">
        <f t="shared" si="7"/>
        <v>2</v>
      </c>
      <c r="J62" s="15" t="s">
        <v>2</v>
      </c>
      <c r="K62" s="15">
        <v>2</v>
      </c>
      <c r="M62" s="17"/>
      <c r="N62" s="18"/>
      <c r="O62" s="20"/>
      <c r="P62" s="21"/>
    </row>
    <row r="63" spans="2:16" ht="15" customHeight="1" x14ac:dyDescent="0.25">
      <c r="D63" s="2">
        <v>2023</v>
      </c>
      <c r="E63" s="75">
        <f t="shared" si="15"/>
        <v>40</v>
      </c>
      <c r="F63" s="74" t="s">
        <v>2</v>
      </c>
      <c r="G63" s="74">
        <v>40</v>
      </c>
      <c r="H63" s="74"/>
      <c r="I63" s="75">
        <f t="shared" si="7"/>
        <v>3</v>
      </c>
      <c r="J63" s="15" t="s">
        <v>2</v>
      </c>
      <c r="K63" s="15">
        <v>3</v>
      </c>
      <c r="M63" s="17"/>
      <c r="N63" s="18"/>
      <c r="O63" s="20"/>
      <c r="P63" s="20"/>
    </row>
    <row r="64" spans="2:16" ht="15" customHeight="1" x14ac:dyDescent="0.25">
      <c r="D64" s="2">
        <v>2024</v>
      </c>
      <c r="E64" s="75">
        <f t="shared" si="15"/>
        <v>27</v>
      </c>
      <c r="F64" s="74" t="s">
        <v>2</v>
      </c>
      <c r="G64" s="74">
        <v>27</v>
      </c>
      <c r="H64" s="74"/>
      <c r="I64" s="75">
        <f t="shared" si="7"/>
        <v>5</v>
      </c>
      <c r="J64" s="15" t="s">
        <v>2</v>
      </c>
      <c r="K64" s="15">
        <v>5</v>
      </c>
      <c r="M64" s="17"/>
    </row>
    <row r="65" spans="1:13" ht="8.1" customHeight="1" x14ac:dyDescent="0.25">
      <c r="D65" s="19"/>
      <c r="E65" s="76"/>
      <c r="F65" s="76"/>
      <c r="G65" s="76"/>
      <c r="H65" s="76"/>
      <c r="I65" s="76"/>
      <c r="J65" s="18"/>
      <c r="K65" s="18"/>
      <c r="M65" s="17"/>
    </row>
    <row r="66" spans="1:13" ht="15" customHeight="1" x14ac:dyDescent="0.25">
      <c r="B66" s="3" t="s">
        <v>5</v>
      </c>
      <c r="D66" s="2">
        <v>2022</v>
      </c>
      <c r="E66" s="75">
        <f t="shared" ref="E66:E68" si="16">SUM(F66:G66)</f>
        <v>32</v>
      </c>
      <c r="F66" s="74" t="s">
        <v>2</v>
      </c>
      <c r="G66" s="74">
        <v>32</v>
      </c>
      <c r="H66" s="74"/>
      <c r="I66" s="75">
        <f t="shared" si="7"/>
        <v>1</v>
      </c>
      <c r="J66" s="15" t="s">
        <v>2</v>
      </c>
      <c r="K66" s="15">
        <v>1</v>
      </c>
      <c r="M66" s="17"/>
    </row>
    <row r="67" spans="1:13" ht="15" customHeight="1" x14ac:dyDescent="0.25">
      <c r="D67" s="2">
        <v>2023</v>
      </c>
      <c r="E67" s="75">
        <f t="shared" si="16"/>
        <v>36</v>
      </c>
      <c r="F67" s="74" t="s">
        <v>2</v>
      </c>
      <c r="G67" s="74">
        <v>36</v>
      </c>
      <c r="H67" s="74"/>
      <c r="I67" s="75">
        <f t="shared" si="7"/>
        <v>1</v>
      </c>
      <c r="J67" s="15" t="s">
        <v>2</v>
      </c>
      <c r="K67" s="15">
        <v>1</v>
      </c>
      <c r="M67" s="17"/>
    </row>
    <row r="68" spans="1:13" ht="15" customHeight="1" x14ac:dyDescent="0.25">
      <c r="D68" s="2">
        <v>2024</v>
      </c>
      <c r="E68" s="75">
        <f t="shared" si="16"/>
        <v>18</v>
      </c>
      <c r="F68" s="74" t="s">
        <v>2</v>
      </c>
      <c r="G68" s="74">
        <v>18</v>
      </c>
      <c r="H68" s="74"/>
      <c r="I68" s="75">
        <f t="shared" si="7"/>
        <v>4</v>
      </c>
      <c r="J68" s="15" t="s">
        <v>2</v>
      </c>
      <c r="K68" s="15">
        <v>4</v>
      </c>
      <c r="M68" s="17"/>
    </row>
    <row r="69" spans="1:13" ht="8.1" customHeight="1" x14ac:dyDescent="0.25">
      <c r="D69" s="19"/>
      <c r="E69" s="76"/>
      <c r="F69" s="76"/>
      <c r="G69" s="76"/>
      <c r="H69" s="76"/>
      <c r="I69" s="76"/>
      <c r="J69" s="18"/>
      <c r="K69" s="18"/>
      <c r="M69" s="17"/>
    </row>
    <row r="70" spans="1:13" ht="15" customHeight="1" x14ac:dyDescent="0.25">
      <c r="B70" s="3" t="s">
        <v>4</v>
      </c>
      <c r="D70" s="2">
        <v>2022</v>
      </c>
      <c r="E70" s="75">
        <f t="shared" ref="E70:E72" si="17">SUM(F70:G70)</f>
        <v>342</v>
      </c>
      <c r="F70" s="74" t="s">
        <v>2</v>
      </c>
      <c r="G70" s="74">
        <v>342</v>
      </c>
      <c r="H70" s="74"/>
      <c r="I70" s="75">
        <f t="shared" si="7"/>
        <v>75</v>
      </c>
      <c r="J70" s="15" t="s">
        <v>2</v>
      </c>
      <c r="K70" s="15">
        <v>75</v>
      </c>
      <c r="M70" s="17"/>
    </row>
    <row r="71" spans="1:13" ht="15" customHeight="1" x14ac:dyDescent="0.25">
      <c r="D71" s="2">
        <v>2023</v>
      </c>
      <c r="E71" s="75">
        <f t="shared" si="17"/>
        <v>377</v>
      </c>
      <c r="F71" s="74" t="s">
        <v>2</v>
      </c>
      <c r="G71" s="74">
        <v>377</v>
      </c>
      <c r="H71" s="74"/>
      <c r="I71" s="75">
        <f t="shared" si="7"/>
        <v>1</v>
      </c>
      <c r="J71" s="15" t="s">
        <v>2</v>
      </c>
      <c r="K71" s="15">
        <v>1</v>
      </c>
      <c r="M71" s="17"/>
    </row>
    <row r="72" spans="1:13" ht="15" customHeight="1" x14ac:dyDescent="0.25">
      <c r="D72" s="2">
        <v>2024</v>
      </c>
      <c r="E72" s="75">
        <f t="shared" si="17"/>
        <v>319</v>
      </c>
      <c r="F72" s="74" t="s">
        <v>2</v>
      </c>
      <c r="G72" s="74">
        <v>319</v>
      </c>
      <c r="H72" s="74"/>
      <c r="I72" s="75">
        <f t="shared" si="7"/>
        <v>71</v>
      </c>
      <c r="J72" s="15" t="s">
        <v>2</v>
      </c>
      <c r="K72" s="15">
        <v>71</v>
      </c>
      <c r="M72" s="17"/>
    </row>
    <row r="73" spans="1:13" ht="8.1" customHeight="1" x14ac:dyDescent="0.25">
      <c r="D73" s="19"/>
      <c r="E73" s="76"/>
      <c r="F73" s="76"/>
      <c r="G73" s="76"/>
      <c r="H73" s="76"/>
      <c r="I73" s="76"/>
      <c r="J73" s="18"/>
      <c r="K73" s="18"/>
      <c r="M73" s="17"/>
    </row>
    <row r="74" spans="1:13" ht="15" customHeight="1" x14ac:dyDescent="0.25">
      <c r="B74" s="3" t="s">
        <v>3</v>
      </c>
      <c r="D74" s="2">
        <v>2022</v>
      </c>
      <c r="E74" s="75">
        <f t="shared" ref="E74:E76" si="18">SUM(F74:G74)</f>
        <v>4</v>
      </c>
      <c r="F74" s="74" t="s">
        <v>2</v>
      </c>
      <c r="G74" s="74">
        <v>4</v>
      </c>
      <c r="H74" s="74"/>
      <c r="I74" s="75">
        <f t="shared" si="7"/>
        <v>1</v>
      </c>
      <c r="J74" s="15" t="s">
        <v>2</v>
      </c>
      <c r="K74" s="15">
        <v>1</v>
      </c>
      <c r="M74" s="17"/>
    </row>
    <row r="75" spans="1:13" ht="15" customHeight="1" x14ac:dyDescent="0.25">
      <c r="D75" s="2">
        <v>2023</v>
      </c>
      <c r="E75" s="75">
        <f t="shared" si="18"/>
        <v>5</v>
      </c>
      <c r="F75" s="74" t="s">
        <v>2</v>
      </c>
      <c r="G75" s="74">
        <v>5</v>
      </c>
      <c r="H75" s="74"/>
      <c r="I75" s="75">
        <f t="shared" si="7"/>
        <v>1</v>
      </c>
      <c r="J75" s="15" t="s">
        <v>2</v>
      </c>
      <c r="K75" s="15">
        <v>1</v>
      </c>
      <c r="M75" s="17"/>
    </row>
    <row r="76" spans="1:13" ht="15" customHeight="1" x14ac:dyDescent="0.25">
      <c r="D76" s="2">
        <v>2024</v>
      </c>
      <c r="E76" s="75">
        <f t="shared" si="18"/>
        <v>10</v>
      </c>
      <c r="F76" s="74" t="s">
        <v>2</v>
      </c>
      <c r="G76" s="74">
        <v>10</v>
      </c>
      <c r="H76" s="74"/>
      <c r="I76" s="75">
        <f t="shared" si="7"/>
        <v>0</v>
      </c>
      <c r="J76" s="15" t="s">
        <v>2</v>
      </c>
      <c r="K76" s="15" t="s">
        <v>2</v>
      </c>
      <c r="M76" s="17"/>
    </row>
    <row r="77" spans="1:13" ht="8.1" customHeight="1" x14ac:dyDescent="0.25">
      <c r="D77" s="19"/>
      <c r="E77" s="76"/>
      <c r="F77" s="76"/>
      <c r="G77" s="76"/>
      <c r="H77" s="76"/>
      <c r="I77" s="76"/>
      <c r="J77" s="18"/>
      <c r="K77" s="18"/>
      <c r="M77" s="17"/>
    </row>
    <row r="78" spans="1:13" ht="15" customHeight="1" x14ac:dyDescent="0.25">
      <c r="B78" s="3" t="s">
        <v>92</v>
      </c>
      <c r="D78" s="2">
        <v>2022</v>
      </c>
      <c r="E78" s="75">
        <f t="shared" ref="E78:E80" si="19">SUM(F78:G78)</f>
        <v>204</v>
      </c>
      <c r="F78" s="74" t="s">
        <v>2</v>
      </c>
      <c r="G78" s="74">
        <v>204</v>
      </c>
      <c r="H78" s="74"/>
      <c r="I78" s="75">
        <f t="shared" si="7"/>
        <v>35</v>
      </c>
      <c r="J78" s="15" t="s">
        <v>2</v>
      </c>
      <c r="K78" s="15">
        <v>35</v>
      </c>
      <c r="M78" s="17"/>
    </row>
    <row r="79" spans="1:13" ht="15" customHeight="1" x14ac:dyDescent="0.25">
      <c r="D79" s="2">
        <v>2023</v>
      </c>
      <c r="E79" s="75">
        <f t="shared" si="19"/>
        <v>113</v>
      </c>
      <c r="F79" s="74" t="s">
        <v>2</v>
      </c>
      <c r="G79" s="74">
        <v>113</v>
      </c>
      <c r="H79" s="74"/>
      <c r="I79" s="75">
        <f t="shared" si="7"/>
        <v>49</v>
      </c>
      <c r="J79" s="15" t="s">
        <v>2</v>
      </c>
      <c r="K79" s="15">
        <v>49</v>
      </c>
    </row>
    <row r="80" spans="1:13" ht="15" customHeight="1" x14ac:dyDescent="0.25">
      <c r="A80" s="14"/>
      <c r="B80" s="16"/>
      <c r="C80" s="16"/>
      <c r="D80" s="2">
        <v>2024</v>
      </c>
      <c r="E80" s="75">
        <f t="shared" si="19"/>
        <v>140</v>
      </c>
      <c r="F80" s="74" t="s">
        <v>2</v>
      </c>
      <c r="G80" s="74">
        <v>140</v>
      </c>
      <c r="H80" s="74"/>
      <c r="I80" s="75">
        <f t="shared" si="7"/>
        <v>115</v>
      </c>
      <c r="J80" s="15" t="s">
        <v>2</v>
      </c>
      <c r="K80" s="15">
        <v>115</v>
      </c>
      <c r="L80" s="14"/>
    </row>
    <row r="81" spans="1:12" ht="8.1" customHeight="1" thickBot="1" x14ac:dyDescent="0.3">
      <c r="A81" s="11"/>
      <c r="B81" s="13"/>
      <c r="C81" s="13"/>
      <c r="D81" s="12"/>
      <c r="E81" s="77"/>
      <c r="F81" s="77"/>
      <c r="G81" s="77"/>
      <c r="H81" s="77"/>
      <c r="I81" s="77"/>
      <c r="J81" s="12"/>
      <c r="K81" s="12"/>
      <c r="L81" s="11"/>
    </row>
    <row r="82" spans="1:12" s="9" customFormat="1" x14ac:dyDescent="0.25">
      <c r="A82" s="4"/>
      <c r="B82" s="7"/>
      <c r="C82" s="7"/>
      <c r="D82" s="6"/>
      <c r="E82" s="78"/>
      <c r="F82" s="78"/>
      <c r="G82" s="78"/>
      <c r="H82" s="78"/>
      <c r="I82" s="78"/>
      <c r="J82" s="6"/>
      <c r="K82" s="6"/>
      <c r="L82" s="10" t="s">
        <v>1</v>
      </c>
    </row>
    <row r="83" spans="1:12" s="4" customFormat="1" x14ac:dyDescent="0.25">
      <c r="A83" s="7" t="s">
        <v>93</v>
      </c>
      <c r="B83" s="7"/>
      <c r="C83" s="7"/>
      <c r="D83" s="6"/>
      <c r="E83" s="78"/>
      <c r="F83" s="78"/>
      <c r="G83" s="78"/>
      <c r="H83" s="78"/>
      <c r="I83" s="78"/>
      <c r="J83" s="6"/>
      <c r="K83" s="6"/>
      <c r="L83" s="5" t="s">
        <v>0</v>
      </c>
    </row>
    <row r="84" spans="1:12" x14ac:dyDescent="0.25">
      <c r="A84" s="7" t="s">
        <v>94</v>
      </c>
    </row>
    <row r="85" spans="1:12" x14ac:dyDescent="0.25">
      <c r="A85" s="7" t="s">
        <v>95</v>
      </c>
    </row>
  </sheetData>
  <mergeCells count="5">
    <mergeCell ref="E13:G13"/>
    <mergeCell ref="I13:K13"/>
    <mergeCell ref="E14:G14"/>
    <mergeCell ref="I14:K14"/>
    <mergeCell ref="C10:K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D7F7-89FD-487E-B90F-F123139FDCB4}">
  <sheetPr codeName="Sheet15"/>
  <dimension ref="A1:N87"/>
  <sheetViews>
    <sheetView showGridLines="0" view="pageBreakPreview" topLeftCell="A4" zoomScaleNormal="90" zoomScaleSheetLayoutView="100" workbookViewId="0">
      <selection activeCell="A83" sqref="A83:B87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62" customWidth="1"/>
    <col min="6" max="6" width="2.140625" style="62" customWidth="1"/>
    <col min="7" max="9" width="19.28515625" style="62" customWidth="1"/>
    <col min="10" max="10" width="2.140625" style="1" customWidth="1"/>
    <col min="11" max="16384" width="9.140625" style="1"/>
  </cols>
  <sheetData>
    <row r="1" spans="1:13" ht="12" customHeight="1" x14ac:dyDescent="0.25">
      <c r="J1" s="39"/>
    </row>
    <row r="2" spans="1:13" ht="12" customHeight="1" x14ac:dyDescent="0.25">
      <c r="J2" s="39"/>
      <c r="K2" s="38"/>
      <c r="L2" s="38"/>
      <c r="M2" s="38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ht="11.25" customHeight="1" x14ac:dyDescent="0.25"/>
    <row r="12" spans="1:13" s="34" customFormat="1" ht="15" customHeight="1" x14ac:dyDescent="0.25">
      <c r="B12" s="37" t="s">
        <v>137</v>
      </c>
      <c r="C12" s="35" t="s">
        <v>156</v>
      </c>
      <c r="D12" s="36"/>
      <c r="E12" s="63"/>
      <c r="F12" s="63"/>
      <c r="G12" s="63"/>
      <c r="H12" s="63"/>
      <c r="I12" s="63"/>
      <c r="J12" s="35"/>
    </row>
    <row r="13" spans="1:13" s="30" customFormat="1" ht="16.5" customHeight="1" x14ac:dyDescent="0.25">
      <c r="B13" s="33" t="s">
        <v>138</v>
      </c>
      <c r="C13" s="106" t="s">
        <v>164</v>
      </c>
      <c r="D13" s="106"/>
      <c r="E13" s="106"/>
      <c r="F13" s="106"/>
      <c r="G13" s="106"/>
      <c r="H13" s="106"/>
      <c r="I13" s="106"/>
    </row>
    <row r="14" spans="1:13" ht="8.1" customHeight="1" thickBot="1" x14ac:dyDescent="0.3"/>
    <row r="15" spans="1:13" ht="4.5" customHeight="1" thickTop="1" x14ac:dyDescent="0.25">
      <c r="A15" s="45"/>
      <c r="B15" s="46"/>
      <c r="C15" s="46"/>
      <c r="D15" s="47"/>
      <c r="E15" s="65"/>
      <c r="F15" s="65"/>
      <c r="G15" s="65"/>
      <c r="H15" s="65"/>
      <c r="I15" s="65"/>
      <c r="J15" s="45"/>
    </row>
    <row r="16" spans="1:13" ht="15" customHeight="1" x14ac:dyDescent="0.25">
      <c r="A16" s="48"/>
      <c r="B16" s="49" t="s">
        <v>26</v>
      </c>
      <c r="C16" s="50"/>
      <c r="D16" s="51" t="s">
        <v>25</v>
      </c>
      <c r="E16" s="66" t="s">
        <v>79</v>
      </c>
      <c r="F16" s="67"/>
      <c r="G16" s="101" t="s">
        <v>76</v>
      </c>
      <c r="H16" s="101"/>
      <c r="I16" s="101"/>
      <c r="J16" s="48"/>
    </row>
    <row r="17" spans="1:13" ht="15" customHeight="1" x14ac:dyDescent="0.25">
      <c r="A17" s="48"/>
      <c r="B17" s="54" t="s">
        <v>24</v>
      </c>
      <c r="C17" s="50"/>
      <c r="D17" s="55" t="s">
        <v>23</v>
      </c>
      <c r="E17" s="68" t="s">
        <v>80</v>
      </c>
      <c r="F17" s="69"/>
      <c r="G17" s="102" t="s">
        <v>108</v>
      </c>
      <c r="H17" s="102"/>
      <c r="I17" s="102"/>
      <c r="J17" s="48"/>
    </row>
    <row r="18" spans="1:13" ht="15" customHeight="1" x14ac:dyDescent="0.25">
      <c r="A18" s="48"/>
      <c r="B18" s="54"/>
      <c r="C18" s="50"/>
      <c r="D18" s="55"/>
      <c r="E18" s="66"/>
      <c r="F18" s="66"/>
      <c r="G18" s="66" t="s">
        <v>22</v>
      </c>
      <c r="H18" s="66" t="s">
        <v>21</v>
      </c>
      <c r="I18" s="66" t="s">
        <v>20</v>
      </c>
      <c r="J18" s="48"/>
    </row>
    <row r="19" spans="1:13" ht="15" customHeight="1" x14ac:dyDescent="0.25">
      <c r="A19" s="48"/>
      <c r="B19" s="54"/>
      <c r="C19" s="50"/>
      <c r="D19" s="55"/>
      <c r="E19" s="68"/>
      <c r="F19" s="68"/>
      <c r="G19" s="68" t="s">
        <v>19</v>
      </c>
      <c r="H19" s="68" t="s">
        <v>18</v>
      </c>
      <c r="I19" s="68" t="s">
        <v>17</v>
      </c>
      <c r="J19" s="48"/>
    </row>
    <row r="20" spans="1:13" s="14" customFormat="1" ht="8.1" customHeight="1" x14ac:dyDescent="0.25">
      <c r="A20" s="57"/>
      <c r="B20" s="58"/>
      <c r="C20" s="57"/>
      <c r="D20" s="59"/>
      <c r="E20" s="70"/>
      <c r="F20" s="70"/>
      <c r="G20" s="70"/>
      <c r="H20" s="70"/>
      <c r="I20" s="70"/>
      <c r="J20" s="57"/>
    </row>
    <row r="21" spans="1:13" ht="8.1" customHeight="1" x14ac:dyDescent="0.25">
      <c r="A21" s="14"/>
      <c r="B21" s="27"/>
      <c r="C21" s="27"/>
      <c r="D21" s="29"/>
      <c r="E21" s="71"/>
      <c r="F21" s="71"/>
      <c r="G21" s="71"/>
      <c r="H21" s="71"/>
      <c r="I21" s="71"/>
      <c r="J21" s="14"/>
      <c r="K21" s="28"/>
      <c r="L21" s="28"/>
      <c r="M21" s="28"/>
    </row>
    <row r="22" spans="1:13" ht="15" customHeight="1" x14ac:dyDescent="0.25">
      <c r="A22" s="14"/>
      <c r="B22" s="27" t="s">
        <v>16</v>
      </c>
      <c r="C22" s="26"/>
      <c r="D22" s="23">
        <v>2022</v>
      </c>
      <c r="E22" s="74" t="s">
        <v>2</v>
      </c>
      <c r="F22" s="73"/>
      <c r="G22" s="74" t="s">
        <v>2</v>
      </c>
      <c r="H22" s="74" t="s">
        <v>2</v>
      </c>
      <c r="I22" s="74" t="s">
        <v>2</v>
      </c>
      <c r="J22" s="14"/>
    </row>
    <row r="23" spans="1:13" ht="15" customHeight="1" x14ac:dyDescent="0.25">
      <c r="B23" s="25"/>
      <c r="C23" s="25"/>
      <c r="D23" s="23">
        <v>2023</v>
      </c>
      <c r="E23" s="74" t="s">
        <v>2</v>
      </c>
      <c r="F23" s="73"/>
      <c r="G23" s="74" t="s">
        <v>2</v>
      </c>
      <c r="H23" s="74" t="s">
        <v>2</v>
      </c>
      <c r="I23" s="74" t="s">
        <v>2</v>
      </c>
    </row>
    <row r="24" spans="1:13" ht="15" customHeight="1" x14ac:dyDescent="0.25">
      <c r="B24" s="25"/>
      <c r="C24" s="25"/>
      <c r="D24" s="23">
        <v>2024</v>
      </c>
      <c r="E24" s="74" t="s">
        <v>2</v>
      </c>
      <c r="F24" s="73"/>
      <c r="G24" s="74" t="s">
        <v>2</v>
      </c>
      <c r="H24" s="74" t="s">
        <v>2</v>
      </c>
      <c r="I24" s="74" t="s">
        <v>2</v>
      </c>
      <c r="K24" s="17"/>
    </row>
    <row r="25" spans="1:13" ht="8.1" customHeight="1" x14ac:dyDescent="0.25">
      <c r="D25" s="23"/>
      <c r="E25" s="73"/>
      <c r="F25" s="73"/>
      <c r="G25" s="73"/>
      <c r="H25" s="73"/>
      <c r="I25" s="73"/>
      <c r="K25" s="17"/>
    </row>
    <row r="26" spans="1:13" ht="15" customHeight="1" x14ac:dyDescent="0.25">
      <c r="B26" s="3" t="s">
        <v>15</v>
      </c>
      <c r="D26" s="2">
        <v>2022</v>
      </c>
      <c r="E26" s="74" t="s">
        <v>2</v>
      </c>
      <c r="F26" s="74"/>
      <c r="G26" s="74" t="s">
        <v>2</v>
      </c>
      <c r="H26" s="74" t="s">
        <v>2</v>
      </c>
      <c r="I26" s="74" t="s">
        <v>2</v>
      </c>
      <c r="K26" s="17"/>
    </row>
    <row r="27" spans="1:13" ht="15" customHeight="1" x14ac:dyDescent="0.25">
      <c r="D27" s="2">
        <v>2023</v>
      </c>
      <c r="E27" s="74" t="s">
        <v>2</v>
      </c>
      <c r="F27" s="74"/>
      <c r="G27" s="74" t="s">
        <v>2</v>
      </c>
      <c r="H27" s="74" t="s">
        <v>2</v>
      </c>
      <c r="I27" s="74" t="s">
        <v>2</v>
      </c>
      <c r="K27" s="17"/>
    </row>
    <row r="28" spans="1:13" ht="15" customHeight="1" x14ac:dyDescent="0.25">
      <c r="D28" s="2">
        <v>2024</v>
      </c>
      <c r="E28" s="74" t="s">
        <v>2</v>
      </c>
      <c r="F28" s="74"/>
      <c r="G28" s="74" t="s">
        <v>2</v>
      </c>
      <c r="H28" s="74" t="s">
        <v>2</v>
      </c>
      <c r="I28" s="74" t="s">
        <v>2</v>
      </c>
      <c r="K28" s="17"/>
    </row>
    <row r="29" spans="1:13" ht="8.1" customHeight="1" x14ac:dyDescent="0.25">
      <c r="D29" s="19"/>
      <c r="E29" s="76"/>
      <c r="F29" s="76"/>
      <c r="G29" s="76"/>
      <c r="H29" s="76"/>
      <c r="I29" s="76"/>
      <c r="K29" s="17"/>
    </row>
    <row r="30" spans="1:13" ht="15" customHeight="1" x14ac:dyDescent="0.25">
      <c r="B30" s="3" t="s">
        <v>14</v>
      </c>
      <c r="D30" s="2">
        <v>2022</v>
      </c>
      <c r="E30" s="74" t="s">
        <v>2</v>
      </c>
      <c r="F30" s="74"/>
      <c r="G30" s="74" t="s">
        <v>2</v>
      </c>
      <c r="H30" s="74" t="s">
        <v>2</v>
      </c>
      <c r="I30" s="74" t="s">
        <v>2</v>
      </c>
      <c r="K30" s="17"/>
    </row>
    <row r="31" spans="1:13" ht="15" customHeight="1" x14ac:dyDescent="0.25">
      <c r="D31" s="2">
        <v>2023</v>
      </c>
      <c r="E31" s="74" t="s">
        <v>2</v>
      </c>
      <c r="F31" s="74"/>
      <c r="G31" s="74" t="s">
        <v>2</v>
      </c>
      <c r="H31" s="74" t="s">
        <v>2</v>
      </c>
      <c r="I31" s="74" t="s">
        <v>2</v>
      </c>
      <c r="K31" s="17"/>
    </row>
    <row r="32" spans="1:13" ht="15" customHeight="1" x14ac:dyDescent="0.25">
      <c r="D32" s="2">
        <v>2024</v>
      </c>
      <c r="E32" s="74" t="s">
        <v>2</v>
      </c>
      <c r="F32" s="74"/>
      <c r="G32" s="74" t="s">
        <v>2</v>
      </c>
      <c r="H32" s="74" t="s">
        <v>2</v>
      </c>
      <c r="I32" s="74" t="s">
        <v>2</v>
      </c>
      <c r="K32" s="17"/>
    </row>
    <row r="33" spans="1:11" ht="8.1" customHeight="1" x14ac:dyDescent="0.25">
      <c r="D33" s="19"/>
      <c r="E33" s="76"/>
      <c r="F33" s="76"/>
      <c r="G33" s="76"/>
      <c r="H33" s="76"/>
      <c r="I33" s="76"/>
      <c r="K33" s="17"/>
    </row>
    <row r="34" spans="1:11" ht="15" customHeight="1" x14ac:dyDescent="0.25">
      <c r="B34" s="3" t="s">
        <v>13</v>
      </c>
      <c r="D34" s="2">
        <v>2022</v>
      </c>
      <c r="E34" s="74" t="s">
        <v>2</v>
      </c>
      <c r="F34" s="74"/>
      <c r="G34" s="74" t="s">
        <v>2</v>
      </c>
      <c r="H34" s="74" t="s">
        <v>2</v>
      </c>
      <c r="I34" s="74" t="s">
        <v>2</v>
      </c>
      <c r="K34" s="17"/>
    </row>
    <row r="35" spans="1:11" ht="15" customHeight="1" x14ac:dyDescent="0.25">
      <c r="D35" s="2">
        <v>2023</v>
      </c>
      <c r="E35" s="74" t="s">
        <v>2</v>
      </c>
      <c r="F35" s="74"/>
      <c r="G35" s="74" t="s">
        <v>2</v>
      </c>
      <c r="H35" s="74" t="s">
        <v>2</v>
      </c>
      <c r="I35" s="74" t="s">
        <v>2</v>
      </c>
      <c r="K35" s="17"/>
    </row>
    <row r="36" spans="1:11" ht="15" customHeight="1" x14ac:dyDescent="0.25">
      <c r="D36" s="2">
        <v>2024</v>
      </c>
      <c r="E36" s="74" t="s">
        <v>2</v>
      </c>
      <c r="F36" s="74"/>
      <c r="G36" s="74" t="s">
        <v>2</v>
      </c>
      <c r="H36" s="74" t="s">
        <v>2</v>
      </c>
      <c r="I36" s="74" t="s">
        <v>2</v>
      </c>
      <c r="K36" s="17"/>
    </row>
    <row r="37" spans="1:11" ht="8.1" customHeight="1" x14ac:dyDescent="0.25">
      <c r="D37" s="19"/>
      <c r="E37" s="76"/>
      <c r="F37" s="76"/>
      <c r="G37" s="76"/>
      <c r="H37" s="76"/>
      <c r="I37" s="76"/>
      <c r="K37" s="17"/>
    </row>
    <row r="38" spans="1:11" ht="15" customHeight="1" x14ac:dyDescent="0.25">
      <c r="B38" s="3" t="s">
        <v>12</v>
      </c>
      <c r="D38" s="2">
        <v>2022</v>
      </c>
      <c r="E38" s="74" t="s">
        <v>2</v>
      </c>
      <c r="F38" s="74"/>
      <c r="G38" s="74" t="s">
        <v>2</v>
      </c>
      <c r="H38" s="74" t="s">
        <v>2</v>
      </c>
      <c r="I38" s="74" t="s">
        <v>2</v>
      </c>
      <c r="K38" s="17"/>
    </row>
    <row r="39" spans="1:11" ht="15" customHeight="1" x14ac:dyDescent="0.25">
      <c r="D39" s="2">
        <v>2023</v>
      </c>
      <c r="E39" s="74" t="s">
        <v>2</v>
      </c>
      <c r="F39" s="74"/>
      <c r="G39" s="74" t="s">
        <v>2</v>
      </c>
      <c r="H39" s="74" t="s">
        <v>2</v>
      </c>
      <c r="I39" s="74" t="s">
        <v>2</v>
      </c>
      <c r="K39" s="17"/>
    </row>
    <row r="40" spans="1:11" s="3" customFormat="1" ht="15" customHeight="1" x14ac:dyDescent="0.25">
      <c r="A40" s="1"/>
      <c r="D40" s="2">
        <v>2024</v>
      </c>
      <c r="E40" s="74" t="s">
        <v>2</v>
      </c>
      <c r="F40" s="74"/>
      <c r="G40" s="74" t="s">
        <v>2</v>
      </c>
      <c r="H40" s="74" t="s">
        <v>2</v>
      </c>
      <c r="I40" s="74" t="s">
        <v>2</v>
      </c>
      <c r="J40" s="1"/>
      <c r="K40" s="17"/>
    </row>
    <row r="41" spans="1:11" ht="8.1" customHeight="1" x14ac:dyDescent="0.25">
      <c r="D41" s="19"/>
      <c r="E41" s="76"/>
      <c r="F41" s="76"/>
      <c r="G41" s="76"/>
      <c r="H41" s="76"/>
      <c r="I41" s="76"/>
      <c r="K41" s="17"/>
    </row>
    <row r="42" spans="1:11" ht="15" customHeight="1" x14ac:dyDescent="0.25">
      <c r="A42" s="3"/>
      <c r="B42" s="3" t="s">
        <v>11</v>
      </c>
      <c r="D42" s="2">
        <v>2022</v>
      </c>
      <c r="E42" s="74" t="s">
        <v>2</v>
      </c>
      <c r="F42" s="74"/>
      <c r="G42" s="74" t="s">
        <v>2</v>
      </c>
      <c r="H42" s="74" t="s">
        <v>2</v>
      </c>
      <c r="I42" s="74" t="s">
        <v>2</v>
      </c>
      <c r="K42" s="17"/>
    </row>
    <row r="43" spans="1:11" ht="15" customHeight="1" x14ac:dyDescent="0.25">
      <c r="D43" s="2">
        <v>2023</v>
      </c>
      <c r="E43" s="74" t="s">
        <v>2</v>
      </c>
      <c r="F43" s="74"/>
      <c r="G43" s="74" t="s">
        <v>2</v>
      </c>
      <c r="H43" s="74" t="s">
        <v>2</v>
      </c>
      <c r="I43" s="74" t="s">
        <v>2</v>
      </c>
      <c r="K43" s="17"/>
    </row>
    <row r="44" spans="1:11" ht="15" customHeight="1" x14ac:dyDescent="0.25">
      <c r="D44" s="2">
        <v>2024</v>
      </c>
      <c r="E44" s="74" t="s">
        <v>2</v>
      </c>
      <c r="F44" s="74"/>
      <c r="G44" s="74" t="s">
        <v>2</v>
      </c>
      <c r="H44" s="74" t="s">
        <v>2</v>
      </c>
      <c r="I44" s="74" t="s">
        <v>2</v>
      </c>
      <c r="K44" s="17"/>
    </row>
    <row r="45" spans="1:11" ht="8.1" customHeight="1" x14ac:dyDescent="0.25">
      <c r="D45" s="19"/>
      <c r="E45" s="76"/>
      <c r="F45" s="76"/>
      <c r="G45" s="76"/>
      <c r="H45" s="76"/>
      <c r="I45" s="76"/>
      <c r="K45" s="17"/>
    </row>
    <row r="46" spans="1:11" ht="15" customHeight="1" x14ac:dyDescent="0.25">
      <c r="B46" s="3" t="s">
        <v>10</v>
      </c>
      <c r="D46" s="2">
        <v>2022</v>
      </c>
      <c r="E46" s="74" t="s">
        <v>2</v>
      </c>
      <c r="F46" s="74"/>
      <c r="G46" s="74" t="s">
        <v>2</v>
      </c>
      <c r="H46" s="74" t="s">
        <v>2</v>
      </c>
      <c r="I46" s="74" t="s">
        <v>2</v>
      </c>
      <c r="K46" s="17"/>
    </row>
    <row r="47" spans="1:11" ht="15" customHeight="1" x14ac:dyDescent="0.25">
      <c r="D47" s="2">
        <v>2023</v>
      </c>
      <c r="E47" s="74" t="s">
        <v>2</v>
      </c>
      <c r="F47" s="74"/>
      <c r="G47" s="74" t="s">
        <v>2</v>
      </c>
      <c r="H47" s="74" t="s">
        <v>2</v>
      </c>
      <c r="I47" s="74" t="s">
        <v>2</v>
      </c>
      <c r="K47" s="17"/>
    </row>
    <row r="48" spans="1:11" ht="15" customHeight="1" x14ac:dyDescent="0.25">
      <c r="D48" s="2">
        <v>2024</v>
      </c>
      <c r="E48" s="74" t="s">
        <v>2</v>
      </c>
      <c r="F48" s="74"/>
      <c r="G48" s="74" t="s">
        <v>2</v>
      </c>
      <c r="H48" s="74" t="s">
        <v>2</v>
      </c>
      <c r="I48" s="74" t="s">
        <v>2</v>
      </c>
      <c r="K48" s="17"/>
    </row>
    <row r="49" spans="2:14" ht="8.1" customHeight="1" x14ac:dyDescent="0.25">
      <c r="D49" s="19"/>
      <c r="E49" s="76"/>
      <c r="F49" s="76"/>
      <c r="G49" s="76"/>
      <c r="H49" s="76"/>
      <c r="I49" s="76"/>
      <c r="K49" s="17"/>
    </row>
    <row r="50" spans="2:14" ht="15" customHeight="1" x14ac:dyDescent="0.25">
      <c r="B50" s="3" t="s">
        <v>9</v>
      </c>
      <c r="D50" s="2">
        <v>2022</v>
      </c>
      <c r="E50" s="74" t="s">
        <v>2</v>
      </c>
      <c r="F50" s="74"/>
      <c r="G50" s="74" t="s">
        <v>2</v>
      </c>
      <c r="H50" s="74" t="s">
        <v>2</v>
      </c>
      <c r="I50" s="74" t="s">
        <v>2</v>
      </c>
      <c r="K50" s="17"/>
    </row>
    <row r="51" spans="2:14" ht="15" customHeight="1" x14ac:dyDescent="0.25">
      <c r="D51" s="2">
        <v>2023</v>
      </c>
      <c r="E51" s="74" t="s">
        <v>2</v>
      </c>
      <c r="F51" s="74"/>
      <c r="G51" s="74" t="s">
        <v>2</v>
      </c>
      <c r="H51" s="74" t="s">
        <v>2</v>
      </c>
      <c r="I51" s="74" t="s">
        <v>2</v>
      </c>
      <c r="K51" s="17"/>
    </row>
    <row r="52" spans="2:14" ht="15" customHeight="1" x14ac:dyDescent="0.25">
      <c r="D52" s="2">
        <v>2024</v>
      </c>
      <c r="E52" s="74" t="s">
        <v>2</v>
      </c>
      <c r="F52" s="74"/>
      <c r="G52" s="74" t="s">
        <v>2</v>
      </c>
      <c r="H52" s="74" t="s">
        <v>2</v>
      </c>
      <c r="I52" s="74" t="s">
        <v>2</v>
      </c>
      <c r="K52" s="17"/>
    </row>
    <row r="53" spans="2:14" ht="8.1" customHeight="1" x14ac:dyDescent="0.25">
      <c r="D53" s="19"/>
      <c r="E53" s="76"/>
      <c r="F53" s="76"/>
      <c r="G53" s="76"/>
      <c r="H53" s="76"/>
      <c r="I53" s="76"/>
      <c r="K53" s="17"/>
    </row>
    <row r="54" spans="2:14" ht="15" customHeight="1" x14ac:dyDescent="0.25">
      <c r="B54" s="3" t="s">
        <v>8</v>
      </c>
      <c r="D54" s="2">
        <v>2022</v>
      </c>
      <c r="E54" s="74" t="s">
        <v>2</v>
      </c>
      <c r="F54" s="74"/>
      <c r="G54" s="74" t="s">
        <v>2</v>
      </c>
      <c r="H54" s="74" t="s">
        <v>2</v>
      </c>
      <c r="I54" s="74" t="s">
        <v>2</v>
      </c>
      <c r="K54" s="17"/>
    </row>
    <row r="55" spans="2:14" ht="15" customHeight="1" x14ac:dyDescent="0.25">
      <c r="D55" s="2">
        <v>2023</v>
      </c>
      <c r="E55" s="74" t="s">
        <v>2</v>
      </c>
      <c r="F55" s="74"/>
      <c r="G55" s="74" t="s">
        <v>2</v>
      </c>
      <c r="H55" s="74" t="s">
        <v>2</v>
      </c>
      <c r="I55" s="74" t="s">
        <v>2</v>
      </c>
      <c r="K55" s="17"/>
    </row>
    <row r="56" spans="2:14" ht="15" customHeight="1" x14ac:dyDescent="0.25">
      <c r="D56" s="2">
        <v>2024</v>
      </c>
      <c r="E56" s="74" t="s">
        <v>2</v>
      </c>
      <c r="F56" s="74"/>
      <c r="G56" s="74" t="s">
        <v>2</v>
      </c>
      <c r="H56" s="74" t="s">
        <v>2</v>
      </c>
      <c r="I56" s="74" t="s">
        <v>2</v>
      </c>
      <c r="K56" s="17"/>
    </row>
    <row r="57" spans="2:14" ht="8.1" customHeight="1" x14ac:dyDescent="0.25">
      <c r="D57" s="19"/>
      <c r="E57" s="76"/>
      <c r="F57" s="76"/>
      <c r="G57" s="76"/>
      <c r="H57" s="76"/>
      <c r="I57" s="76"/>
      <c r="K57" s="17"/>
    </row>
    <row r="58" spans="2:14" ht="15" customHeight="1" x14ac:dyDescent="0.25">
      <c r="B58" s="3" t="s">
        <v>7</v>
      </c>
      <c r="D58" s="2">
        <v>2022</v>
      </c>
      <c r="E58" s="74" t="s">
        <v>2</v>
      </c>
      <c r="F58" s="74"/>
      <c r="G58" s="74" t="s">
        <v>2</v>
      </c>
      <c r="H58" s="74" t="s">
        <v>2</v>
      </c>
      <c r="I58" s="74" t="s">
        <v>2</v>
      </c>
      <c r="K58" s="17"/>
    </row>
    <row r="59" spans="2:14" ht="15" customHeight="1" x14ac:dyDescent="0.25">
      <c r="D59" s="2">
        <v>2023</v>
      </c>
      <c r="E59" s="74" t="s">
        <v>2</v>
      </c>
      <c r="F59" s="74"/>
      <c r="G59" s="74" t="s">
        <v>2</v>
      </c>
      <c r="H59" s="74" t="s">
        <v>2</v>
      </c>
      <c r="I59" s="74" t="s">
        <v>2</v>
      </c>
      <c r="K59" s="17"/>
    </row>
    <row r="60" spans="2:14" ht="15" customHeight="1" x14ac:dyDescent="0.25">
      <c r="D60" s="2">
        <v>2024</v>
      </c>
      <c r="E60" s="74" t="s">
        <v>2</v>
      </c>
      <c r="F60" s="74"/>
      <c r="G60" s="74" t="s">
        <v>2</v>
      </c>
      <c r="H60" s="74" t="s">
        <v>2</v>
      </c>
      <c r="I60" s="74" t="s">
        <v>2</v>
      </c>
      <c r="K60" s="17"/>
    </row>
    <row r="61" spans="2:14" ht="8.1" customHeight="1" x14ac:dyDescent="0.25">
      <c r="D61" s="19"/>
      <c r="E61" s="76"/>
      <c r="F61" s="76"/>
      <c r="G61" s="76"/>
      <c r="H61" s="76"/>
      <c r="I61" s="76"/>
      <c r="K61" s="17"/>
    </row>
    <row r="62" spans="2:14" ht="15" customHeight="1" x14ac:dyDescent="0.25">
      <c r="B62" s="3" t="s">
        <v>6</v>
      </c>
      <c r="D62" s="2">
        <v>2022</v>
      </c>
      <c r="E62" s="74" t="s">
        <v>2</v>
      </c>
      <c r="F62" s="74"/>
      <c r="G62" s="74" t="s">
        <v>2</v>
      </c>
      <c r="H62" s="74" t="s">
        <v>2</v>
      </c>
      <c r="I62" s="74" t="s">
        <v>2</v>
      </c>
      <c r="K62" s="17"/>
      <c r="L62" s="18"/>
      <c r="M62" s="20"/>
      <c r="N62" s="21"/>
    </row>
    <row r="63" spans="2:14" ht="15" customHeight="1" x14ac:dyDescent="0.25">
      <c r="D63" s="2">
        <v>2023</v>
      </c>
      <c r="E63" s="74" t="s">
        <v>2</v>
      </c>
      <c r="F63" s="74"/>
      <c r="G63" s="74" t="s">
        <v>2</v>
      </c>
      <c r="H63" s="74" t="s">
        <v>2</v>
      </c>
      <c r="I63" s="74" t="s">
        <v>2</v>
      </c>
      <c r="K63" s="17"/>
      <c r="L63" s="18"/>
      <c r="M63" s="20"/>
      <c r="N63" s="20"/>
    </row>
    <row r="64" spans="2:14" ht="15" customHeight="1" x14ac:dyDescent="0.25">
      <c r="D64" s="2">
        <v>2024</v>
      </c>
      <c r="E64" s="74" t="s">
        <v>2</v>
      </c>
      <c r="F64" s="74"/>
      <c r="G64" s="74" t="s">
        <v>2</v>
      </c>
      <c r="H64" s="74" t="s">
        <v>2</v>
      </c>
      <c r="I64" s="74" t="s">
        <v>2</v>
      </c>
      <c r="K64" s="17"/>
    </row>
    <row r="65" spans="1:11" ht="8.1" customHeight="1" x14ac:dyDescent="0.25">
      <c r="D65" s="19"/>
      <c r="E65" s="76"/>
      <c r="F65" s="76"/>
      <c r="G65" s="76"/>
      <c r="H65" s="76"/>
      <c r="I65" s="76"/>
      <c r="K65" s="17"/>
    </row>
    <row r="66" spans="1:11" ht="15" customHeight="1" x14ac:dyDescent="0.25">
      <c r="B66" s="3" t="s">
        <v>5</v>
      </c>
      <c r="D66" s="2">
        <v>2022</v>
      </c>
      <c r="E66" s="74" t="s">
        <v>2</v>
      </c>
      <c r="F66" s="74"/>
      <c r="G66" s="74" t="s">
        <v>2</v>
      </c>
      <c r="H66" s="74" t="s">
        <v>2</v>
      </c>
      <c r="I66" s="74" t="s">
        <v>2</v>
      </c>
      <c r="K66" s="17"/>
    </row>
    <row r="67" spans="1:11" ht="15" customHeight="1" x14ac:dyDescent="0.25">
      <c r="D67" s="2">
        <v>2023</v>
      </c>
      <c r="E67" s="74" t="s">
        <v>2</v>
      </c>
      <c r="F67" s="74"/>
      <c r="G67" s="74" t="s">
        <v>2</v>
      </c>
      <c r="H67" s="74" t="s">
        <v>2</v>
      </c>
      <c r="I67" s="74" t="s">
        <v>2</v>
      </c>
      <c r="K67" s="17"/>
    </row>
    <row r="68" spans="1:11" ht="15" customHeight="1" x14ac:dyDescent="0.25">
      <c r="D68" s="2">
        <v>2024</v>
      </c>
      <c r="E68" s="74" t="s">
        <v>2</v>
      </c>
      <c r="F68" s="74"/>
      <c r="G68" s="74" t="s">
        <v>2</v>
      </c>
      <c r="H68" s="74" t="s">
        <v>2</v>
      </c>
      <c r="I68" s="74" t="s">
        <v>2</v>
      </c>
      <c r="K68" s="17"/>
    </row>
    <row r="69" spans="1:11" ht="8.1" customHeight="1" x14ac:dyDescent="0.25">
      <c r="D69" s="19"/>
      <c r="E69" s="76"/>
      <c r="F69" s="76"/>
      <c r="G69" s="76"/>
      <c r="H69" s="76"/>
      <c r="I69" s="76"/>
      <c r="K69" s="17"/>
    </row>
    <row r="70" spans="1:11" ht="15" customHeight="1" x14ac:dyDescent="0.25">
      <c r="B70" s="3" t="s">
        <v>4</v>
      </c>
      <c r="D70" s="2">
        <v>2022</v>
      </c>
      <c r="E70" s="74" t="s">
        <v>2</v>
      </c>
      <c r="F70" s="74"/>
      <c r="G70" s="74" t="s">
        <v>2</v>
      </c>
      <c r="H70" s="74" t="s">
        <v>2</v>
      </c>
      <c r="I70" s="74" t="s">
        <v>2</v>
      </c>
      <c r="K70" s="17"/>
    </row>
    <row r="71" spans="1:11" ht="15" customHeight="1" x14ac:dyDescent="0.25">
      <c r="D71" s="2">
        <v>2023</v>
      </c>
      <c r="E71" s="74" t="s">
        <v>2</v>
      </c>
      <c r="F71" s="74"/>
      <c r="G71" s="74" t="s">
        <v>2</v>
      </c>
      <c r="H71" s="74" t="s">
        <v>2</v>
      </c>
      <c r="I71" s="74" t="s">
        <v>2</v>
      </c>
      <c r="K71" s="17"/>
    </row>
    <row r="72" spans="1:11" ht="15" customHeight="1" x14ac:dyDescent="0.25">
      <c r="D72" s="2">
        <v>2024</v>
      </c>
      <c r="E72" s="74" t="s">
        <v>2</v>
      </c>
      <c r="F72" s="74"/>
      <c r="G72" s="74" t="s">
        <v>2</v>
      </c>
      <c r="H72" s="74" t="s">
        <v>2</v>
      </c>
      <c r="I72" s="74" t="s">
        <v>2</v>
      </c>
      <c r="K72" s="17"/>
    </row>
    <row r="73" spans="1:11" ht="8.1" customHeight="1" x14ac:dyDescent="0.25">
      <c r="D73" s="19"/>
      <c r="E73" s="76"/>
      <c r="F73" s="76"/>
      <c r="G73" s="76"/>
      <c r="H73" s="76"/>
      <c r="I73" s="76"/>
      <c r="K73" s="17"/>
    </row>
    <row r="74" spans="1:11" ht="15" customHeight="1" x14ac:dyDescent="0.25">
      <c r="B74" s="3" t="s">
        <v>3</v>
      </c>
      <c r="D74" s="2">
        <v>2022</v>
      </c>
      <c r="E74" s="74" t="s">
        <v>2</v>
      </c>
      <c r="F74" s="74"/>
      <c r="G74" s="74" t="s">
        <v>2</v>
      </c>
      <c r="H74" s="74" t="s">
        <v>2</v>
      </c>
      <c r="I74" s="74" t="s">
        <v>2</v>
      </c>
      <c r="K74" s="17"/>
    </row>
    <row r="75" spans="1:11" ht="15" customHeight="1" x14ac:dyDescent="0.25">
      <c r="D75" s="2">
        <v>2023</v>
      </c>
      <c r="E75" s="74" t="s">
        <v>2</v>
      </c>
      <c r="F75" s="74"/>
      <c r="G75" s="74" t="s">
        <v>2</v>
      </c>
      <c r="H75" s="74" t="s">
        <v>2</v>
      </c>
      <c r="I75" s="74" t="s">
        <v>2</v>
      </c>
      <c r="K75" s="17"/>
    </row>
    <row r="76" spans="1:11" ht="15" customHeight="1" x14ac:dyDescent="0.25">
      <c r="D76" s="2">
        <v>2024</v>
      </c>
      <c r="E76" s="74" t="s">
        <v>2</v>
      </c>
      <c r="F76" s="74"/>
      <c r="G76" s="74" t="s">
        <v>2</v>
      </c>
      <c r="H76" s="74" t="s">
        <v>2</v>
      </c>
      <c r="I76" s="74" t="s">
        <v>2</v>
      </c>
      <c r="K76" s="17"/>
    </row>
    <row r="77" spans="1:11" ht="8.1" customHeight="1" x14ac:dyDescent="0.25">
      <c r="D77" s="19"/>
      <c r="E77" s="76"/>
      <c r="F77" s="76"/>
      <c r="G77" s="76"/>
      <c r="H77" s="76"/>
      <c r="I77" s="76"/>
      <c r="K77" s="17"/>
    </row>
    <row r="78" spans="1:11" ht="15" customHeight="1" x14ac:dyDescent="0.25">
      <c r="B78" s="3" t="s">
        <v>92</v>
      </c>
      <c r="D78" s="2">
        <v>2022</v>
      </c>
      <c r="E78" s="74" t="s">
        <v>2</v>
      </c>
      <c r="F78" s="74"/>
      <c r="G78" s="74" t="s">
        <v>2</v>
      </c>
      <c r="H78" s="74" t="s">
        <v>2</v>
      </c>
      <c r="I78" s="74" t="s">
        <v>2</v>
      </c>
      <c r="K78" s="17"/>
    </row>
    <row r="79" spans="1:11" ht="15" customHeight="1" x14ac:dyDescent="0.25">
      <c r="D79" s="2">
        <v>2023</v>
      </c>
      <c r="E79" s="74" t="s">
        <v>2</v>
      </c>
      <c r="F79" s="74"/>
      <c r="G79" s="74" t="s">
        <v>2</v>
      </c>
      <c r="H79" s="74" t="s">
        <v>2</v>
      </c>
      <c r="I79" s="74" t="s">
        <v>2</v>
      </c>
    </row>
    <row r="80" spans="1:11" ht="15" customHeight="1" x14ac:dyDescent="0.25">
      <c r="A80" s="14"/>
      <c r="B80" s="16"/>
      <c r="C80" s="16"/>
      <c r="D80" s="2">
        <v>2024</v>
      </c>
      <c r="E80" s="74" t="s">
        <v>2</v>
      </c>
      <c r="F80" s="74"/>
      <c r="G80" s="74" t="s">
        <v>2</v>
      </c>
      <c r="H80" s="74" t="s">
        <v>2</v>
      </c>
      <c r="I80" s="74" t="s">
        <v>2</v>
      </c>
      <c r="J80" s="14"/>
    </row>
    <row r="81" spans="1:10" ht="8.1" customHeight="1" thickBot="1" x14ac:dyDescent="0.3">
      <c r="A81" s="11"/>
      <c r="B81" s="13"/>
      <c r="C81" s="13"/>
      <c r="D81" s="12"/>
      <c r="E81" s="77"/>
      <c r="F81" s="77"/>
      <c r="G81" s="77"/>
      <c r="H81" s="77"/>
      <c r="I81" s="77"/>
      <c r="J81" s="11"/>
    </row>
    <row r="82" spans="1:10" s="9" customFormat="1" x14ac:dyDescent="0.25">
      <c r="A82" s="4"/>
      <c r="B82" s="7"/>
      <c r="C82" s="7"/>
      <c r="D82" s="6"/>
      <c r="E82" s="78"/>
      <c r="F82" s="78"/>
      <c r="G82" s="78"/>
      <c r="H82" s="78"/>
      <c r="I82" s="78"/>
      <c r="J82" s="10" t="s">
        <v>1</v>
      </c>
    </row>
    <row r="83" spans="1:10" s="4" customFormat="1" x14ac:dyDescent="0.25">
      <c r="A83" s="7" t="s">
        <v>93</v>
      </c>
      <c r="B83" s="7"/>
      <c r="C83" s="7"/>
      <c r="D83" s="6"/>
      <c r="E83" s="78"/>
      <c r="F83" s="78"/>
      <c r="G83" s="78"/>
      <c r="H83" s="78"/>
      <c r="I83" s="78"/>
      <c r="J83" s="5" t="s">
        <v>0</v>
      </c>
    </row>
    <row r="84" spans="1:10" x14ac:dyDescent="0.25">
      <c r="A84" s="7" t="s">
        <v>94</v>
      </c>
    </row>
    <row r="85" spans="1:10" x14ac:dyDescent="0.25">
      <c r="A85" s="7" t="s">
        <v>95</v>
      </c>
    </row>
    <row r="86" spans="1:10" x14ac:dyDescent="0.25">
      <c r="A86" s="97" t="s">
        <v>170</v>
      </c>
    </row>
    <row r="87" spans="1:10" x14ac:dyDescent="0.25">
      <c r="A87" s="99" t="s">
        <v>171</v>
      </c>
    </row>
  </sheetData>
  <mergeCells count="3">
    <mergeCell ref="G16:I16"/>
    <mergeCell ref="G17:I17"/>
    <mergeCell ref="C13:I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A09F-E783-4E67-940C-9F428F62F3F4}">
  <sheetPr codeName="Sheet16"/>
  <dimension ref="A1:L73"/>
  <sheetViews>
    <sheetView showGridLines="0" view="pageBreakPreview" topLeftCell="A4" zoomScaleNormal="90" zoomScaleSheetLayoutView="100" workbookViewId="0">
      <selection activeCell="A15" sqref="A15:XFD15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9" style="3" customWidth="1"/>
    <col min="4" max="4" width="20.28515625" style="2" customWidth="1"/>
    <col min="5" max="7" width="20.28515625" style="62" customWidth="1"/>
    <col min="8" max="8" width="2.140625" style="80" customWidth="1"/>
    <col min="9" max="9" width="9.140625" style="80"/>
    <col min="10" max="16384" width="9.140625" style="1"/>
  </cols>
  <sheetData>
    <row r="1" spans="1:11" ht="12" customHeight="1" x14ac:dyDescent="0.25">
      <c r="H1" s="79"/>
    </row>
    <row r="2" spans="1:11" ht="12" customHeight="1" x14ac:dyDescent="0.25">
      <c r="H2" s="79"/>
      <c r="I2" s="81"/>
      <c r="J2" s="38"/>
      <c r="K2" s="38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ht="7.5" customHeight="1" x14ac:dyDescent="0.25"/>
    <row r="12" spans="1:11" s="34" customFormat="1" ht="15" customHeight="1" x14ac:dyDescent="0.25">
      <c r="B12" s="37" t="s">
        <v>139</v>
      </c>
      <c r="C12" s="35" t="s">
        <v>104</v>
      </c>
      <c r="D12" s="36"/>
      <c r="E12" s="63"/>
      <c r="F12" s="63"/>
      <c r="G12" s="63"/>
      <c r="H12" s="82"/>
      <c r="I12" s="83"/>
    </row>
    <row r="13" spans="1:11" s="30" customFormat="1" ht="16.5" customHeight="1" x14ac:dyDescent="0.25">
      <c r="B13" s="33" t="s">
        <v>140</v>
      </c>
      <c r="C13" s="32" t="s">
        <v>86</v>
      </c>
      <c r="D13" s="31"/>
      <c r="E13" s="64"/>
      <c r="F13" s="64"/>
      <c r="G13" s="64"/>
      <c r="H13" s="84"/>
      <c r="I13" s="84"/>
    </row>
    <row r="14" spans="1:11" ht="8.1" customHeight="1" x14ac:dyDescent="0.25"/>
    <row r="15" spans="1:11" ht="19.5" customHeight="1" thickBot="1" x14ac:dyDescent="0.3">
      <c r="E15" s="2"/>
      <c r="F15" s="2"/>
      <c r="G15" s="2"/>
      <c r="H15" s="100" t="s">
        <v>173</v>
      </c>
      <c r="I15" s="1"/>
    </row>
    <row r="16" spans="1:11" ht="4.5" customHeight="1" thickTop="1" x14ac:dyDescent="0.25">
      <c r="A16" s="45"/>
      <c r="B16" s="46"/>
      <c r="C16" s="46"/>
      <c r="D16" s="47"/>
      <c r="E16" s="65"/>
      <c r="F16" s="65"/>
      <c r="G16" s="65"/>
      <c r="H16" s="85"/>
    </row>
    <row r="17" spans="1:11" ht="15" customHeight="1" x14ac:dyDescent="0.25">
      <c r="A17" s="48"/>
      <c r="B17" s="49" t="s">
        <v>46</v>
      </c>
      <c r="C17" s="50"/>
      <c r="D17" s="51" t="s">
        <v>25</v>
      </c>
      <c r="E17" s="66" t="s">
        <v>22</v>
      </c>
      <c r="F17" s="66" t="s">
        <v>21</v>
      </c>
      <c r="G17" s="66" t="s">
        <v>20</v>
      </c>
      <c r="H17" s="86"/>
    </row>
    <row r="18" spans="1:11" ht="15" customHeight="1" x14ac:dyDescent="0.25">
      <c r="A18" s="48"/>
      <c r="B18" s="54" t="s">
        <v>45</v>
      </c>
      <c r="C18" s="50"/>
      <c r="D18" s="55" t="s">
        <v>23</v>
      </c>
      <c r="E18" s="68" t="s">
        <v>19</v>
      </c>
      <c r="F18" s="68" t="s">
        <v>18</v>
      </c>
      <c r="G18" s="68" t="s">
        <v>17</v>
      </c>
      <c r="H18" s="86"/>
    </row>
    <row r="19" spans="1:11" s="14" customFormat="1" ht="8.1" customHeight="1" x14ac:dyDescent="0.25">
      <c r="A19" s="57"/>
      <c r="B19" s="58"/>
      <c r="C19" s="57"/>
      <c r="D19" s="59"/>
      <c r="E19" s="70"/>
      <c r="F19" s="70"/>
      <c r="G19" s="70"/>
      <c r="H19" s="87"/>
      <c r="I19" s="88"/>
    </row>
    <row r="20" spans="1:11" ht="8.1" customHeight="1" x14ac:dyDescent="0.25">
      <c r="A20" s="14"/>
      <c r="B20" s="27"/>
      <c r="C20" s="27"/>
      <c r="D20" s="29"/>
      <c r="E20" s="71"/>
      <c r="F20" s="71"/>
      <c r="G20" s="71"/>
      <c r="H20" s="88"/>
      <c r="J20" s="28"/>
      <c r="K20" s="28"/>
    </row>
    <row r="21" spans="1:11" ht="15" customHeight="1" x14ac:dyDescent="0.25">
      <c r="A21" s="14"/>
      <c r="B21" s="27" t="s">
        <v>22</v>
      </c>
      <c r="C21" s="26"/>
      <c r="D21" s="23">
        <v>2022</v>
      </c>
      <c r="E21" s="72" t="s">
        <v>2</v>
      </c>
      <c r="F21" s="72" t="s">
        <v>2</v>
      </c>
      <c r="G21" s="72" t="s">
        <v>2</v>
      </c>
      <c r="H21" s="88"/>
    </row>
    <row r="22" spans="1:11" ht="15" customHeight="1" x14ac:dyDescent="0.25">
      <c r="B22" s="40" t="s">
        <v>19</v>
      </c>
      <c r="C22" s="25"/>
      <c r="D22" s="23">
        <v>2023</v>
      </c>
      <c r="E22" s="72" t="s">
        <v>2</v>
      </c>
      <c r="F22" s="72" t="s">
        <v>2</v>
      </c>
      <c r="G22" s="72" t="s">
        <v>2</v>
      </c>
    </row>
    <row r="23" spans="1:11" ht="15" customHeight="1" x14ac:dyDescent="0.25">
      <c r="B23" s="25"/>
      <c r="C23" s="25"/>
      <c r="D23" s="23">
        <v>2024</v>
      </c>
      <c r="E23" s="72" t="s">
        <v>2</v>
      </c>
      <c r="F23" s="72" t="s">
        <v>2</v>
      </c>
      <c r="G23" s="72" t="s">
        <v>2</v>
      </c>
    </row>
    <row r="24" spans="1:11" ht="8.1" customHeight="1" x14ac:dyDescent="0.25">
      <c r="D24" s="23"/>
      <c r="E24" s="73"/>
      <c r="F24" s="73"/>
      <c r="G24" s="73"/>
    </row>
    <row r="25" spans="1:11" ht="15" customHeight="1" x14ac:dyDescent="0.25">
      <c r="B25" s="25" t="s">
        <v>113</v>
      </c>
      <c r="D25" s="2">
        <v>2022</v>
      </c>
      <c r="E25" s="74" t="s">
        <v>2</v>
      </c>
      <c r="F25" s="74" t="s">
        <v>2</v>
      </c>
      <c r="G25" s="74" t="s">
        <v>2</v>
      </c>
    </row>
    <row r="26" spans="1:11" ht="15" customHeight="1" x14ac:dyDescent="0.25">
      <c r="B26" s="40" t="s">
        <v>114</v>
      </c>
      <c r="D26" s="2">
        <v>2023</v>
      </c>
      <c r="E26" s="74" t="s">
        <v>2</v>
      </c>
      <c r="F26" s="74" t="s">
        <v>2</v>
      </c>
      <c r="G26" s="74" t="s">
        <v>2</v>
      </c>
    </row>
    <row r="27" spans="1:11" ht="15" customHeight="1" x14ac:dyDescent="0.25">
      <c r="D27" s="2">
        <v>2024</v>
      </c>
      <c r="E27" s="74" t="s">
        <v>2</v>
      </c>
      <c r="F27" s="74" t="s">
        <v>2</v>
      </c>
      <c r="G27" s="74" t="s">
        <v>2</v>
      </c>
    </row>
    <row r="28" spans="1:11" ht="8.1" customHeight="1" x14ac:dyDescent="0.25">
      <c r="D28" s="19"/>
      <c r="E28" s="74" t="s">
        <v>2</v>
      </c>
      <c r="F28" s="76"/>
      <c r="G28" s="76"/>
    </row>
    <row r="29" spans="1:11" ht="15" customHeight="1" x14ac:dyDescent="0.25">
      <c r="B29" s="25" t="s">
        <v>44</v>
      </c>
      <c r="D29" s="2">
        <v>2022</v>
      </c>
      <c r="E29" s="74" t="s">
        <v>2</v>
      </c>
      <c r="F29" s="74" t="s">
        <v>2</v>
      </c>
      <c r="G29" s="74" t="s">
        <v>2</v>
      </c>
    </row>
    <row r="30" spans="1:11" ht="15" customHeight="1" x14ac:dyDescent="0.25">
      <c r="B30" s="40" t="s">
        <v>43</v>
      </c>
      <c r="D30" s="2">
        <v>2023</v>
      </c>
      <c r="E30" s="74" t="s">
        <v>2</v>
      </c>
      <c r="F30" s="74" t="s">
        <v>2</v>
      </c>
      <c r="G30" s="74" t="s">
        <v>2</v>
      </c>
    </row>
    <row r="31" spans="1:11" ht="15" customHeight="1" x14ac:dyDescent="0.25">
      <c r="D31" s="2">
        <v>2024</v>
      </c>
      <c r="E31" s="74" t="s">
        <v>2</v>
      </c>
      <c r="F31" s="74" t="s">
        <v>2</v>
      </c>
      <c r="G31" s="74" t="s">
        <v>2</v>
      </c>
    </row>
    <row r="32" spans="1:11" ht="8.1" customHeight="1" x14ac:dyDescent="0.25">
      <c r="D32" s="19"/>
      <c r="E32" s="74" t="s">
        <v>2</v>
      </c>
      <c r="F32" s="76"/>
      <c r="G32" s="76"/>
    </row>
    <row r="33" spans="1:9" ht="15" customHeight="1" x14ac:dyDescent="0.25">
      <c r="B33" s="25" t="s">
        <v>42</v>
      </c>
      <c r="D33" s="2">
        <v>2022</v>
      </c>
      <c r="E33" s="74" t="s">
        <v>2</v>
      </c>
      <c r="F33" s="74" t="s">
        <v>2</v>
      </c>
      <c r="G33" s="74" t="s">
        <v>2</v>
      </c>
    </row>
    <row r="34" spans="1:9" ht="15" customHeight="1" x14ac:dyDescent="0.25">
      <c r="B34" s="40" t="s">
        <v>41</v>
      </c>
      <c r="D34" s="2">
        <v>2023</v>
      </c>
      <c r="E34" s="74" t="s">
        <v>2</v>
      </c>
      <c r="F34" s="74" t="s">
        <v>2</v>
      </c>
      <c r="G34" s="74" t="s">
        <v>2</v>
      </c>
    </row>
    <row r="35" spans="1:9" ht="15" customHeight="1" x14ac:dyDescent="0.25">
      <c r="D35" s="2">
        <v>2024</v>
      </c>
      <c r="E35" s="74" t="s">
        <v>2</v>
      </c>
      <c r="F35" s="74" t="s">
        <v>2</v>
      </c>
      <c r="G35" s="74" t="s">
        <v>2</v>
      </c>
    </row>
    <row r="36" spans="1:9" ht="8.1" customHeight="1" x14ac:dyDescent="0.25">
      <c r="D36" s="19"/>
      <c r="E36" s="74" t="s">
        <v>2</v>
      </c>
      <c r="F36" s="76"/>
      <c r="G36" s="76"/>
    </row>
    <row r="37" spans="1:9" ht="15" customHeight="1" x14ac:dyDescent="0.25">
      <c r="B37" s="25" t="s">
        <v>40</v>
      </c>
      <c r="D37" s="2">
        <v>2022</v>
      </c>
      <c r="E37" s="74" t="s">
        <v>2</v>
      </c>
      <c r="F37" s="74" t="s">
        <v>2</v>
      </c>
      <c r="G37" s="74" t="s">
        <v>2</v>
      </c>
    </row>
    <row r="38" spans="1:9" ht="15" customHeight="1" x14ac:dyDescent="0.25">
      <c r="B38" s="40" t="s">
        <v>39</v>
      </c>
      <c r="D38" s="2">
        <v>2023</v>
      </c>
      <c r="E38" s="74" t="s">
        <v>2</v>
      </c>
      <c r="F38" s="74" t="s">
        <v>2</v>
      </c>
      <c r="G38" s="74" t="s">
        <v>2</v>
      </c>
    </row>
    <row r="39" spans="1:9" s="3" customFormat="1" ht="15" customHeight="1" x14ac:dyDescent="0.25">
      <c r="A39" s="1"/>
      <c r="D39" s="2">
        <v>2024</v>
      </c>
      <c r="E39" s="74" t="s">
        <v>2</v>
      </c>
      <c r="F39" s="74" t="s">
        <v>2</v>
      </c>
      <c r="G39" s="74" t="s">
        <v>2</v>
      </c>
      <c r="H39" s="80"/>
      <c r="I39" s="80"/>
    </row>
    <row r="40" spans="1:9" ht="8.1" customHeight="1" x14ac:dyDescent="0.25">
      <c r="D40" s="19"/>
      <c r="E40" s="74" t="s">
        <v>2</v>
      </c>
      <c r="F40" s="76"/>
      <c r="G40" s="76"/>
    </row>
    <row r="41" spans="1:9" ht="15" customHeight="1" x14ac:dyDescent="0.25">
      <c r="A41" s="3"/>
      <c r="B41" s="25" t="s">
        <v>38</v>
      </c>
      <c r="D41" s="2">
        <v>2022</v>
      </c>
      <c r="E41" s="74" t="s">
        <v>2</v>
      </c>
      <c r="F41" s="74" t="s">
        <v>2</v>
      </c>
      <c r="G41" s="74" t="s">
        <v>2</v>
      </c>
    </row>
    <row r="42" spans="1:9" ht="15" customHeight="1" x14ac:dyDescent="0.25">
      <c r="B42" s="40" t="s">
        <v>37</v>
      </c>
      <c r="D42" s="2">
        <v>2023</v>
      </c>
      <c r="E42" s="74" t="s">
        <v>2</v>
      </c>
      <c r="F42" s="74" t="s">
        <v>2</v>
      </c>
      <c r="G42" s="74" t="s">
        <v>2</v>
      </c>
    </row>
    <row r="43" spans="1:9" ht="15" customHeight="1" x14ac:dyDescent="0.25">
      <c r="D43" s="2">
        <v>2024</v>
      </c>
      <c r="E43" s="74" t="s">
        <v>2</v>
      </c>
      <c r="F43" s="74" t="s">
        <v>2</v>
      </c>
      <c r="G43" s="74" t="s">
        <v>2</v>
      </c>
    </row>
    <row r="44" spans="1:9" ht="8.1" customHeight="1" x14ac:dyDescent="0.25">
      <c r="D44" s="19"/>
      <c r="E44" s="74" t="s">
        <v>2</v>
      </c>
      <c r="F44" s="76"/>
      <c r="G44" s="76"/>
    </row>
    <row r="45" spans="1:9" ht="15" customHeight="1" x14ac:dyDescent="0.25">
      <c r="B45" s="25" t="s">
        <v>36</v>
      </c>
      <c r="D45" s="2">
        <v>2022</v>
      </c>
      <c r="E45" s="74" t="s">
        <v>2</v>
      </c>
      <c r="F45" s="74" t="s">
        <v>2</v>
      </c>
      <c r="G45" s="74" t="s">
        <v>2</v>
      </c>
    </row>
    <row r="46" spans="1:9" ht="15" customHeight="1" x14ac:dyDescent="0.25">
      <c r="B46" s="40" t="s">
        <v>35</v>
      </c>
      <c r="D46" s="2">
        <v>2023</v>
      </c>
      <c r="E46" s="74" t="s">
        <v>2</v>
      </c>
      <c r="F46" s="74" t="s">
        <v>2</v>
      </c>
      <c r="G46" s="74" t="s">
        <v>2</v>
      </c>
    </row>
    <row r="47" spans="1:9" ht="15" customHeight="1" x14ac:dyDescent="0.25">
      <c r="D47" s="2">
        <v>2024</v>
      </c>
      <c r="E47" s="74" t="s">
        <v>2</v>
      </c>
      <c r="F47" s="74" t="s">
        <v>2</v>
      </c>
      <c r="G47" s="74" t="s">
        <v>2</v>
      </c>
    </row>
    <row r="48" spans="1:9" ht="8.1" customHeight="1" x14ac:dyDescent="0.25">
      <c r="D48" s="19"/>
      <c r="E48" s="74" t="s">
        <v>2</v>
      </c>
      <c r="F48" s="76"/>
      <c r="G48" s="76"/>
    </row>
    <row r="49" spans="2:12" ht="15" customHeight="1" x14ac:dyDescent="0.25">
      <c r="B49" s="25" t="s">
        <v>34</v>
      </c>
      <c r="D49" s="2">
        <v>2022</v>
      </c>
      <c r="E49" s="74" t="s">
        <v>2</v>
      </c>
      <c r="F49" s="74" t="s">
        <v>2</v>
      </c>
      <c r="G49" s="74" t="s">
        <v>2</v>
      </c>
    </row>
    <row r="50" spans="2:12" ht="15" customHeight="1" x14ac:dyDescent="0.25">
      <c r="B50" s="40" t="s">
        <v>33</v>
      </c>
      <c r="D50" s="2">
        <v>2023</v>
      </c>
      <c r="E50" s="74" t="s">
        <v>2</v>
      </c>
      <c r="F50" s="74" t="s">
        <v>2</v>
      </c>
      <c r="G50" s="74" t="s">
        <v>2</v>
      </c>
    </row>
    <row r="51" spans="2:12" ht="15" customHeight="1" x14ac:dyDescent="0.25">
      <c r="D51" s="2">
        <v>2024</v>
      </c>
      <c r="E51" s="74" t="s">
        <v>2</v>
      </c>
      <c r="F51" s="74" t="s">
        <v>2</v>
      </c>
      <c r="G51" s="74" t="s">
        <v>2</v>
      </c>
    </row>
    <row r="52" spans="2:12" ht="8.1" customHeight="1" x14ac:dyDescent="0.25">
      <c r="D52" s="19"/>
      <c r="E52" s="74" t="s">
        <v>2</v>
      </c>
      <c r="F52" s="76"/>
      <c r="G52" s="76"/>
    </row>
    <row r="53" spans="2:12" ht="15" customHeight="1" x14ac:dyDescent="0.25">
      <c r="B53" s="25" t="s">
        <v>32</v>
      </c>
      <c r="D53" s="2">
        <v>2022</v>
      </c>
      <c r="E53" s="74" t="s">
        <v>2</v>
      </c>
      <c r="F53" s="74" t="s">
        <v>2</v>
      </c>
      <c r="G53" s="74" t="s">
        <v>2</v>
      </c>
    </row>
    <row r="54" spans="2:12" ht="15" customHeight="1" x14ac:dyDescent="0.25">
      <c r="B54" s="40" t="s">
        <v>31</v>
      </c>
      <c r="D54" s="2">
        <v>2023</v>
      </c>
      <c r="E54" s="74" t="s">
        <v>2</v>
      </c>
      <c r="F54" s="74" t="s">
        <v>2</v>
      </c>
      <c r="G54" s="74" t="s">
        <v>2</v>
      </c>
    </row>
    <row r="55" spans="2:12" ht="15" customHeight="1" x14ac:dyDescent="0.25">
      <c r="D55" s="2">
        <v>2024</v>
      </c>
      <c r="E55" s="74" t="s">
        <v>2</v>
      </c>
      <c r="F55" s="74" t="s">
        <v>2</v>
      </c>
      <c r="G55" s="74" t="s">
        <v>2</v>
      </c>
    </row>
    <row r="56" spans="2:12" ht="8.1" customHeight="1" x14ac:dyDescent="0.25">
      <c r="D56" s="19"/>
      <c r="E56" s="74" t="s">
        <v>2</v>
      </c>
      <c r="F56" s="76"/>
      <c r="G56" s="76"/>
    </row>
    <row r="57" spans="2:12" ht="15" customHeight="1" x14ac:dyDescent="0.25">
      <c r="B57" s="25" t="s">
        <v>30</v>
      </c>
      <c r="D57" s="2">
        <v>2022</v>
      </c>
      <c r="E57" s="74" t="s">
        <v>2</v>
      </c>
      <c r="F57" s="74" t="s">
        <v>2</v>
      </c>
      <c r="G57" s="74" t="s">
        <v>2</v>
      </c>
    </row>
    <row r="58" spans="2:12" ht="15" customHeight="1" x14ac:dyDescent="0.25">
      <c r="B58" s="40" t="s">
        <v>29</v>
      </c>
      <c r="D58" s="2">
        <v>2023</v>
      </c>
      <c r="E58" s="74" t="s">
        <v>2</v>
      </c>
      <c r="F58" s="74" t="s">
        <v>2</v>
      </c>
      <c r="G58" s="74" t="s">
        <v>2</v>
      </c>
    </row>
    <row r="59" spans="2:12" ht="15" customHeight="1" x14ac:dyDescent="0.25">
      <c r="D59" s="2">
        <v>2024</v>
      </c>
      <c r="E59" s="74" t="s">
        <v>2</v>
      </c>
      <c r="F59" s="74" t="s">
        <v>2</v>
      </c>
      <c r="G59" s="74" t="s">
        <v>2</v>
      </c>
    </row>
    <row r="60" spans="2:12" ht="8.1" customHeight="1" x14ac:dyDescent="0.25">
      <c r="D60" s="19"/>
      <c r="E60" s="74" t="s">
        <v>2</v>
      </c>
      <c r="F60" s="76"/>
      <c r="G60" s="76"/>
    </row>
    <row r="61" spans="2:12" ht="15" customHeight="1" x14ac:dyDescent="0.25">
      <c r="B61" s="25" t="s">
        <v>28</v>
      </c>
      <c r="D61" s="2">
        <v>2022</v>
      </c>
      <c r="E61" s="74" t="s">
        <v>2</v>
      </c>
      <c r="F61" s="74" t="s">
        <v>2</v>
      </c>
      <c r="G61" s="74" t="s">
        <v>2</v>
      </c>
      <c r="J61" s="18"/>
      <c r="K61" s="20"/>
      <c r="L61" s="21"/>
    </row>
    <row r="62" spans="2:12" ht="15" customHeight="1" x14ac:dyDescent="0.25">
      <c r="B62" s="40" t="s">
        <v>27</v>
      </c>
      <c r="D62" s="2">
        <v>2023</v>
      </c>
      <c r="E62" s="74" t="s">
        <v>2</v>
      </c>
      <c r="F62" s="74" t="s">
        <v>2</v>
      </c>
      <c r="G62" s="74" t="s">
        <v>2</v>
      </c>
      <c r="J62" s="18"/>
      <c r="K62" s="20"/>
      <c r="L62" s="20"/>
    </row>
    <row r="63" spans="2:12" ht="15" customHeight="1" x14ac:dyDescent="0.25">
      <c r="D63" s="2">
        <v>2024</v>
      </c>
      <c r="E63" s="74" t="s">
        <v>2</v>
      </c>
      <c r="F63" s="74" t="s">
        <v>2</v>
      </c>
      <c r="G63" s="74" t="s">
        <v>2</v>
      </c>
    </row>
    <row r="64" spans="2:12" ht="8.1" customHeight="1" x14ac:dyDescent="0.25">
      <c r="D64" s="19"/>
      <c r="E64" s="74" t="s">
        <v>2</v>
      </c>
      <c r="F64" s="76"/>
      <c r="G64" s="76"/>
    </row>
    <row r="65" spans="1:9" ht="15" customHeight="1" x14ac:dyDescent="0.2">
      <c r="B65" s="41" t="s">
        <v>90</v>
      </c>
      <c r="D65" s="2">
        <v>2022</v>
      </c>
      <c r="E65" s="74" t="s">
        <v>2</v>
      </c>
      <c r="F65" s="74" t="s">
        <v>2</v>
      </c>
      <c r="G65" s="74" t="s">
        <v>2</v>
      </c>
    </row>
    <row r="66" spans="1:9" ht="15" customHeight="1" x14ac:dyDescent="0.25">
      <c r="B66" s="40" t="s">
        <v>149</v>
      </c>
      <c r="D66" s="2">
        <v>2023</v>
      </c>
      <c r="E66" s="74" t="s">
        <v>2</v>
      </c>
      <c r="F66" s="74" t="s">
        <v>2</v>
      </c>
      <c r="G66" s="74" t="s">
        <v>2</v>
      </c>
    </row>
    <row r="67" spans="1:9" ht="15" customHeight="1" x14ac:dyDescent="0.25">
      <c r="D67" s="2">
        <v>2024</v>
      </c>
      <c r="E67" s="74" t="s">
        <v>2</v>
      </c>
      <c r="F67" s="74" t="s">
        <v>2</v>
      </c>
      <c r="G67" s="74" t="s">
        <v>2</v>
      </c>
    </row>
    <row r="68" spans="1:9" ht="8.1" customHeight="1" thickBot="1" x14ac:dyDescent="0.3">
      <c r="A68" s="11"/>
      <c r="B68" s="13"/>
      <c r="C68" s="13"/>
      <c r="D68" s="12"/>
      <c r="E68" s="77"/>
      <c r="F68" s="77"/>
      <c r="G68" s="77"/>
      <c r="H68" s="89"/>
    </row>
    <row r="69" spans="1:9" s="9" customFormat="1" x14ac:dyDescent="0.25">
      <c r="A69" s="4"/>
      <c r="B69" s="7"/>
      <c r="C69" s="7"/>
      <c r="D69" s="6"/>
      <c r="E69" s="78"/>
      <c r="F69" s="78"/>
      <c r="G69" s="78"/>
      <c r="H69" s="90" t="s">
        <v>1</v>
      </c>
      <c r="I69" s="91"/>
    </row>
    <row r="70" spans="1:9" s="4" customFormat="1" x14ac:dyDescent="0.25">
      <c r="A70" s="8"/>
      <c r="B70" s="7"/>
      <c r="C70" s="7"/>
      <c r="D70" s="6"/>
      <c r="E70" s="78"/>
      <c r="F70" s="78"/>
      <c r="G70" s="78"/>
      <c r="H70" s="92" t="s">
        <v>0</v>
      </c>
      <c r="I70" s="93"/>
    </row>
    <row r="71" spans="1:9" x14ac:dyDescent="0.25">
      <c r="A71" s="7" t="s">
        <v>172</v>
      </c>
      <c r="B71" s="7"/>
    </row>
    <row r="72" spans="1:9" x14ac:dyDescent="0.25">
      <c r="A72" s="97" t="s">
        <v>170</v>
      </c>
    </row>
    <row r="73" spans="1:9" x14ac:dyDescent="0.25">
      <c r="A73" s="99" t="s">
        <v>171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71AC-FCB1-401F-B868-D78251C51C31}">
  <sheetPr codeName="Sheet17"/>
  <dimension ref="A1:K53"/>
  <sheetViews>
    <sheetView showGridLines="0" view="pageBreakPreview" zoomScaleNormal="90" zoomScaleSheetLayoutView="100" workbookViewId="0">
      <selection activeCell="A15" sqref="A15:XFD15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6" style="3" customWidth="1"/>
    <col min="4" max="4" width="19.85546875" style="2" customWidth="1"/>
    <col min="5" max="7" width="19.85546875" style="62" customWidth="1"/>
    <col min="8" max="8" width="2.140625" style="80" customWidth="1"/>
    <col min="9" max="9" width="9.140625" style="80"/>
    <col min="10" max="16384" width="9.140625" style="1"/>
  </cols>
  <sheetData>
    <row r="1" spans="1:11" ht="12" customHeight="1" x14ac:dyDescent="0.25">
      <c r="H1" s="79"/>
    </row>
    <row r="2" spans="1:11" ht="12" customHeight="1" x14ac:dyDescent="0.25">
      <c r="H2" s="79"/>
      <c r="I2" s="81"/>
      <c r="J2" s="38"/>
      <c r="K2" s="38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ht="11.25" customHeight="1" x14ac:dyDescent="0.25"/>
    <row r="12" spans="1:11" s="34" customFormat="1" ht="15" customHeight="1" x14ac:dyDescent="0.25">
      <c r="B12" s="37" t="s">
        <v>141</v>
      </c>
      <c r="C12" s="35" t="s">
        <v>105</v>
      </c>
      <c r="D12" s="36"/>
      <c r="E12" s="63"/>
      <c r="F12" s="63"/>
      <c r="G12" s="63"/>
      <c r="H12" s="82"/>
      <c r="I12" s="83"/>
    </row>
    <row r="13" spans="1:11" s="30" customFormat="1" ht="16.5" customHeight="1" x14ac:dyDescent="0.25">
      <c r="B13" s="33" t="s">
        <v>142</v>
      </c>
      <c r="C13" s="32" t="s">
        <v>87</v>
      </c>
      <c r="D13" s="31"/>
      <c r="E13" s="64"/>
      <c r="F13" s="64"/>
      <c r="G13" s="64"/>
      <c r="H13" s="84"/>
      <c r="I13" s="84"/>
    </row>
    <row r="14" spans="1:11" ht="8.1" customHeight="1" x14ac:dyDescent="0.25"/>
    <row r="15" spans="1:11" ht="19.5" customHeight="1" thickBot="1" x14ac:dyDescent="0.3">
      <c r="E15" s="2"/>
      <c r="F15" s="2"/>
      <c r="G15" s="2"/>
      <c r="H15" s="100" t="s">
        <v>173</v>
      </c>
      <c r="I15" s="1"/>
    </row>
    <row r="16" spans="1:11" ht="4.5" customHeight="1" thickTop="1" x14ac:dyDescent="0.25">
      <c r="A16" s="45"/>
      <c r="B16" s="46"/>
      <c r="C16" s="46"/>
      <c r="D16" s="47"/>
      <c r="E16" s="65"/>
      <c r="F16" s="65"/>
      <c r="G16" s="65"/>
      <c r="H16" s="85"/>
    </row>
    <row r="17" spans="1:11" ht="15" customHeight="1" x14ac:dyDescent="0.25">
      <c r="A17" s="48"/>
      <c r="B17" s="49" t="s">
        <v>58</v>
      </c>
      <c r="C17" s="50"/>
      <c r="D17" s="51" t="s">
        <v>25</v>
      </c>
      <c r="E17" s="66" t="s">
        <v>22</v>
      </c>
      <c r="F17" s="66" t="s">
        <v>21</v>
      </c>
      <c r="G17" s="66" t="s">
        <v>20</v>
      </c>
      <c r="H17" s="86"/>
    </row>
    <row r="18" spans="1:11" ht="15" customHeight="1" x14ac:dyDescent="0.25">
      <c r="A18" s="48"/>
      <c r="B18" s="54" t="s">
        <v>57</v>
      </c>
      <c r="C18" s="50"/>
      <c r="D18" s="55" t="s">
        <v>23</v>
      </c>
      <c r="E18" s="68" t="s">
        <v>19</v>
      </c>
      <c r="F18" s="68" t="s">
        <v>18</v>
      </c>
      <c r="G18" s="68" t="s">
        <v>17</v>
      </c>
      <c r="H18" s="86"/>
    </row>
    <row r="19" spans="1:11" s="14" customFormat="1" ht="8.1" customHeight="1" x14ac:dyDescent="0.25">
      <c r="A19" s="57"/>
      <c r="B19" s="58"/>
      <c r="C19" s="57"/>
      <c r="D19" s="59"/>
      <c r="E19" s="70"/>
      <c r="F19" s="70"/>
      <c r="G19" s="70"/>
      <c r="H19" s="87"/>
      <c r="I19" s="88"/>
    </row>
    <row r="20" spans="1:11" ht="8.1" customHeight="1" x14ac:dyDescent="0.25">
      <c r="A20" s="14"/>
      <c r="B20" s="27"/>
      <c r="C20" s="27"/>
      <c r="D20" s="29"/>
      <c r="E20" s="71"/>
      <c r="F20" s="71"/>
      <c r="G20" s="71"/>
      <c r="H20" s="88"/>
      <c r="J20" s="28"/>
      <c r="K20" s="28"/>
    </row>
    <row r="21" spans="1:11" ht="15" customHeight="1" x14ac:dyDescent="0.25">
      <c r="A21" s="14"/>
      <c r="B21" s="27" t="s">
        <v>22</v>
      </c>
      <c r="C21" s="26"/>
      <c r="D21" s="23">
        <v>2022</v>
      </c>
      <c r="E21" s="72" t="s">
        <v>2</v>
      </c>
      <c r="F21" s="72" t="s">
        <v>2</v>
      </c>
      <c r="G21" s="72" t="s">
        <v>2</v>
      </c>
      <c r="H21" s="88"/>
    </row>
    <row r="22" spans="1:11" ht="15" customHeight="1" x14ac:dyDescent="0.25">
      <c r="B22" s="40" t="s">
        <v>19</v>
      </c>
      <c r="C22" s="25"/>
      <c r="D22" s="23">
        <v>2023</v>
      </c>
      <c r="E22" s="72" t="s">
        <v>2</v>
      </c>
      <c r="F22" s="72" t="s">
        <v>2</v>
      </c>
      <c r="G22" s="72" t="s">
        <v>2</v>
      </c>
    </row>
    <row r="23" spans="1:11" ht="15" customHeight="1" x14ac:dyDescent="0.25">
      <c r="B23" s="25"/>
      <c r="C23" s="25"/>
      <c r="D23" s="23">
        <v>2024</v>
      </c>
      <c r="E23" s="72" t="s">
        <v>2</v>
      </c>
      <c r="F23" s="72" t="s">
        <v>2</v>
      </c>
      <c r="G23" s="72" t="s">
        <v>2</v>
      </c>
    </row>
    <row r="24" spans="1:11" ht="8.1" customHeight="1" x14ac:dyDescent="0.25">
      <c r="D24" s="23"/>
      <c r="E24" s="73"/>
      <c r="F24" s="73"/>
      <c r="G24" s="73"/>
    </row>
    <row r="25" spans="1:11" ht="15" customHeight="1" x14ac:dyDescent="0.2">
      <c r="B25" s="41" t="s">
        <v>56</v>
      </c>
      <c r="D25" s="2">
        <v>2022</v>
      </c>
      <c r="E25" s="74" t="s">
        <v>2</v>
      </c>
      <c r="F25" s="74" t="s">
        <v>2</v>
      </c>
      <c r="G25" s="74" t="s">
        <v>2</v>
      </c>
    </row>
    <row r="26" spans="1:11" ht="15" customHeight="1" x14ac:dyDescent="0.25">
      <c r="B26" s="40" t="s">
        <v>55</v>
      </c>
      <c r="D26" s="2">
        <v>2023</v>
      </c>
      <c r="E26" s="74" t="s">
        <v>2</v>
      </c>
      <c r="F26" s="74" t="s">
        <v>2</v>
      </c>
      <c r="G26" s="74" t="s">
        <v>2</v>
      </c>
    </row>
    <row r="27" spans="1:11" ht="15" customHeight="1" x14ac:dyDescent="0.25">
      <c r="D27" s="2">
        <v>2024</v>
      </c>
      <c r="E27" s="74" t="s">
        <v>2</v>
      </c>
      <c r="F27" s="74" t="s">
        <v>2</v>
      </c>
      <c r="G27" s="74" t="s">
        <v>2</v>
      </c>
    </row>
    <row r="28" spans="1:11" ht="8.1" customHeight="1" x14ac:dyDescent="0.25">
      <c r="D28" s="19"/>
      <c r="E28" s="74" t="s">
        <v>2</v>
      </c>
      <c r="F28" s="76"/>
      <c r="G28" s="76"/>
    </row>
    <row r="29" spans="1:11" ht="15" customHeight="1" x14ac:dyDescent="0.25">
      <c r="B29" s="44" t="s">
        <v>54</v>
      </c>
      <c r="D29" s="2">
        <v>2022</v>
      </c>
      <c r="E29" s="74" t="s">
        <v>2</v>
      </c>
      <c r="F29" s="74" t="s">
        <v>2</v>
      </c>
      <c r="G29" s="74" t="s">
        <v>2</v>
      </c>
    </row>
    <row r="30" spans="1:11" ht="15" customHeight="1" x14ac:dyDescent="0.25">
      <c r="B30" s="44"/>
      <c r="D30" s="2">
        <v>2023</v>
      </c>
      <c r="E30" s="74" t="s">
        <v>2</v>
      </c>
      <c r="F30" s="74" t="s">
        <v>2</v>
      </c>
      <c r="G30" s="74" t="s">
        <v>2</v>
      </c>
    </row>
    <row r="31" spans="1:11" ht="15" customHeight="1" x14ac:dyDescent="0.25">
      <c r="D31" s="2">
        <v>2024</v>
      </c>
      <c r="E31" s="74" t="s">
        <v>2</v>
      </c>
      <c r="F31" s="74" t="s">
        <v>2</v>
      </c>
      <c r="G31" s="74" t="s">
        <v>2</v>
      </c>
    </row>
    <row r="32" spans="1:11" ht="8.1" customHeight="1" x14ac:dyDescent="0.25">
      <c r="D32" s="19"/>
      <c r="E32" s="74" t="s">
        <v>2</v>
      </c>
      <c r="F32" s="76"/>
      <c r="G32" s="76"/>
    </row>
    <row r="33" spans="1:9" ht="15" customHeight="1" x14ac:dyDescent="0.2">
      <c r="B33" s="43" t="s">
        <v>53</v>
      </c>
      <c r="D33" s="2">
        <v>2022</v>
      </c>
      <c r="E33" s="74" t="s">
        <v>2</v>
      </c>
      <c r="F33" s="74" t="s">
        <v>2</v>
      </c>
      <c r="G33" s="74" t="s">
        <v>2</v>
      </c>
    </row>
    <row r="34" spans="1:9" ht="15" customHeight="1" x14ac:dyDescent="0.25">
      <c r="B34" s="42" t="s">
        <v>52</v>
      </c>
      <c r="D34" s="2">
        <v>2023</v>
      </c>
      <c r="E34" s="74" t="s">
        <v>2</v>
      </c>
      <c r="F34" s="74" t="s">
        <v>2</v>
      </c>
      <c r="G34" s="74" t="s">
        <v>2</v>
      </c>
    </row>
    <row r="35" spans="1:9" ht="15" customHeight="1" x14ac:dyDescent="0.25">
      <c r="D35" s="2">
        <v>2024</v>
      </c>
      <c r="E35" s="74" t="s">
        <v>2</v>
      </c>
      <c r="F35" s="74" t="s">
        <v>2</v>
      </c>
      <c r="G35" s="74" t="s">
        <v>2</v>
      </c>
    </row>
    <row r="36" spans="1:9" ht="8.1" customHeight="1" x14ac:dyDescent="0.25">
      <c r="D36" s="19"/>
      <c r="E36" s="74" t="s">
        <v>2</v>
      </c>
      <c r="F36" s="76"/>
      <c r="G36" s="76"/>
    </row>
    <row r="37" spans="1:9" ht="15" customHeight="1" x14ac:dyDescent="0.2">
      <c r="B37" s="43" t="s">
        <v>51</v>
      </c>
      <c r="D37" s="2">
        <v>2022</v>
      </c>
      <c r="E37" s="74" t="s">
        <v>2</v>
      </c>
      <c r="F37" s="74" t="s">
        <v>2</v>
      </c>
      <c r="G37" s="74" t="s">
        <v>2</v>
      </c>
    </row>
    <row r="38" spans="1:9" ht="15" customHeight="1" x14ac:dyDescent="0.25">
      <c r="B38" s="42" t="s">
        <v>91</v>
      </c>
      <c r="D38" s="2">
        <v>2023</v>
      </c>
      <c r="E38" s="74" t="s">
        <v>2</v>
      </c>
      <c r="F38" s="74" t="s">
        <v>2</v>
      </c>
      <c r="G38" s="74" t="s">
        <v>2</v>
      </c>
    </row>
    <row r="39" spans="1:9" s="3" customFormat="1" ht="15" customHeight="1" x14ac:dyDescent="0.25">
      <c r="A39" s="1"/>
      <c r="D39" s="2">
        <v>2024</v>
      </c>
      <c r="E39" s="74" t="s">
        <v>2</v>
      </c>
      <c r="F39" s="74" t="s">
        <v>2</v>
      </c>
      <c r="G39" s="74" t="s">
        <v>2</v>
      </c>
      <c r="H39" s="80"/>
      <c r="I39" s="80"/>
    </row>
    <row r="40" spans="1:9" ht="8.1" customHeight="1" x14ac:dyDescent="0.25">
      <c r="D40" s="19"/>
      <c r="E40" s="74" t="s">
        <v>2</v>
      </c>
      <c r="F40" s="76"/>
      <c r="G40" s="76"/>
    </row>
    <row r="41" spans="1:9" ht="15" customHeight="1" x14ac:dyDescent="0.2">
      <c r="A41" s="3"/>
      <c r="B41" s="43" t="s">
        <v>50</v>
      </c>
      <c r="D41" s="2">
        <v>2022</v>
      </c>
      <c r="E41" s="74" t="s">
        <v>2</v>
      </c>
      <c r="F41" s="74" t="s">
        <v>2</v>
      </c>
      <c r="G41" s="74" t="s">
        <v>2</v>
      </c>
    </row>
    <row r="42" spans="1:9" ht="15" customHeight="1" x14ac:dyDescent="0.25">
      <c r="B42" s="42" t="s">
        <v>49</v>
      </c>
      <c r="D42" s="2">
        <v>2023</v>
      </c>
      <c r="E42" s="74" t="s">
        <v>2</v>
      </c>
      <c r="F42" s="74" t="s">
        <v>2</v>
      </c>
      <c r="G42" s="74" t="s">
        <v>2</v>
      </c>
    </row>
    <row r="43" spans="1:9" ht="15" customHeight="1" x14ac:dyDescent="0.25">
      <c r="D43" s="2">
        <v>2024</v>
      </c>
      <c r="E43" s="74" t="s">
        <v>2</v>
      </c>
      <c r="F43" s="74" t="s">
        <v>2</v>
      </c>
      <c r="G43" s="74" t="s">
        <v>2</v>
      </c>
    </row>
    <row r="44" spans="1:9" ht="8.1" customHeight="1" x14ac:dyDescent="0.25">
      <c r="D44" s="19"/>
      <c r="E44" s="74" t="s">
        <v>2</v>
      </c>
      <c r="F44" s="76"/>
      <c r="G44" s="76"/>
    </row>
    <row r="45" spans="1:9" ht="15" customHeight="1" x14ac:dyDescent="0.2">
      <c r="B45" s="41" t="s">
        <v>48</v>
      </c>
      <c r="D45" s="2">
        <v>2022</v>
      </c>
      <c r="E45" s="74" t="s">
        <v>2</v>
      </c>
      <c r="F45" s="74" t="s">
        <v>2</v>
      </c>
      <c r="G45" s="74" t="s">
        <v>2</v>
      </c>
    </row>
    <row r="46" spans="1:9" ht="15" customHeight="1" x14ac:dyDescent="0.25">
      <c r="B46" s="40" t="s">
        <v>47</v>
      </c>
      <c r="D46" s="2">
        <v>2023</v>
      </c>
      <c r="E46" s="74" t="s">
        <v>2</v>
      </c>
      <c r="F46" s="74" t="s">
        <v>2</v>
      </c>
      <c r="G46" s="74" t="s">
        <v>2</v>
      </c>
    </row>
    <row r="47" spans="1:9" ht="15" customHeight="1" x14ac:dyDescent="0.25">
      <c r="D47" s="2">
        <v>2024</v>
      </c>
      <c r="E47" s="74" t="s">
        <v>2</v>
      </c>
      <c r="F47" s="74" t="s">
        <v>2</v>
      </c>
      <c r="G47" s="74" t="s">
        <v>2</v>
      </c>
    </row>
    <row r="48" spans="1:9" ht="8.1" customHeight="1" thickBot="1" x14ac:dyDescent="0.3">
      <c r="A48" s="11"/>
      <c r="B48" s="13"/>
      <c r="C48" s="13"/>
      <c r="D48" s="12"/>
      <c r="E48" s="77"/>
      <c r="F48" s="77"/>
      <c r="G48" s="77"/>
      <c r="H48" s="89"/>
    </row>
    <row r="49" spans="1:9" s="9" customFormat="1" x14ac:dyDescent="0.25">
      <c r="A49" s="4"/>
      <c r="B49" s="7"/>
      <c r="C49" s="7"/>
      <c r="D49" s="6"/>
      <c r="E49" s="78"/>
      <c r="F49" s="78"/>
      <c r="G49" s="78"/>
      <c r="H49" s="90" t="s">
        <v>1</v>
      </c>
      <c r="I49" s="91"/>
    </row>
    <row r="50" spans="1:9" s="4" customFormat="1" x14ac:dyDescent="0.25">
      <c r="A50" s="8"/>
      <c r="B50" s="7"/>
      <c r="C50" s="7"/>
      <c r="D50" s="6"/>
      <c r="E50" s="78"/>
      <c r="F50" s="78"/>
      <c r="G50" s="78"/>
      <c r="H50" s="92" t="s">
        <v>0</v>
      </c>
      <c r="I50" s="93"/>
    </row>
    <row r="51" spans="1:9" x14ac:dyDescent="0.25">
      <c r="A51" s="7" t="s">
        <v>172</v>
      </c>
    </row>
    <row r="52" spans="1:9" x14ac:dyDescent="0.25">
      <c r="A52" s="97" t="s">
        <v>170</v>
      </c>
    </row>
    <row r="53" spans="1:9" x14ac:dyDescent="0.25">
      <c r="A53" s="99" t="s">
        <v>171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2242-DB67-4B21-B8F2-D53E3FD0F00F}">
  <sheetPr codeName="Sheet18"/>
  <dimension ref="A1:N85"/>
  <sheetViews>
    <sheetView showGridLines="0" view="pageBreakPreview" topLeftCell="A12" zoomScaleNormal="90" zoomScaleSheetLayoutView="100" workbookViewId="0">
      <selection activeCell="K32" sqref="K32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62" customWidth="1"/>
    <col min="6" max="6" width="2.140625" style="62" customWidth="1"/>
    <col min="7" max="9" width="19.28515625" style="62" customWidth="1"/>
    <col min="10" max="10" width="2.140625" style="1" customWidth="1"/>
    <col min="11" max="16384" width="9.140625" style="1"/>
  </cols>
  <sheetData>
    <row r="1" spans="1:13" ht="12" customHeight="1" x14ac:dyDescent="0.25">
      <c r="J1" s="39"/>
    </row>
    <row r="2" spans="1:13" ht="12" customHeight="1" x14ac:dyDescent="0.25">
      <c r="J2" s="39"/>
      <c r="K2" s="38"/>
      <c r="L2" s="38"/>
      <c r="M2" s="38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ht="11.25" customHeight="1" x14ac:dyDescent="0.25"/>
    <row r="12" spans="1:13" s="34" customFormat="1" ht="15" customHeight="1" x14ac:dyDescent="0.25">
      <c r="B12" s="37" t="s">
        <v>143</v>
      </c>
      <c r="C12" s="35" t="s">
        <v>155</v>
      </c>
      <c r="D12" s="36"/>
      <c r="E12" s="63"/>
      <c r="F12" s="63"/>
      <c r="G12" s="63"/>
      <c r="H12" s="63"/>
      <c r="I12" s="63"/>
      <c r="J12" s="35"/>
    </row>
    <row r="13" spans="1:13" s="30" customFormat="1" ht="16.5" customHeight="1" x14ac:dyDescent="0.25">
      <c r="B13" s="33" t="s">
        <v>144</v>
      </c>
      <c r="C13" s="106" t="s">
        <v>163</v>
      </c>
      <c r="D13" s="106"/>
      <c r="E13" s="106"/>
      <c r="F13" s="106"/>
      <c r="G13" s="106"/>
      <c r="H13" s="106"/>
      <c r="I13" s="106"/>
    </row>
    <row r="14" spans="1:13" ht="8.1" customHeight="1" thickBot="1" x14ac:dyDescent="0.3"/>
    <row r="15" spans="1:13" ht="4.5" customHeight="1" thickTop="1" x14ac:dyDescent="0.25">
      <c r="A15" s="45"/>
      <c r="B15" s="46"/>
      <c r="C15" s="46"/>
      <c r="D15" s="47"/>
      <c r="E15" s="65"/>
      <c r="F15" s="65"/>
      <c r="G15" s="65"/>
      <c r="H15" s="65"/>
      <c r="I15" s="65"/>
      <c r="J15" s="45"/>
    </row>
    <row r="16" spans="1:13" ht="15" customHeight="1" x14ac:dyDescent="0.25">
      <c r="A16" s="48"/>
      <c r="B16" s="49" t="s">
        <v>26</v>
      </c>
      <c r="C16" s="50"/>
      <c r="D16" s="51" t="s">
        <v>25</v>
      </c>
      <c r="E16" s="66" t="s">
        <v>79</v>
      </c>
      <c r="F16" s="67"/>
      <c r="G16" s="101" t="s">
        <v>76</v>
      </c>
      <c r="H16" s="101"/>
      <c r="I16" s="101"/>
      <c r="J16" s="48"/>
    </row>
    <row r="17" spans="1:13" ht="15" customHeight="1" x14ac:dyDescent="0.25">
      <c r="A17" s="48"/>
      <c r="B17" s="54" t="s">
        <v>24</v>
      </c>
      <c r="C17" s="50"/>
      <c r="D17" s="55" t="s">
        <v>23</v>
      </c>
      <c r="E17" s="68" t="s">
        <v>80</v>
      </c>
      <c r="F17" s="69"/>
      <c r="G17" s="102" t="s">
        <v>108</v>
      </c>
      <c r="H17" s="102"/>
      <c r="I17" s="102"/>
      <c r="J17" s="48"/>
    </row>
    <row r="18" spans="1:13" ht="15" customHeight="1" x14ac:dyDescent="0.25">
      <c r="A18" s="48"/>
      <c r="B18" s="54"/>
      <c r="C18" s="50"/>
      <c r="D18" s="55"/>
      <c r="E18" s="66"/>
      <c r="F18" s="66"/>
      <c r="G18" s="66" t="s">
        <v>22</v>
      </c>
      <c r="H18" s="66" t="s">
        <v>21</v>
      </c>
      <c r="I18" s="66" t="s">
        <v>20</v>
      </c>
      <c r="J18" s="48"/>
    </row>
    <row r="19" spans="1:13" ht="15" customHeight="1" x14ac:dyDescent="0.25">
      <c r="A19" s="48"/>
      <c r="B19" s="54"/>
      <c r="C19" s="50"/>
      <c r="D19" s="55"/>
      <c r="E19" s="68"/>
      <c r="F19" s="68"/>
      <c r="G19" s="68" t="s">
        <v>19</v>
      </c>
      <c r="H19" s="68" t="s">
        <v>18</v>
      </c>
      <c r="I19" s="68" t="s">
        <v>17</v>
      </c>
      <c r="J19" s="48"/>
    </row>
    <row r="20" spans="1:13" s="14" customFormat="1" ht="8.1" customHeight="1" x14ac:dyDescent="0.25">
      <c r="A20" s="57"/>
      <c r="B20" s="58"/>
      <c r="C20" s="57"/>
      <c r="D20" s="59"/>
      <c r="E20" s="70"/>
      <c r="F20" s="70"/>
      <c r="G20" s="70"/>
      <c r="H20" s="70"/>
      <c r="I20" s="70"/>
      <c r="J20" s="57"/>
    </row>
    <row r="21" spans="1:13" ht="8.1" customHeight="1" x14ac:dyDescent="0.25">
      <c r="A21" s="14"/>
      <c r="B21" s="27"/>
      <c r="C21" s="27"/>
      <c r="D21" s="29"/>
      <c r="E21" s="71"/>
      <c r="F21" s="71"/>
      <c r="G21" s="71"/>
      <c r="H21" s="71"/>
      <c r="I21" s="71"/>
      <c r="J21" s="14"/>
      <c r="K21" s="28"/>
      <c r="L21" s="28"/>
      <c r="M21" s="28"/>
    </row>
    <row r="22" spans="1:13" ht="15" customHeight="1" x14ac:dyDescent="0.25">
      <c r="A22" s="14"/>
      <c r="B22" s="27" t="s">
        <v>16</v>
      </c>
      <c r="C22" s="26"/>
      <c r="D22" s="23">
        <v>2022</v>
      </c>
      <c r="E22" s="72">
        <f>SUM(E26,E30,E34,E38,E42,E46,E50,E54,E58,E62,E66,E70,E74,E78)</f>
        <v>870</v>
      </c>
      <c r="F22" s="73"/>
      <c r="G22" s="72">
        <f>SUM(G26,G30,G34,G38,G42,G46,G50,G54,G58,G62,G66,G70,G74,G78)</f>
        <v>165</v>
      </c>
      <c r="H22" s="72">
        <f t="shared" ref="H22:I22" si="0">SUM(H26,H30,H34,H38,H42,H46,H50,H54,H58,H62,H66,H70,H74,H78)</f>
        <v>164</v>
      </c>
      <c r="I22" s="72">
        <f t="shared" si="0"/>
        <v>1</v>
      </c>
      <c r="J22" s="14"/>
    </row>
    <row r="23" spans="1:13" ht="15" customHeight="1" x14ac:dyDescent="0.25">
      <c r="B23" s="25"/>
      <c r="C23" s="25"/>
      <c r="D23" s="23">
        <v>2023</v>
      </c>
      <c r="E23" s="72">
        <f t="shared" ref="E23:E24" si="1">SUM(E27,E31,E35,E39,E43,E47,E51,E55,E59,E63,E67,E71,E75,E79)</f>
        <v>938</v>
      </c>
      <c r="F23" s="73"/>
      <c r="G23" s="72">
        <f t="shared" ref="G23:I23" si="2">SUM(G27,G31,G35,G39,G43,G47,G51,G55,G59,G63,G67,G71,G75,G79)</f>
        <v>211</v>
      </c>
      <c r="H23" s="72">
        <f>SUM(H27,H31,H35,H39,H43,H47,H51,H55,H59,H63,H67,H71,H75,H79)</f>
        <v>203</v>
      </c>
      <c r="I23" s="72">
        <f t="shared" si="2"/>
        <v>8</v>
      </c>
    </row>
    <row r="24" spans="1:13" ht="15" customHeight="1" x14ac:dyDescent="0.25">
      <c r="B24" s="25"/>
      <c r="C24" s="25"/>
      <c r="D24" s="23">
        <v>2024</v>
      </c>
      <c r="E24" s="72">
        <f t="shared" si="1"/>
        <v>820</v>
      </c>
      <c r="F24" s="73"/>
      <c r="G24" s="72">
        <f t="shared" ref="G24:I24" si="3">SUM(G28,G32,G36,G40,G44,G48,G52,G56,G60,G64,G68,G72,G76,G80)</f>
        <v>320</v>
      </c>
      <c r="H24" s="72">
        <f t="shared" si="3"/>
        <v>315</v>
      </c>
      <c r="I24" s="72">
        <f t="shared" si="3"/>
        <v>5</v>
      </c>
      <c r="K24" s="17"/>
    </row>
    <row r="25" spans="1:13" ht="8.1" customHeight="1" x14ac:dyDescent="0.25">
      <c r="D25" s="23"/>
      <c r="E25" s="73"/>
      <c r="F25" s="73"/>
      <c r="G25" s="73"/>
      <c r="H25" s="73"/>
      <c r="I25" s="73"/>
      <c r="K25" s="17"/>
    </row>
    <row r="26" spans="1:13" ht="15" customHeight="1" x14ac:dyDescent="0.25">
      <c r="B26" s="3" t="s">
        <v>15</v>
      </c>
      <c r="D26" s="2">
        <v>2022</v>
      </c>
      <c r="E26" s="74">
        <v>55</v>
      </c>
      <c r="F26" s="74"/>
      <c r="G26" s="75">
        <f t="shared" ref="G26:G28" si="4">SUM(H26:I26)</f>
        <v>18</v>
      </c>
      <c r="H26" s="74">
        <v>18</v>
      </c>
      <c r="I26" s="74">
        <v>0</v>
      </c>
      <c r="K26" s="17"/>
    </row>
    <row r="27" spans="1:13" ht="15" customHeight="1" x14ac:dyDescent="0.25">
      <c r="D27" s="2">
        <v>2023</v>
      </c>
      <c r="E27" s="74">
        <v>148</v>
      </c>
      <c r="F27" s="74"/>
      <c r="G27" s="75">
        <f t="shared" si="4"/>
        <v>105</v>
      </c>
      <c r="H27" s="74">
        <v>101</v>
      </c>
      <c r="I27" s="74">
        <v>4</v>
      </c>
      <c r="K27" s="17"/>
    </row>
    <row r="28" spans="1:13" ht="15" customHeight="1" x14ac:dyDescent="0.25">
      <c r="D28" s="2">
        <v>2024</v>
      </c>
      <c r="E28" s="74">
        <v>52</v>
      </c>
      <c r="F28" s="74"/>
      <c r="G28" s="75">
        <f t="shared" si="4"/>
        <v>79</v>
      </c>
      <c r="H28" s="74">
        <v>78</v>
      </c>
      <c r="I28" s="74">
        <v>1</v>
      </c>
      <c r="K28" s="17"/>
    </row>
    <row r="29" spans="1:13" ht="8.1" customHeight="1" x14ac:dyDescent="0.25">
      <c r="D29" s="19"/>
      <c r="E29" s="76"/>
      <c r="F29" s="76"/>
      <c r="G29" s="76"/>
      <c r="H29" s="76"/>
      <c r="I29" s="76"/>
      <c r="K29" s="17"/>
    </row>
    <row r="30" spans="1:13" ht="15" customHeight="1" x14ac:dyDescent="0.25">
      <c r="B30" s="3" t="s">
        <v>14</v>
      </c>
      <c r="D30" s="2">
        <v>2022</v>
      </c>
      <c r="E30" s="74">
        <v>85</v>
      </c>
      <c r="F30" s="74"/>
      <c r="G30" s="75">
        <f t="shared" ref="G30:G80" si="5">SUM(H30:I30)</f>
        <v>3</v>
      </c>
      <c r="H30" s="74">
        <v>3</v>
      </c>
      <c r="I30" s="74">
        <v>0</v>
      </c>
      <c r="K30" s="17"/>
    </row>
    <row r="31" spans="1:13" ht="15" customHeight="1" x14ac:dyDescent="0.25">
      <c r="D31" s="2">
        <v>2023</v>
      </c>
      <c r="E31" s="74">
        <v>52</v>
      </c>
      <c r="F31" s="74"/>
      <c r="G31" s="75">
        <f t="shared" si="5"/>
        <v>4</v>
      </c>
      <c r="H31" s="74">
        <v>4</v>
      </c>
      <c r="I31" s="74">
        <v>0</v>
      </c>
      <c r="K31" s="17"/>
    </row>
    <row r="32" spans="1:13" ht="15" customHeight="1" x14ac:dyDescent="0.25">
      <c r="D32" s="2">
        <v>2024</v>
      </c>
      <c r="E32" s="74">
        <v>57</v>
      </c>
      <c r="F32" s="74"/>
      <c r="G32" s="75">
        <f t="shared" si="5"/>
        <v>5</v>
      </c>
      <c r="H32" s="74">
        <v>5</v>
      </c>
      <c r="I32" s="74">
        <v>0</v>
      </c>
      <c r="K32" s="17"/>
    </row>
    <row r="33" spans="1:11" ht="8.1" customHeight="1" x14ac:dyDescent="0.25">
      <c r="D33" s="19"/>
      <c r="E33" s="76"/>
      <c r="F33" s="76"/>
      <c r="G33" s="76"/>
      <c r="H33" s="76"/>
      <c r="I33" s="76"/>
      <c r="K33" s="17"/>
    </row>
    <row r="34" spans="1:11" ht="15" customHeight="1" x14ac:dyDescent="0.25">
      <c r="B34" s="3" t="s">
        <v>13</v>
      </c>
      <c r="D34" s="2">
        <v>2022</v>
      </c>
      <c r="E34" s="74">
        <v>20</v>
      </c>
      <c r="F34" s="74"/>
      <c r="G34" s="75">
        <f t="shared" si="5"/>
        <v>1</v>
      </c>
      <c r="H34" s="74">
        <v>1</v>
      </c>
      <c r="I34" s="74">
        <v>0</v>
      </c>
      <c r="K34" s="17"/>
    </row>
    <row r="35" spans="1:11" ht="15" customHeight="1" x14ac:dyDescent="0.25">
      <c r="D35" s="2">
        <v>2023</v>
      </c>
      <c r="E35" s="74">
        <v>9</v>
      </c>
      <c r="F35" s="74"/>
      <c r="G35" s="74" t="s">
        <v>2</v>
      </c>
      <c r="H35" s="74">
        <v>0</v>
      </c>
      <c r="I35" s="74">
        <v>0</v>
      </c>
      <c r="K35" s="17"/>
    </row>
    <row r="36" spans="1:11" ht="15" customHeight="1" x14ac:dyDescent="0.25">
      <c r="D36" s="2">
        <v>2024</v>
      </c>
      <c r="E36" s="74">
        <v>10</v>
      </c>
      <c r="F36" s="74"/>
      <c r="G36" s="74" t="s">
        <v>2</v>
      </c>
      <c r="H36" s="74">
        <v>0</v>
      </c>
      <c r="I36" s="74">
        <v>0</v>
      </c>
      <c r="K36" s="17"/>
    </row>
    <row r="37" spans="1:11" ht="8.1" customHeight="1" x14ac:dyDescent="0.25">
      <c r="D37" s="19"/>
      <c r="E37" s="76"/>
      <c r="F37" s="76"/>
      <c r="G37" s="76"/>
      <c r="H37" s="76"/>
      <c r="I37" s="94"/>
      <c r="K37" s="17"/>
    </row>
    <row r="38" spans="1:11" ht="15" customHeight="1" x14ac:dyDescent="0.25">
      <c r="B38" s="3" t="s">
        <v>12</v>
      </c>
      <c r="D38" s="2">
        <v>2022</v>
      </c>
      <c r="E38" s="74">
        <v>13</v>
      </c>
      <c r="F38" s="74"/>
      <c r="G38" s="75">
        <f t="shared" si="5"/>
        <v>4</v>
      </c>
      <c r="H38" s="74">
        <v>4</v>
      </c>
      <c r="I38" s="74">
        <v>0</v>
      </c>
      <c r="K38" s="17"/>
    </row>
    <row r="39" spans="1:11" ht="15" customHeight="1" x14ac:dyDescent="0.25">
      <c r="D39" s="2">
        <v>2023</v>
      </c>
      <c r="E39" s="74">
        <v>20</v>
      </c>
      <c r="F39" s="74"/>
      <c r="G39" s="75">
        <f t="shared" si="5"/>
        <v>7</v>
      </c>
      <c r="H39" s="74">
        <v>7</v>
      </c>
      <c r="I39" s="74">
        <v>0</v>
      </c>
      <c r="K39" s="17"/>
    </row>
    <row r="40" spans="1:11" s="3" customFormat="1" ht="15" customHeight="1" x14ac:dyDescent="0.25">
      <c r="A40" s="1"/>
      <c r="D40" s="2">
        <v>2024</v>
      </c>
      <c r="E40" s="74">
        <v>13</v>
      </c>
      <c r="F40" s="74"/>
      <c r="G40" s="75">
        <f t="shared" si="5"/>
        <v>6</v>
      </c>
      <c r="H40" s="74">
        <v>6</v>
      </c>
      <c r="I40" s="74">
        <v>0</v>
      </c>
      <c r="J40" s="1"/>
      <c r="K40" s="17"/>
    </row>
    <row r="41" spans="1:11" ht="8.1" customHeight="1" x14ac:dyDescent="0.25">
      <c r="D41" s="19"/>
      <c r="E41" s="76"/>
      <c r="F41" s="76"/>
      <c r="G41" s="76"/>
      <c r="H41" s="76"/>
      <c r="I41" s="76"/>
      <c r="K41" s="17"/>
    </row>
    <row r="42" spans="1:11" ht="15" customHeight="1" x14ac:dyDescent="0.25">
      <c r="A42" s="3"/>
      <c r="B42" s="3" t="s">
        <v>11</v>
      </c>
      <c r="D42" s="2">
        <v>2022</v>
      </c>
      <c r="E42" s="74">
        <v>15</v>
      </c>
      <c r="F42" s="74"/>
      <c r="G42" s="75">
        <f t="shared" si="5"/>
        <v>1</v>
      </c>
      <c r="H42" s="74">
        <v>1</v>
      </c>
      <c r="I42" s="74">
        <v>0</v>
      </c>
      <c r="K42" s="17"/>
    </row>
    <row r="43" spans="1:11" ht="15" customHeight="1" x14ac:dyDescent="0.25">
      <c r="D43" s="2">
        <v>2023</v>
      </c>
      <c r="E43" s="74">
        <v>30</v>
      </c>
      <c r="F43" s="74"/>
      <c r="G43" s="75">
        <f t="shared" si="5"/>
        <v>6</v>
      </c>
      <c r="H43" s="74">
        <v>6</v>
      </c>
      <c r="I43" s="74">
        <v>0</v>
      </c>
      <c r="K43" s="17"/>
    </row>
    <row r="44" spans="1:11" ht="15" customHeight="1" x14ac:dyDescent="0.25">
      <c r="D44" s="2">
        <v>2024</v>
      </c>
      <c r="E44" s="74">
        <v>20</v>
      </c>
      <c r="F44" s="74"/>
      <c r="G44" s="75">
        <f t="shared" si="5"/>
        <v>5</v>
      </c>
      <c r="H44" s="74">
        <v>5</v>
      </c>
      <c r="I44" s="74">
        <v>0</v>
      </c>
      <c r="K44" s="17"/>
    </row>
    <row r="45" spans="1:11" ht="8.1" customHeight="1" x14ac:dyDescent="0.25">
      <c r="D45" s="19"/>
      <c r="E45" s="76"/>
      <c r="F45" s="76"/>
      <c r="G45" s="76"/>
      <c r="H45" s="76"/>
      <c r="I45" s="76"/>
      <c r="K45" s="17"/>
    </row>
    <row r="46" spans="1:11" ht="15" customHeight="1" x14ac:dyDescent="0.25">
      <c r="B46" s="3" t="s">
        <v>10</v>
      </c>
      <c r="D46" s="2">
        <v>2022</v>
      </c>
      <c r="E46" s="74">
        <v>5</v>
      </c>
      <c r="F46" s="74"/>
      <c r="G46" s="74" t="s">
        <v>2</v>
      </c>
      <c r="H46" s="74">
        <v>0</v>
      </c>
      <c r="I46" s="74">
        <v>0</v>
      </c>
      <c r="K46" s="17"/>
    </row>
    <row r="47" spans="1:11" ht="15" customHeight="1" x14ac:dyDescent="0.25">
      <c r="D47" s="2">
        <v>2023</v>
      </c>
      <c r="E47" s="74">
        <v>25</v>
      </c>
      <c r="F47" s="74"/>
      <c r="G47" s="74" t="s">
        <v>2</v>
      </c>
      <c r="H47" s="74">
        <v>0</v>
      </c>
      <c r="I47" s="74">
        <v>0</v>
      </c>
      <c r="K47" s="17"/>
    </row>
    <row r="48" spans="1:11" ht="15" customHeight="1" x14ac:dyDescent="0.25">
      <c r="D48" s="2">
        <v>2024</v>
      </c>
      <c r="E48" s="74">
        <v>11</v>
      </c>
      <c r="F48" s="74"/>
      <c r="G48" s="74" t="s">
        <v>2</v>
      </c>
      <c r="H48" s="74">
        <v>0</v>
      </c>
      <c r="I48" s="74">
        <v>0</v>
      </c>
      <c r="K48" s="17"/>
    </row>
    <row r="49" spans="2:14" ht="8.1" customHeight="1" x14ac:dyDescent="0.25">
      <c r="D49" s="19"/>
      <c r="E49" s="76"/>
      <c r="F49" s="76"/>
      <c r="G49" s="76"/>
      <c r="H49" s="76"/>
      <c r="I49" s="76"/>
      <c r="K49" s="17"/>
    </row>
    <row r="50" spans="2:14" ht="15" customHeight="1" x14ac:dyDescent="0.25">
      <c r="B50" s="3" t="s">
        <v>9</v>
      </c>
      <c r="D50" s="2">
        <v>2022</v>
      </c>
      <c r="E50" s="74">
        <v>45</v>
      </c>
      <c r="F50" s="74"/>
      <c r="G50" s="75">
        <f t="shared" si="5"/>
        <v>7</v>
      </c>
      <c r="H50" s="74">
        <v>7</v>
      </c>
      <c r="I50" s="74">
        <v>0</v>
      </c>
      <c r="K50" s="17"/>
    </row>
    <row r="51" spans="2:14" ht="15" customHeight="1" x14ac:dyDescent="0.25">
      <c r="D51" s="2">
        <v>2023</v>
      </c>
      <c r="E51" s="74">
        <v>45</v>
      </c>
      <c r="F51" s="74"/>
      <c r="G51" s="75">
        <f t="shared" si="5"/>
        <v>16</v>
      </c>
      <c r="H51" s="74">
        <v>16</v>
      </c>
      <c r="I51" s="74">
        <v>0</v>
      </c>
      <c r="K51" s="17"/>
    </row>
    <row r="52" spans="2:14" ht="15" customHeight="1" x14ac:dyDescent="0.25">
      <c r="D52" s="2">
        <v>2024</v>
      </c>
      <c r="E52" s="74">
        <v>108</v>
      </c>
      <c r="F52" s="74"/>
      <c r="G52" s="75">
        <f t="shared" si="5"/>
        <v>8</v>
      </c>
      <c r="H52" s="74">
        <v>8</v>
      </c>
      <c r="I52" s="74">
        <v>0</v>
      </c>
      <c r="K52" s="17"/>
    </row>
    <row r="53" spans="2:14" ht="8.1" customHeight="1" x14ac:dyDescent="0.25">
      <c r="D53" s="19"/>
      <c r="E53" s="76"/>
      <c r="F53" s="76"/>
      <c r="G53" s="76"/>
      <c r="H53" s="76"/>
      <c r="I53" s="76"/>
      <c r="K53" s="17"/>
    </row>
    <row r="54" spans="2:14" ht="15" customHeight="1" x14ac:dyDescent="0.25">
      <c r="B54" s="3" t="s">
        <v>8</v>
      </c>
      <c r="D54" s="2">
        <v>2022</v>
      </c>
      <c r="E54" s="74">
        <v>2</v>
      </c>
      <c r="F54" s="74"/>
      <c r="G54" s="75">
        <f t="shared" si="5"/>
        <v>0</v>
      </c>
      <c r="H54" s="74">
        <v>0</v>
      </c>
      <c r="I54" s="74">
        <v>0</v>
      </c>
      <c r="K54" s="17"/>
    </row>
    <row r="55" spans="2:14" ht="15" customHeight="1" x14ac:dyDescent="0.25">
      <c r="D55" s="2">
        <v>2023</v>
      </c>
      <c r="E55" s="74">
        <v>2</v>
      </c>
      <c r="F55" s="74"/>
      <c r="G55" s="75">
        <f t="shared" si="5"/>
        <v>0</v>
      </c>
      <c r="H55" s="74">
        <v>0</v>
      </c>
      <c r="I55" s="74">
        <v>0</v>
      </c>
      <c r="K55" s="17"/>
    </row>
    <row r="56" spans="2:14" ht="15" customHeight="1" x14ac:dyDescent="0.25">
      <c r="D56" s="2">
        <v>2024</v>
      </c>
      <c r="E56" s="74">
        <v>1</v>
      </c>
      <c r="F56" s="74"/>
      <c r="G56" s="75">
        <f t="shared" si="5"/>
        <v>0</v>
      </c>
      <c r="H56" s="74">
        <v>0</v>
      </c>
      <c r="I56" s="74">
        <v>0</v>
      </c>
      <c r="K56" s="17"/>
    </row>
    <row r="57" spans="2:14" ht="8.1" customHeight="1" x14ac:dyDescent="0.25">
      <c r="D57" s="19"/>
      <c r="E57" s="76"/>
      <c r="F57" s="76"/>
      <c r="G57" s="76"/>
      <c r="H57" s="76"/>
      <c r="I57" s="76"/>
      <c r="K57" s="17"/>
    </row>
    <row r="58" spans="2:14" ht="15" customHeight="1" x14ac:dyDescent="0.25">
      <c r="B58" s="3" t="s">
        <v>7</v>
      </c>
      <c r="D58" s="2">
        <v>2022</v>
      </c>
      <c r="E58" s="74">
        <v>36</v>
      </c>
      <c r="F58" s="74"/>
      <c r="G58" s="75">
        <f t="shared" si="5"/>
        <v>17</v>
      </c>
      <c r="H58" s="74">
        <v>17</v>
      </c>
      <c r="I58" s="74">
        <v>0</v>
      </c>
      <c r="K58" s="17"/>
    </row>
    <row r="59" spans="2:14" ht="15" customHeight="1" x14ac:dyDescent="0.25">
      <c r="D59" s="2">
        <v>2023</v>
      </c>
      <c r="E59" s="74">
        <v>36</v>
      </c>
      <c r="F59" s="74"/>
      <c r="G59" s="75">
        <f t="shared" si="5"/>
        <v>18</v>
      </c>
      <c r="H59" s="74">
        <v>16</v>
      </c>
      <c r="I59" s="74">
        <v>2</v>
      </c>
      <c r="K59" s="17"/>
    </row>
    <row r="60" spans="2:14" ht="15" customHeight="1" x14ac:dyDescent="0.25">
      <c r="D60" s="2">
        <v>2024</v>
      </c>
      <c r="E60" s="74">
        <v>34</v>
      </c>
      <c r="F60" s="74"/>
      <c r="G60" s="75">
        <f t="shared" si="5"/>
        <v>22</v>
      </c>
      <c r="H60" s="74">
        <v>21</v>
      </c>
      <c r="I60" s="74">
        <v>1</v>
      </c>
      <c r="K60" s="17"/>
    </row>
    <row r="61" spans="2:14" ht="8.1" customHeight="1" x14ac:dyDescent="0.25">
      <c r="D61" s="19"/>
      <c r="E61" s="76"/>
      <c r="F61" s="76"/>
      <c r="G61" s="76"/>
      <c r="H61" s="76"/>
      <c r="I61" s="76"/>
      <c r="K61" s="17"/>
    </row>
    <row r="62" spans="2:14" ht="15" customHeight="1" x14ac:dyDescent="0.25">
      <c r="B62" s="3" t="s">
        <v>6</v>
      </c>
      <c r="D62" s="2">
        <v>2022</v>
      </c>
      <c r="E62" s="74">
        <v>12</v>
      </c>
      <c r="F62" s="74"/>
      <c r="G62" s="75">
        <f t="shared" si="5"/>
        <v>2</v>
      </c>
      <c r="H62" s="74">
        <v>2</v>
      </c>
      <c r="I62" s="74">
        <v>0</v>
      </c>
      <c r="K62" s="17"/>
      <c r="L62" s="18"/>
      <c r="M62" s="20"/>
      <c r="N62" s="21"/>
    </row>
    <row r="63" spans="2:14" ht="15" customHeight="1" x14ac:dyDescent="0.25">
      <c r="D63" s="2">
        <v>2023</v>
      </c>
      <c r="E63" s="74">
        <v>40</v>
      </c>
      <c r="F63" s="74"/>
      <c r="G63" s="75">
        <f t="shared" si="5"/>
        <v>3</v>
      </c>
      <c r="H63" s="74">
        <v>3</v>
      </c>
      <c r="I63" s="74">
        <v>0</v>
      </c>
      <c r="K63" s="17"/>
      <c r="L63" s="18"/>
      <c r="M63" s="20"/>
      <c r="N63" s="20"/>
    </row>
    <row r="64" spans="2:14" ht="15" customHeight="1" x14ac:dyDescent="0.25">
      <c r="D64" s="2">
        <v>2024</v>
      </c>
      <c r="E64" s="74">
        <v>27</v>
      </c>
      <c r="F64" s="74"/>
      <c r="G64" s="75">
        <f t="shared" si="5"/>
        <v>5</v>
      </c>
      <c r="H64" s="74">
        <v>5</v>
      </c>
      <c r="I64" s="74">
        <v>0</v>
      </c>
      <c r="K64" s="17"/>
    </row>
    <row r="65" spans="1:11" ht="8.1" customHeight="1" x14ac:dyDescent="0.25">
      <c r="D65" s="19"/>
      <c r="E65" s="76"/>
      <c r="F65" s="76"/>
      <c r="G65" s="76"/>
      <c r="H65" s="76"/>
      <c r="I65" s="76"/>
      <c r="K65" s="17"/>
    </row>
    <row r="66" spans="1:11" ht="15" customHeight="1" x14ac:dyDescent="0.25">
      <c r="B66" s="3" t="s">
        <v>5</v>
      </c>
      <c r="D66" s="2">
        <v>2022</v>
      </c>
      <c r="E66" s="74">
        <v>32</v>
      </c>
      <c r="F66" s="74"/>
      <c r="G66" s="75">
        <f t="shared" si="5"/>
        <v>1</v>
      </c>
      <c r="H66" s="74">
        <v>1</v>
      </c>
      <c r="I66" s="74">
        <v>0</v>
      </c>
      <c r="K66" s="17"/>
    </row>
    <row r="67" spans="1:11" ht="15" customHeight="1" x14ac:dyDescent="0.25">
      <c r="D67" s="2">
        <v>2023</v>
      </c>
      <c r="E67" s="74">
        <v>36</v>
      </c>
      <c r="F67" s="74"/>
      <c r="G67" s="75">
        <f t="shared" si="5"/>
        <v>1</v>
      </c>
      <c r="H67" s="74">
        <v>1</v>
      </c>
      <c r="I67" s="74">
        <v>0</v>
      </c>
      <c r="K67" s="17"/>
    </row>
    <row r="68" spans="1:11" ht="15" customHeight="1" x14ac:dyDescent="0.25">
      <c r="D68" s="2">
        <v>2024</v>
      </c>
      <c r="E68" s="74">
        <v>18</v>
      </c>
      <c r="F68" s="74"/>
      <c r="G68" s="75">
        <f t="shared" si="5"/>
        <v>4</v>
      </c>
      <c r="H68" s="74">
        <v>4</v>
      </c>
      <c r="I68" s="74">
        <v>0</v>
      </c>
      <c r="K68" s="17"/>
    </row>
    <row r="69" spans="1:11" ht="8.1" customHeight="1" x14ac:dyDescent="0.25">
      <c r="D69" s="19"/>
      <c r="E69" s="76"/>
      <c r="F69" s="76"/>
      <c r="G69" s="76"/>
      <c r="H69" s="76"/>
      <c r="I69" s="76"/>
      <c r="K69" s="17"/>
    </row>
    <row r="70" spans="1:11" ht="15" customHeight="1" x14ac:dyDescent="0.25">
      <c r="B70" s="3" t="s">
        <v>4</v>
      </c>
      <c r="D70" s="2">
        <v>2022</v>
      </c>
      <c r="E70" s="75">
        <v>342</v>
      </c>
      <c r="F70" s="74"/>
      <c r="G70" s="75">
        <f t="shared" si="5"/>
        <v>75</v>
      </c>
      <c r="H70" s="74">
        <v>74</v>
      </c>
      <c r="I70" s="74">
        <v>1</v>
      </c>
      <c r="K70" s="17"/>
    </row>
    <row r="71" spans="1:11" ht="15" customHeight="1" x14ac:dyDescent="0.25">
      <c r="D71" s="2">
        <v>2023</v>
      </c>
      <c r="E71" s="74">
        <v>377</v>
      </c>
      <c r="F71" s="74"/>
      <c r="G71" s="75">
        <f t="shared" si="5"/>
        <v>1</v>
      </c>
      <c r="H71" s="74">
        <v>1</v>
      </c>
      <c r="I71" s="74">
        <v>0</v>
      </c>
      <c r="K71" s="17"/>
    </row>
    <row r="72" spans="1:11" ht="15" customHeight="1" x14ac:dyDescent="0.25">
      <c r="D72" s="2">
        <v>2024</v>
      </c>
      <c r="E72" s="74">
        <v>319</v>
      </c>
      <c r="F72" s="74"/>
      <c r="G72" s="75">
        <f t="shared" si="5"/>
        <v>71</v>
      </c>
      <c r="H72" s="74">
        <v>69</v>
      </c>
      <c r="I72" s="74">
        <v>2</v>
      </c>
      <c r="K72" s="17"/>
    </row>
    <row r="73" spans="1:11" ht="8.1" customHeight="1" x14ac:dyDescent="0.25">
      <c r="D73" s="19"/>
      <c r="E73" s="76"/>
      <c r="F73" s="76"/>
      <c r="G73" s="76"/>
      <c r="H73" s="76"/>
      <c r="I73" s="76"/>
      <c r="K73" s="17"/>
    </row>
    <row r="74" spans="1:11" ht="15" customHeight="1" x14ac:dyDescent="0.25">
      <c r="B74" s="3" t="s">
        <v>3</v>
      </c>
      <c r="D74" s="2">
        <v>2022</v>
      </c>
      <c r="E74" s="74">
        <v>4</v>
      </c>
      <c r="F74" s="74"/>
      <c r="G74" s="75">
        <f t="shared" si="5"/>
        <v>1</v>
      </c>
      <c r="H74" s="74">
        <v>1</v>
      </c>
      <c r="I74" s="74">
        <v>0</v>
      </c>
      <c r="K74" s="17"/>
    </row>
    <row r="75" spans="1:11" ht="15" customHeight="1" x14ac:dyDescent="0.25">
      <c r="D75" s="2">
        <v>2023</v>
      </c>
      <c r="E75" s="74">
        <v>5</v>
      </c>
      <c r="F75" s="74"/>
      <c r="G75" s="75">
        <f t="shared" si="5"/>
        <v>1</v>
      </c>
      <c r="H75" s="74">
        <v>1</v>
      </c>
      <c r="I75" s="74">
        <v>0</v>
      </c>
      <c r="K75" s="17"/>
    </row>
    <row r="76" spans="1:11" ht="15" customHeight="1" x14ac:dyDescent="0.25">
      <c r="D76" s="2">
        <v>2024</v>
      </c>
      <c r="E76" s="74">
        <v>10</v>
      </c>
      <c r="F76" s="74"/>
      <c r="G76" s="74" t="s">
        <v>2</v>
      </c>
      <c r="H76" s="74">
        <v>0</v>
      </c>
      <c r="I76" s="74">
        <v>0</v>
      </c>
      <c r="K76" s="17"/>
    </row>
    <row r="77" spans="1:11" ht="8.1" customHeight="1" x14ac:dyDescent="0.25">
      <c r="D77" s="19"/>
      <c r="E77" s="76"/>
      <c r="F77" s="76"/>
      <c r="G77" s="76"/>
      <c r="H77" s="76"/>
      <c r="I77" s="76"/>
      <c r="K77" s="17"/>
    </row>
    <row r="78" spans="1:11" ht="15" customHeight="1" x14ac:dyDescent="0.25">
      <c r="B78" s="3" t="s">
        <v>92</v>
      </c>
      <c r="D78" s="2">
        <v>2022</v>
      </c>
      <c r="E78" s="74">
        <v>204</v>
      </c>
      <c r="F78" s="74"/>
      <c r="G78" s="75">
        <f t="shared" si="5"/>
        <v>35</v>
      </c>
      <c r="H78" s="74">
        <v>35</v>
      </c>
      <c r="I78" s="74">
        <v>0</v>
      </c>
      <c r="K78" s="17"/>
    </row>
    <row r="79" spans="1:11" ht="15" customHeight="1" x14ac:dyDescent="0.25">
      <c r="D79" s="2">
        <v>2023</v>
      </c>
      <c r="E79" s="74">
        <v>113</v>
      </c>
      <c r="F79" s="74"/>
      <c r="G79" s="75">
        <f t="shared" si="5"/>
        <v>49</v>
      </c>
      <c r="H79" s="74">
        <v>47</v>
      </c>
      <c r="I79" s="74">
        <v>2</v>
      </c>
    </row>
    <row r="80" spans="1:11" ht="15" customHeight="1" x14ac:dyDescent="0.25">
      <c r="A80" s="14"/>
      <c r="B80" s="16"/>
      <c r="C80" s="16"/>
      <c r="D80" s="2">
        <v>2024</v>
      </c>
      <c r="E80" s="74">
        <v>140</v>
      </c>
      <c r="F80" s="74"/>
      <c r="G80" s="75">
        <f t="shared" si="5"/>
        <v>115</v>
      </c>
      <c r="H80" s="74">
        <v>114</v>
      </c>
      <c r="I80" s="74">
        <v>1</v>
      </c>
      <c r="J80" s="14"/>
    </row>
    <row r="81" spans="1:10" ht="8.1" customHeight="1" thickBot="1" x14ac:dyDescent="0.3">
      <c r="A81" s="11"/>
      <c r="B81" s="13"/>
      <c r="C81" s="13"/>
      <c r="D81" s="12"/>
      <c r="E81" s="77"/>
      <c r="F81" s="77"/>
      <c r="G81" s="77"/>
      <c r="H81" s="77"/>
      <c r="I81" s="77"/>
      <c r="J81" s="11"/>
    </row>
    <row r="82" spans="1:10" s="9" customFormat="1" x14ac:dyDescent="0.25">
      <c r="A82" s="4"/>
      <c r="B82" s="7"/>
      <c r="C82" s="7"/>
      <c r="D82" s="6"/>
      <c r="E82" s="78"/>
      <c r="F82" s="78"/>
      <c r="G82" s="78"/>
      <c r="H82" s="78"/>
      <c r="I82" s="78"/>
      <c r="J82" s="10" t="s">
        <v>1</v>
      </c>
    </row>
    <row r="83" spans="1:10" s="4" customFormat="1" x14ac:dyDescent="0.25">
      <c r="A83" s="7" t="s">
        <v>93</v>
      </c>
      <c r="B83" s="7"/>
      <c r="C83" s="7"/>
      <c r="D83" s="6"/>
      <c r="E83" s="78"/>
      <c r="F83" s="78"/>
      <c r="G83" s="78"/>
      <c r="H83" s="78"/>
      <c r="I83" s="78"/>
      <c r="J83" s="5" t="s">
        <v>0</v>
      </c>
    </row>
    <row r="84" spans="1:10" x14ac:dyDescent="0.25">
      <c r="A84" s="7" t="s">
        <v>94</v>
      </c>
    </row>
    <row r="85" spans="1:10" x14ac:dyDescent="0.25">
      <c r="A85" s="7" t="s">
        <v>95</v>
      </c>
    </row>
  </sheetData>
  <mergeCells count="3">
    <mergeCell ref="G16:I16"/>
    <mergeCell ref="G17:I17"/>
    <mergeCell ref="C13:I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9F50-5B86-42A8-A431-4949E1F03DAF}">
  <sheetPr codeName="Sheet19"/>
  <dimension ref="A1:L71"/>
  <sheetViews>
    <sheetView showGridLines="0" view="pageBreakPreview" topLeftCell="A7" zoomScaleNormal="90" zoomScaleSheetLayoutView="100" workbookViewId="0">
      <selection activeCell="A16" sqref="A16:XFD16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6.7109375" style="3" customWidth="1"/>
    <col min="4" max="4" width="19.5703125" style="2" customWidth="1"/>
    <col min="5" max="7" width="19.5703125" style="62" customWidth="1"/>
    <col min="8" max="8" width="2.140625" style="80" customWidth="1"/>
    <col min="9" max="9" width="9.140625" style="80"/>
    <col min="10" max="16384" width="9.140625" style="1"/>
  </cols>
  <sheetData>
    <row r="1" spans="2:11" ht="12" customHeight="1" x14ac:dyDescent="0.25">
      <c r="H1" s="79"/>
    </row>
    <row r="2" spans="2:11" ht="12" customHeight="1" x14ac:dyDescent="0.25">
      <c r="H2" s="79"/>
      <c r="I2" s="81"/>
      <c r="J2" s="38"/>
      <c r="K2" s="38"/>
    </row>
    <row r="3" spans="2:11" ht="12" customHeight="1" x14ac:dyDescent="0.25"/>
    <row r="4" spans="2:11" ht="12" customHeight="1" x14ac:dyDescent="0.25"/>
    <row r="5" spans="2:11" ht="12" customHeight="1" x14ac:dyDescent="0.25"/>
    <row r="6" spans="2:11" ht="12" customHeight="1" x14ac:dyDescent="0.25"/>
    <row r="7" spans="2:11" ht="12" customHeight="1" x14ac:dyDescent="0.25"/>
    <row r="8" spans="2:11" ht="16.5" customHeight="1" x14ac:dyDescent="0.25"/>
    <row r="9" spans="2:11" ht="11.25" customHeight="1" x14ac:dyDescent="0.25"/>
    <row r="10" spans="2:11" ht="11.25" customHeight="1" x14ac:dyDescent="0.25"/>
    <row r="11" spans="2:11" ht="7.5" customHeight="1" x14ac:dyDescent="0.25"/>
    <row r="12" spans="2:11" s="34" customFormat="1" ht="15" customHeight="1" x14ac:dyDescent="0.25">
      <c r="B12" s="37" t="s">
        <v>145</v>
      </c>
      <c r="C12" s="35" t="s">
        <v>106</v>
      </c>
      <c r="D12" s="36"/>
      <c r="E12" s="63"/>
      <c r="F12" s="63"/>
      <c r="G12" s="63"/>
      <c r="H12" s="82"/>
      <c r="I12" s="83"/>
    </row>
    <row r="13" spans="2:11" s="34" customFormat="1" ht="15" customHeight="1" x14ac:dyDescent="0.25">
      <c r="B13" s="37"/>
      <c r="C13" s="35" t="s">
        <v>96</v>
      </c>
      <c r="D13" s="36"/>
      <c r="E13" s="63"/>
      <c r="F13" s="63"/>
      <c r="G13" s="63"/>
      <c r="H13" s="82"/>
      <c r="I13" s="83"/>
    </row>
    <row r="14" spans="2:11" s="30" customFormat="1" ht="16.5" customHeight="1" x14ac:dyDescent="0.25">
      <c r="B14" s="33" t="s">
        <v>146</v>
      </c>
      <c r="C14" s="32" t="s">
        <v>88</v>
      </c>
      <c r="D14" s="31"/>
      <c r="E14" s="64"/>
      <c r="F14" s="64"/>
      <c r="G14" s="64"/>
      <c r="H14" s="84"/>
      <c r="I14" s="84"/>
    </row>
    <row r="15" spans="2:11" ht="8.1" customHeight="1" x14ac:dyDescent="0.25"/>
    <row r="16" spans="2:11" ht="19.5" customHeight="1" thickBot="1" x14ac:dyDescent="0.3">
      <c r="E16" s="2"/>
      <c r="F16" s="2"/>
      <c r="G16" s="2"/>
      <c r="H16" s="100" t="s">
        <v>173</v>
      </c>
      <c r="I16" s="1"/>
    </row>
    <row r="17" spans="1:11" ht="4.5" customHeight="1" thickTop="1" x14ac:dyDescent="0.25">
      <c r="A17" s="45"/>
      <c r="B17" s="46"/>
      <c r="C17" s="46"/>
      <c r="D17" s="47"/>
      <c r="E17" s="65"/>
      <c r="F17" s="65"/>
      <c r="G17" s="65"/>
      <c r="H17" s="85"/>
    </row>
    <row r="18" spans="1:11" ht="15" customHeight="1" x14ac:dyDescent="0.25">
      <c r="A18" s="48"/>
      <c r="B18" s="49" t="s">
        <v>46</v>
      </c>
      <c r="C18" s="50"/>
      <c r="D18" s="51" t="s">
        <v>25</v>
      </c>
      <c r="E18" s="66" t="s">
        <v>22</v>
      </c>
      <c r="F18" s="66" t="s">
        <v>21</v>
      </c>
      <c r="G18" s="66" t="s">
        <v>20</v>
      </c>
      <c r="H18" s="86"/>
    </row>
    <row r="19" spans="1:11" ht="15" customHeight="1" x14ac:dyDescent="0.25">
      <c r="A19" s="48"/>
      <c r="B19" s="54" t="s">
        <v>45</v>
      </c>
      <c r="C19" s="50"/>
      <c r="D19" s="55" t="s">
        <v>23</v>
      </c>
      <c r="E19" s="68" t="s">
        <v>19</v>
      </c>
      <c r="F19" s="68" t="s">
        <v>18</v>
      </c>
      <c r="G19" s="68" t="s">
        <v>17</v>
      </c>
      <c r="H19" s="86"/>
    </row>
    <row r="20" spans="1:11" s="14" customFormat="1" ht="8.1" customHeight="1" x14ac:dyDescent="0.25">
      <c r="A20" s="57"/>
      <c r="B20" s="58"/>
      <c r="C20" s="57"/>
      <c r="D20" s="59"/>
      <c r="E20" s="70"/>
      <c r="F20" s="70"/>
      <c r="G20" s="70"/>
      <c r="H20" s="87"/>
      <c r="I20" s="88"/>
    </row>
    <row r="21" spans="1:11" ht="8.1" customHeight="1" x14ac:dyDescent="0.25">
      <c r="A21" s="14"/>
      <c r="B21" s="27"/>
      <c r="C21" s="27"/>
      <c r="D21" s="29"/>
      <c r="E21" s="71"/>
      <c r="F21" s="71"/>
      <c r="G21" s="71"/>
      <c r="H21" s="88"/>
      <c r="J21" s="28"/>
      <c r="K21" s="28"/>
    </row>
    <row r="22" spans="1:11" ht="15" customHeight="1" x14ac:dyDescent="0.25">
      <c r="A22" s="14"/>
      <c r="B22" s="27" t="s">
        <v>22</v>
      </c>
      <c r="C22" s="26"/>
      <c r="D22" s="23">
        <v>2022</v>
      </c>
      <c r="E22" s="72">
        <f>SUM(E26,E30,E34,E38,E42,E46,E50,E54,E58,E62,E66)</f>
        <v>165</v>
      </c>
      <c r="F22" s="72">
        <f t="shared" ref="F22:G24" si="0">SUM(F26,F30,F34,F38,F42,F46,F50,F54,F58,F62,F66)</f>
        <v>164</v>
      </c>
      <c r="G22" s="72">
        <f t="shared" si="0"/>
        <v>1</v>
      </c>
      <c r="H22" s="88"/>
    </row>
    <row r="23" spans="1:11" ht="15" customHeight="1" x14ac:dyDescent="0.25">
      <c r="B23" s="40" t="s">
        <v>19</v>
      </c>
      <c r="C23" s="25"/>
      <c r="D23" s="23">
        <v>2023</v>
      </c>
      <c r="E23" s="72">
        <f t="shared" ref="E23:E24" si="1">SUM(E27,E31,E35,E39,E43,E47,E51,E55,E59,E63,E67)</f>
        <v>211</v>
      </c>
      <c r="F23" s="72">
        <f t="shared" si="0"/>
        <v>203</v>
      </c>
      <c r="G23" s="72">
        <f t="shared" si="0"/>
        <v>8</v>
      </c>
    </row>
    <row r="24" spans="1:11" ht="15" customHeight="1" x14ac:dyDescent="0.25">
      <c r="B24" s="25"/>
      <c r="C24" s="25"/>
      <c r="D24" s="23">
        <v>2024</v>
      </c>
      <c r="E24" s="72">
        <f t="shared" si="1"/>
        <v>320</v>
      </c>
      <c r="F24" s="72">
        <f t="shared" si="0"/>
        <v>315</v>
      </c>
      <c r="G24" s="72">
        <f t="shared" si="0"/>
        <v>5</v>
      </c>
    </row>
    <row r="25" spans="1:11" ht="8.1" customHeight="1" x14ac:dyDescent="0.25">
      <c r="D25" s="23"/>
      <c r="E25" s="73"/>
      <c r="F25" s="73"/>
      <c r="G25" s="73"/>
    </row>
    <row r="26" spans="1:11" ht="15" customHeight="1" x14ac:dyDescent="0.25">
      <c r="B26" s="25" t="s">
        <v>113</v>
      </c>
      <c r="D26" s="2">
        <v>2022</v>
      </c>
      <c r="E26" s="74" t="s">
        <v>2</v>
      </c>
      <c r="F26" s="74" t="s">
        <v>2</v>
      </c>
      <c r="G26" s="74" t="s">
        <v>2</v>
      </c>
    </row>
    <row r="27" spans="1:11" ht="15" customHeight="1" x14ac:dyDescent="0.25">
      <c r="B27" s="40" t="s">
        <v>114</v>
      </c>
      <c r="D27" s="2">
        <v>2023</v>
      </c>
      <c r="E27" s="74" t="s">
        <v>2</v>
      </c>
      <c r="F27" s="74" t="s">
        <v>2</v>
      </c>
      <c r="G27" s="74" t="s">
        <v>2</v>
      </c>
    </row>
    <row r="28" spans="1:11" ht="15" customHeight="1" x14ac:dyDescent="0.25">
      <c r="D28" s="2">
        <v>2024</v>
      </c>
      <c r="E28" s="74" t="s">
        <v>2</v>
      </c>
      <c r="F28" s="74" t="s">
        <v>2</v>
      </c>
      <c r="G28" s="74" t="s">
        <v>2</v>
      </c>
    </row>
    <row r="29" spans="1:11" ht="8.1" customHeight="1" x14ac:dyDescent="0.25">
      <c r="D29" s="19"/>
      <c r="E29" s="76"/>
      <c r="F29" s="76"/>
      <c r="G29" s="76"/>
    </row>
    <row r="30" spans="1:11" ht="15" customHeight="1" x14ac:dyDescent="0.25">
      <c r="B30" s="25" t="s">
        <v>44</v>
      </c>
      <c r="D30" s="2">
        <v>2022</v>
      </c>
      <c r="E30" s="74" t="s">
        <v>2</v>
      </c>
      <c r="F30" s="74" t="s">
        <v>2</v>
      </c>
      <c r="G30" s="74" t="s">
        <v>2</v>
      </c>
    </row>
    <row r="31" spans="1:11" ht="15" customHeight="1" x14ac:dyDescent="0.25">
      <c r="B31" s="40" t="s">
        <v>43</v>
      </c>
      <c r="D31" s="2">
        <v>2023</v>
      </c>
      <c r="E31" s="74" t="s">
        <v>2</v>
      </c>
      <c r="F31" s="74" t="s">
        <v>2</v>
      </c>
      <c r="G31" s="74" t="s">
        <v>2</v>
      </c>
    </row>
    <row r="32" spans="1:11" ht="15" customHeight="1" x14ac:dyDescent="0.25">
      <c r="D32" s="2">
        <v>2024</v>
      </c>
      <c r="E32" s="74" t="s">
        <v>2</v>
      </c>
      <c r="F32" s="74" t="s">
        <v>2</v>
      </c>
      <c r="G32" s="74" t="s">
        <v>2</v>
      </c>
    </row>
    <row r="33" spans="1:9" ht="8.1" customHeight="1" x14ac:dyDescent="0.25">
      <c r="D33" s="19"/>
      <c r="E33" s="76"/>
      <c r="F33" s="76"/>
      <c r="G33" s="76"/>
    </row>
    <row r="34" spans="1:9" ht="15" customHeight="1" x14ac:dyDescent="0.25">
      <c r="B34" s="25" t="s">
        <v>42</v>
      </c>
      <c r="D34" s="2">
        <v>2022</v>
      </c>
      <c r="E34" s="74" t="s">
        <v>2</v>
      </c>
      <c r="F34" s="74" t="s">
        <v>2</v>
      </c>
      <c r="G34" s="74" t="s">
        <v>2</v>
      </c>
    </row>
    <row r="35" spans="1:9" ht="15" customHeight="1" x14ac:dyDescent="0.25">
      <c r="B35" s="40" t="s">
        <v>41</v>
      </c>
      <c r="D35" s="2">
        <v>2023</v>
      </c>
      <c r="E35" s="74" t="s">
        <v>2</v>
      </c>
      <c r="F35" s="74" t="s">
        <v>2</v>
      </c>
      <c r="G35" s="74" t="s">
        <v>2</v>
      </c>
    </row>
    <row r="36" spans="1:9" ht="15" customHeight="1" x14ac:dyDescent="0.25">
      <c r="D36" s="2">
        <v>2024</v>
      </c>
      <c r="E36" s="74" t="s">
        <v>2</v>
      </c>
      <c r="F36" s="74" t="s">
        <v>2</v>
      </c>
      <c r="G36" s="74" t="s">
        <v>2</v>
      </c>
    </row>
    <row r="37" spans="1:9" ht="8.1" customHeight="1" x14ac:dyDescent="0.25">
      <c r="D37" s="19"/>
      <c r="E37" s="76"/>
      <c r="F37" s="76"/>
      <c r="G37" s="76"/>
    </row>
    <row r="38" spans="1:9" ht="15" customHeight="1" x14ac:dyDescent="0.25">
      <c r="B38" s="25" t="s">
        <v>40</v>
      </c>
      <c r="D38" s="2">
        <v>2022</v>
      </c>
      <c r="E38" s="74" t="s">
        <v>2</v>
      </c>
      <c r="F38" s="74" t="s">
        <v>2</v>
      </c>
      <c r="G38" s="74" t="s">
        <v>2</v>
      </c>
    </row>
    <row r="39" spans="1:9" ht="15" customHeight="1" x14ac:dyDescent="0.25">
      <c r="B39" s="40" t="s">
        <v>39</v>
      </c>
      <c r="D39" s="2">
        <v>2023</v>
      </c>
      <c r="E39" s="74" t="s">
        <v>2</v>
      </c>
      <c r="F39" s="74" t="s">
        <v>2</v>
      </c>
      <c r="G39" s="74" t="s">
        <v>2</v>
      </c>
    </row>
    <row r="40" spans="1:9" s="3" customFormat="1" ht="15" customHeight="1" x14ac:dyDescent="0.25">
      <c r="A40" s="1"/>
      <c r="D40" s="2">
        <v>2024</v>
      </c>
      <c r="E40" s="74" t="s">
        <v>2</v>
      </c>
      <c r="F40" s="74" t="s">
        <v>2</v>
      </c>
      <c r="G40" s="74" t="s">
        <v>2</v>
      </c>
      <c r="H40" s="80"/>
      <c r="I40" s="80"/>
    </row>
    <row r="41" spans="1:9" ht="8.1" customHeight="1" x14ac:dyDescent="0.25">
      <c r="D41" s="19"/>
      <c r="E41" s="76"/>
      <c r="F41" s="76"/>
      <c r="G41" s="76"/>
    </row>
    <row r="42" spans="1:9" ht="15" customHeight="1" x14ac:dyDescent="0.25">
      <c r="A42" s="3"/>
      <c r="B42" s="25" t="s">
        <v>38</v>
      </c>
      <c r="D42" s="2">
        <v>2022</v>
      </c>
      <c r="E42" s="74" t="s">
        <v>2</v>
      </c>
      <c r="F42" s="74" t="s">
        <v>2</v>
      </c>
      <c r="G42" s="74" t="s">
        <v>2</v>
      </c>
    </row>
    <row r="43" spans="1:9" ht="15" customHeight="1" x14ac:dyDescent="0.25">
      <c r="B43" s="40" t="s">
        <v>37</v>
      </c>
      <c r="D43" s="2">
        <v>2023</v>
      </c>
      <c r="E43" s="74" t="s">
        <v>2</v>
      </c>
      <c r="F43" s="74" t="s">
        <v>2</v>
      </c>
      <c r="G43" s="74" t="s">
        <v>2</v>
      </c>
    </row>
    <row r="44" spans="1:9" ht="15" customHeight="1" x14ac:dyDescent="0.25">
      <c r="D44" s="2">
        <v>2024</v>
      </c>
      <c r="E44" s="74" t="s">
        <v>2</v>
      </c>
      <c r="F44" s="74" t="s">
        <v>2</v>
      </c>
      <c r="G44" s="74" t="s">
        <v>2</v>
      </c>
    </row>
    <row r="45" spans="1:9" ht="8.1" customHeight="1" x14ac:dyDescent="0.25">
      <c r="D45" s="19"/>
      <c r="E45" s="76"/>
      <c r="F45" s="76"/>
      <c r="G45" s="76"/>
    </row>
    <row r="46" spans="1:9" ht="15" customHeight="1" x14ac:dyDescent="0.25">
      <c r="B46" s="25" t="s">
        <v>36</v>
      </c>
      <c r="D46" s="2">
        <v>2022</v>
      </c>
      <c r="E46" s="75">
        <f t="shared" ref="E46:E56" si="2">SUM(F46:G46)</f>
        <v>99</v>
      </c>
      <c r="F46" s="74">
        <v>98</v>
      </c>
      <c r="G46" s="74">
        <v>1</v>
      </c>
    </row>
    <row r="47" spans="1:9" ht="15" customHeight="1" x14ac:dyDescent="0.25">
      <c r="B47" s="40" t="s">
        <v>35</v>
      </c>
      <c r="D47" s="2">
        <v>2023</v>
      </c>
      <c r="E47" s="75">
        <f t="shared" si="2"/>
        <v>152</v>
      </c>
      <c r="F47" s="74">
        <v>145</v>
      </c>
      <c r="G47" s="74">
        <v>7</v>
      </c>
    </row>
    <row r="48" spans="1:9" ht="15" customHeight="1" x14ac:dyDescent="0.25">
      <c r="D48" s="2">
        <v>2024</v>
      </c>
      <c r="E48" s="75">
        <f t="shared" si="2"/>
        <v>200</v>
      </c>
      <c r="F48" s="74">
        <v>196</v>
      </c>
      <c r="G48" s="74">
        <v>4</v>
      </c>
    </row>
    <row r="49" spans="2:12" ht="8.1" customHeight="1" x14ac:dyDescent="0.25">
      <c r="D49" s="19"/>
      <c r="E49" s="76"/>
      <c r="F49" s="76"/>
      <c r="G49" s="76"/>
    </row>
    <row r="50" spans="2:12" ht="15" customHeight="1" x14ac:dyDescent="0.25">
      <c r="B50" s="25" t="s">
        <v>34</v>
      </c>
      <c r="D50" s="2">
        <v>2022</v>
      </c>
      <c r="E50" s="75">
        <f t="shared" si="2"/>
        <v>62</v>
      </c>
      <c r="F50" s="74">
        <v>62</v>
      </c>
      <c r="G50" s="74">
        <v>0</v>
      </c>
    </row>
    <row r="51" spans="2:12" ht="15" customHeight="1" x14ac:dyDescent="0.25">
      <c r="B51" s="40" t="s">
        <v>33</v>
      </c>
      <c r="D51" s="2">
        <v>2023</v>
      </c>
      <c r="E51" s="75">
        <f t="shared" si="2"/>
        <v>58</v>
      </c>
      <c r="F51" s="74">
        <v>57</v>
      </c>
      <c r="G51" s="74">
        <v>1</v>
      </c>
    </row>
    <row r="52" spans="2:12" ht="15" customHeight="1" x14ac:dyDescent="0.25">
      <c r="D52" s="2">
        <v>2024</v>
      </c>
      <c r="E52" s="75">
        <f t="shared" si="2"/>
        <v>118</v>
      </c>
      <c r="F52" s="74">
        <v>117</v>
      </c>
      <c r="G52" s="74">
        <v>1</v>
      </c>
    </row>
    <row r="53" spans="2:12" ht="8.1" customHeight="1" x14ac:dyDescent="0.25">
      <c r="D53" s="19"/>
      <c r="E53" s="76"/>
      <c r="F53" s="76"/>
      <c r="G53" s="76"/>
    </row>
    <row r="54" spans="2:12" ht="15" customHeight="1" x14ac:dyDescent="0.25">
      <c r="B54" s="25" t="s">
        <v>32</v>
      </c>
      <c r="D54" s="2">
        <v>2022</v>
      </c>
      <c r="E54" s="75">
        <f t="shared" si="2"/>
        <v>4</v>
      </c>
      <c r="F54" s="74">
        <v>4</v>
      </c>
      <c r="G54" s="74">
        <v>0</v>
      </c>
    </row>
    <row r="55" spans="2:12" ht="15" customHeight="1" x14ac:dyDescent="0.25">
      <c r="B55" s="40" t="s">
        <v>31</v>
      </c>
      <c r="D55" s="2">
        <v>2023</v>
      </c>
      <c r="E55" s="75">
        <f t="shared" si="2"/>
        <v>1</v>
      </c>
      <c r="F55" s="74">
        <v>1</v>
      </c>
      <c r="G55" s="74">
        <v>0</v>
      </c>
    </row>
    <row r="56" spans="2:12" ht="15" customHeight="1" x14ac:dyDescent="0.25">
      <c r="D56" s="2">
        <v>2024</v>
      </c>
      <c r="E56" s="75">
        <f t="shared" si="2"/>
        <v>2</v>
      </c>
      <c r="F56" s="74">
        <v>2</v>
      </c>
      <c r="G56" s="74">
        <v>0</v>
      </c>
    </row>
    <row r="57" spans="2:12" ht="8.1" customHeight="1" x14ac:dyDescent="0.25">
      <c r="D57" s="19"/>
      <c r="E57" s="76"/>
      <c r="F57" s="76"/>
      <c r="G57" s="76"/>
    </row>
    <row r="58" spans="2:12" ht="15" customHeight="1" x14ac:dyDescent="0.25">
      <c r="B58" s="25" t="s">
        <v>30</v>
      </c>
      <c r="D58" s="2">
        <v>2022</v>
      </c>
      <c r="E58" s="74" t="s">
        <v>2</v>
      </c>
      <c r="F58" s="74" t="s">
        <v>2</v>
      </c>
      <c r="G58" s="74" t="s">
        <v>2</v>
      </c>
    </row>
    <row r="59" spans="2:12" ht="15" customHeight="1" x14ac:dyDescent="0.25">
      <c r="B59" s="40" t="s">
        <v>29</v>
      </c>
      <c r="D59" s="2">
        <v>2023</v>
      </c>
      <c r="E59" s="74" t="s">
        <v>2</v>
      </c>
      <c r="F59" s="74" t="s">
        <v>2</v>
      </c>
      <c r="G59" s="74" t="s">
        <v>2</v>
      </c>
    </row>
    <row r="60" spans="2:12" ht="15" customHeight="1" x14ac:dyDescent="0.25">
      <c r="D60" s="2">
        <v>2024</v>
      </c>
      <c r="E60" s="74" t="s">
        <v>2</v>
      </c>
      <c r="F60" s="74" t="s">
        <v>2</v>
      </c>
      <c r="G60" s="74" t="s">
        <v>2</v>
      </c>
    </row>
    <row r="61" spans="2:12" ht="8.1" customHeight="1" x14ac:dyDescent="0.25">
      <c r="D61" s="19"/>
      <c r="E61" s="76"/>
      <c r="F61" s="76"/>
      <c r="G61" s="76"/>
    </row>
    <row r="62" spans="2:12" ht="15" customHeight="1" x14ac:dyDescent="0.25">
      <c r="B62" s="25" t="s">
        <v>28</v>
      </c>
      <c r="D62" s="2">
        <v>2022</v>
      </c>
      <c r="E62" s="74" t="s">
        <v>2</v>
      </c>
      <c r="F62" s="74" t="s">
        <v>2</v>
      </c>
      <c r="G62" s="74" t="s">
        <v>2</v>
      </c>
      <c r="J62" s="18"/>
      <c r="K62" s="20"/>
      <c r="L62" s="21"/>
    </row>
    <row r="63" spans="2:12" ht="15" customHeight="1" x14ac:dyDescent="0.25">
      <c r="B63" s="40" t="s">
        <v>27</v>
      </c>
      <c r="D63" s="2">
        <v>2023</v>
      </c>
      <c r="E63" s="74" t="s">
        <v>2</v>
      </c>
      <c r="F63" s="74" t="s">
        <v>2</v>
      </c>
      <c r="G63" s="74" t="s">
        <v>2</v>
      </c>
      <c r="J63" s="18"/>
      <c r="K63" s="20"/>
      <c r="L63" s="20"/>
    </row>
    <row r="64" spans="2:12" ht="15" customHeight="1" x14ac:dyDescent="0.25">
      <c r="D64" s="2">
        <v>2024</v>
      </c>
      <c r="E64" s="74" t="s">
        <v>2</v>
      </c>
      <c r="F64" s="74" t="s">
        <v>2</v>
      </c>
      <c r="G64" s="74" t="s">
        <v>2</v>
      </c>
    </row>
    <row r="65" spans="1:9" ht="8.1" customHeight="1" x14ac:dyDescent="0.25">
      <c r="D65" s="19"/>
      <c r="E65" s="76"/>
      <c r="F65" s="76"/>
      <c r="G65" s="76"/>
    </row>
    <row r="66" spans="1:9" ht="15" customHeight="1" x14ac:dyDescent="0.2">
      <c r="B66" s="41" t="s">
        <v>90</v>
      </c>
      <c r="D66" s="2">
        <v>2022</v>
      </c>
      <c r="E66" s="74" t="s">
        <v>2</v>
      </c>
      <c r="F66" s="74" t="s">
        <v>2</v>
      </c>
      <c r="G66" s="74" t="s">
        <v>2</v>
      </c>
    </row>
    <row r="67" spans="1:9" ht="15" customHeight="1" x14ac:dyDescent="0.25">
      <c r="B67" s="40" t="s">
        <v>149</v>
      </c>
      <c r="D67" s="2">
        <v>2023</v>
      </c>
      <c r="E67" s="74" t="s">
        <v>2</v>
      </c>
      <c r="F67" s="74" t="s">
        <v>2</v>
      </c>
      <c r="G67" s="74" t="s">
        <v>2</v>
      </c>
    </row>
    <row r="68" spans="1:9" ht="15" customHeight="1" x14ac:dyDescent="0.25">
      <c r="D68" s="2">
        <v>2024</v>
      </c>
      <c r="E68" s="74" t="s">
        <v>2</v>
      </c>
      <c r="F68" s="74" t="s">
        <v>2</v>
      </c>
      <c r="G68" s="74" t="s">
        <v>2</v>
      </c>
    </row>
    <row r="69" spans="1:9" ht="8.1" customHeight="1" thickBot="1" x14ac:dyDescent="0.3">
      <c r="A69" s="11"/>
      <c r="B69" s="13"/>
      <c r="C69" s="13"/>
      <c r="D69" s="12"/>
      <c r="E69" s="77"/>
      <c r="F69" s="77"/>
      <c r="G69" s="77"/>
      <c r="H69" s="89"/>
    </row>
    <row r="70" spans="1:9" s="9" customFormat="1" x14ac:dyDescent="0.25">
      <c r="A70" s="4"/>
      <c r="B70" s="7"/>
      <c r="C70" s="7"/>
      <c r="D70" s="6"/>
      <c r="E70" s="78"/>
      <c r="F70" s="78"/>
      <c r="G70" s="78"/>
      <c r="H70" s="90" t="s">
        <v>1</v>
      </c>
      <c r="I70" s="91"/>
    </row>
    <row r="71" spans="1:9" s="4" customFormat="1" x14ac:dyDescent="0.25">
      <c r="A71" s="8"/>
      <c r="B71" s="7"/>
      <c r="C71" s="7"/>
      <c r="D71" s="6"/>
      <c r="E71" s="78"/>
      <c r="F71" s="78"/>
      <c r="G71" s="78"/>
      <c r="H71" s="92" t="s">
        <v>0</v>
      </c>
      <c r="I71" s="9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5463-642D-45E5-AA55-113D2538A2A7}">
  <sheetPr codeName="Sheet2"/>
  <dimension ref="A1:L63"/>
  <sheetViews>
    <sheetView showGridLines="0" view="pageBreakPreview" zoomScaleNormal="90" zoomScaleSheetLayoutView="100" workbookViewId="0">
      <selection activeCell="A8" sqref="A8:XFD8"/>
    </sheetView>
  </sheetViews>
  <sheetFormatPr defaultColWidth="9.140625" defaultRowHeight="13.5" x14ac:dyDescent="0.25"/>
  <cols>
    <col min="1" max="1" width="1.7109375" style="1" customWidth="1"/>
    <col min="2" max="2" width="12.28515625" style="3" customWidth="1"/>
    <col min="3" max="3" width="6" style="3" customWidth="1"/>
    <col min="4" max="4" width="17.7109375" style="2" customWidth="1"/>
    <col min="5" max="7" width="17.7109375" style="62" customWidth="1"/>
    <col min="8" max="8" width="2.140625" style="80" customWidth="1"/>
    <col min="9" max="9" width="9.140625" style="80"/>
    <col min="10" max="16384" width="9.140625" style="1"/>
  </cols>
  <sheetData>
    <row r="1" spans="1:11" ht="12" customHeight="1" x14ac:dyDescent="0.25">
      <c r="H1" s="79"/>
    </row>
    <row r="2" spans="1:11" ht="12" customHeight="1" x14ac:dyDescent="0.25">
      <c r="H2" s="79"/>
      <c r="I2" s="81"/>
      <c r="J2" s="38"/>
      <c r="K2" s="38"/>
    </row>
    <row r="3" spans="1:11" ht="12" customHeight="1" x14ac:dyDescent="0.25"/>
    <row r="4" spans="1:11" ht="12" customHeight="1" x14ac:dyDescent="0.25"/>
    <row r="5" spans="1:11" s="34" customFormat="1" ht="15" customHeight="1" x14ac:dyDescent="0.25">
      <c r="B5" s="37" t="s">
        <v>72</v>
      </c>
      <c r="C5" s="35" t="s">
        <v>97</v>
      </c>
      <c r="D5" s="36"/>
      <c r="E5" s="63"/>
      <c r="F5" s="63"/>
      <c r="G5" s="63"/>
      <c r="H5" s="82"/>
      <c r="I5" s="83"/>
    </row>
    <row r="6" spans="1:11" s="30" customFormat="1" ht="16.5" customHeight="1" x14ac:dyDescent="0.25">
      <c r="B6" s="33" t="s">
        <v>73</v>
      </c>
      <c r="C6" s="32" t="s">
        <v>77</v>
      </c>
      <c r="D6" s="31"/>
      <c r="E6" s="64"/>
      <c r="F6" s="64"/>
      <c r="G6" s="64"/>
      <c r="H6" s="84"/>
      <c r="I6" s="84"/>
    </row>
    <row r="7" spans="1:11" ht="8.1" customHeight="1" x14ac:dyDescent="0.25"/>
    <row r="8" spans="1:11" ht="19.5" customHeight="1" thickBot="1" x14ac:dyDescent="0.3">
      <c r="E8" s="2"/>
      <c r="F8" s="2"/>
      <c r="G8" s="2"/>
      <c r="H8" s="100" t="s">
        <v>173</v>
      </c>
      <c r="I8" s="1"/>
    </row>
    <row r="9" spans="1:11" ht="4.5" customHeight="1" thickTop="1" x14ac:dyDescent="0.25">
      <c r="A9" s="45"/>
      <c r="B9" s="46"/>
      <c r="C9" s="46"/>
      <c r="D9" s="47"/>
      <c r="E9" s="65"/>
      <c r="F9" s="65"/>
      <c r="G9" s="65"/>
      <c r="H9" s="85"/>
    </row>
    <row r="10" spans="1:11" ht="15" customHeight="1" x14ac:dyDescent="0.25">
      <c r="A10" s="48"/>
      <c r="B10" s="49" t="s">
        <v>46</v>
      </c>
      <c r="C10" s="50"/>
      <c r="D10" s="53" t="s">
        <v>25</v>
      </c>
      <c r="E10" s="66" t="s">
        <v>22</v>
      </c>
      <c r="F10" s="66" t="s">
        <v>21</v>
      </c>
      <c r="G10" s="66" t="s">
        <v>20</v>
      </c>
      <c r="H10" s="86"/>
    </row>
    <row r="11" spans="1:11" ht="15" customHeight="1" x14ac:dyDescent="0.25">
      <c r="A11" s="48"/>
      <c r="B11" s="54" t="s">
        <v>45</v>
      </c>
      <c r="C11" s="50"/>
      <c r="D11" s="60" t="s">
        <v>23</v>
      </c>
      <c r="E11" s="68" t="s">
        <v>19</v>
      </c>
      <c r="F11" s="68" t="s">
        <v>18</v>
      </c>
      <c r="G11" s="68" t="s">
        <v>17</v>
      </c>
      <c r="H11" s="86"/>
    </row>
    <row r="12" spans="1:11" s="14" customFormat="1" ht="8.1" customHeight="1" x14ac:dyDescent="0.25">
      <c r="A12" s="57"/>
      <c r="B12" s="58"/>
      <c r="C12" s="57"/>
      <c r="D12" s="59"/>
      <c r="E12" s="70"/>
      <c r="F12" s="70"/>
      <c r="G12" s="70"/>
      <c r="H12" s="87"/>
      <c r="I12" s="88"/>
    </row>
    <row r="13" spans="1:11" ht="8.1" customHeight="1" x14ac:dyDescent="0.25">
      <c r="A13" s="14"/>
      <c r="B13" s="27"/>
      <c r="C13" s="27"/>
      <c r="D13" s="29"/>
      <c r="E13" s="71"/>
      <c r="F13" s="71"/>
      <c r="G13" s="71"/>
      <c r="H13" s="88"/>
      <c r="J13" s="28"/>
      <c r="K13" s="28"/>
    </row>
    <row r="14" spans="1:11" ht="15" customHeight="1" x14ac:dyDescent="0.25">
      <c r="A14" s="14"/>
      <c r="B14" s="27" t="s">
        <v>22</v>
      </c>
      <c r="C14" s="26"/>
      <c r="D14" s="23">
        <v>2022</v>
      </c>
      <c r="E14" s="24">
        <f>SUM(E18,E22,E26,E30,E34,E38,E42,E46,E50,E54,E58)</f>
        <v>1832</v>
      </c>
      <c r="F14" s="24">
        <f t="shared" ref="F14:G16" si="0">SUM(F18,F22,F26,F30,F34,F38,F42,F46,F50,F54,F58)</f>
        <v>1711</v>
      </c>
      <c r="G14" s="24">
        <f t="shared" si="0"/>
        <v>121</v>
      </c>
      <c r="H14" s="88"/>
    </row>
    <row r="15" spans="1:11" ht="15" customHeight="1" x14ac:dyDescent="0.25">
      <c r="B15" s="40" t="s">
        <v>19</v>
      </c>
      <c r="C15" s="25"/>
      <c r="D15" s="23">
        <v>2023</v>
      </c>
      <c r="E15" s="24">
        <f t="shared" ref="E15:E16" si="1">SUM(E19,E23,E27,E31,E35,E39,E43,E47,E51,E55,E59)</f>
        <v>910</v>
      </c>
      <c r="F15" s="24">
        <f t="shared" si="0"/>
        <v>873</v>
      </c>
      <c r="G15" s="24">
        <f t="shared" si="0"/>
        <v>37</v>
      </c>
    </row>
    <row r="16" spans="1:11" ht="15" customHeight="1" x14ac:dyDescent="0.25">
      <c r="B16" s="25"/>
      <c r="C16" s="25"/>
      <c r="D16" s="23">
        <v>2024</v>
      </c>
      <c r="E16" s="24">
        <f t="shared" si="1"/>
        <v>1810</v>
      </c>
      <c r="F16" s="24">
        <f t="shared" si="0"/>
        <v>1697</v>
      </c>
      <c r="G16" s="24">
        <f t="shared" si="0"/>
        <v>113</v>
      </c>
    </row>
    <row r="17" spans="1:9" ht="8.1" customHeight="1" x14ac:dyDescent="0.25">
      <c r="D17" s="23"/>
      <c r="E17" s="73"/>
      <c r="F17" s="73"/>
      <c r="G17" s="73"/>
    </row>
    <row r="18" spans="1:9" ht="15" customHeight="1" x14ac:dyDescent="0.25">
      <c r="B18" s="25" t="s">
        <v>113</v>
      </c>
      <c r="D18" s="2">
        <v>2022</v>
      </c>
      <c r="E18" s="74" t="s">
        <v>2</v>
      </c>
      <c r="F18" s="74" t="s">
        <v>2</v>
      </c>
      <c r="G18" s="74" t="s">
        <v>2</v>
      </c>
    </row>
    <row r="19" spans="1:9" ht="15" customHeight="1" x14ac:dyDescent="0.25">
      <c r="B19" s="40" t="s">
        <v>114</v>
      </c>
      <c r="D19" s="2">
        <v>2023</v>
      </c>
      <c r="E19" s="74" t="s">
        <v>2</v>
      </c>
      <c r="F19" s="74" t="s">
        <v>2</v>
      </c>
      <c r="G19" s="74" t="s">
        <v>2</v>
      </c>
    </row>
    <row r="20" spans="1:9" ht="15" customHeight="1" x14ac:dyDescent="0.25">
      <c r="D20" s="2">
        <v>2024</v>
      </c>
      <c r="E20" s="74" t="s">
        <v>2</v>
      </c>
      <c r="F20" s="74" t="s">
        <v>2</v>
      </c>
      <c r="G20" s="74" t="s">
        <v>2</v>
      </c>
    </row>
    <row r="21" spans="1:9" ht="8.1" customHeight="1" x14ac:dyDescent="0.25">
      <c r="D21" s="19"/>
      <c r="E21" s="76"/>
      <c r="F21" s="76"/>
      <c r="G21" s="76"/>
    </row>
    <row r="22" spans="1:9" ht="15" customHeight="1" x14ac:dyDescent="0.25">
      <c r="B22" s="25" t="s">
        <v>44</v>
      </c>
      <c r="D22" s="2">
        <v>2022</v>
      </c>
      <c r="E22" s="74" t="s">
        <v>2</v>
      </c>
      <c r="F22" s="74" t="s">
        <v>2</v>
      </c>
      <c r="G22" s="74" t="s">
        <v>2</v>
      </c>
    </row>
    <row r="23" spans="1:9" ht="15" customHeight="1" x14ac:dyDescent="0.25">
      <c r="B23" s="40" t="s">
        <v>43</v>
      </c>
      <c r="D23" s="2">
        <v>2023</v>
      </c>
      <c r="E23" s="74" t="s">
        <v>2</v>
      </c>
      <c r="F23" s="74" t="s">
        <v>2</v>
      </c>
      <c r="G23" s="74" t="s">
        <v>2</v>
      </c>
    </row>
    <row r="24" spans="1:9" ht="15" customHeight="1" x14ac:dyDescent="0.25">
      <c r="D24" s="2">
        <v>2024</v>
      </c>
      <c r="E24" s="74" t="s">
        <v>2</v>
      </c>
      <c r="F24" s="74" t="s">
        <v>2</v>
      </c>
      <c r="G24" s="74" t="s">
        <v>2</v>
      </c>
    </row>
    <row r="25" spans="1:9" ht="8.1" customHeight="1" x14ac:dyDescent="0.25">
      <c r="D25" s="19"/>
      <c r="E25" s="76"/>
      <c r="F25" s="76"/>
      <c r="G25" s="76"/>
    </row>
    <row r="26" spans="1:9" ht="15" customHeight="1" x14ac:dyDescent="0.25">
      <c r="B26" s="25" t="s">
        <v>42</v>
      </c>
      <c r="D26" s="2">
        <v>2022</v>
      </c>
      <c r="E26" s="74" t="s">
        <v>2</v>
      </c>
      <c r="F26" s="74" t="s">
        <v>2</v>
      </c>
      <c r="G26" s="74" t="s">
        <v>2</v>
      </c>
    </row>
    <row r="27" spans="1:9" ht="15" customHeight="1" x14ac:dyDescent="0.25">
      <c r="B27" s="40" t="s">
        <v>41</v>
      </c>
      <c r="D27" s="2">
        <v>2023</v>
      </c>
      <c r="E27" s="74" t="s">
        <v>2</v>
      </c>
      <c r="F27" s="74" t="s">
        <v>2</v>
      </c>
      <c r="G27" s="74" t="s">
        <v>2</v>
      </c>
    </row>
    <row r="28" spans="1:9" ht="15" customHeight="1" x14ac:dyDescent="0.25">
      <c r="D28" s="2">
        <v>2024</v>
      </c>
      <c r="E28" s="74" t="s">
        <v>2</v>
      </c>
      <c r="F28" s="74" t="s">
        <v>2</v>
      </c>
      <c r="G28" s="74" t="s">
        <v>2</v>
      </c>
    </row>
    <row r="29" spans="1:9" ht="8.1" customHeight="1" x14ac:dyDescent="0.25">
      <c r="D29" s="19"/>
      <c r="E29" s="76"/>
      <c r="F29" s="76"/>
      <c r="G29" s="76"/>
    </row>
    <row r="30" spans="1:9" ht="15" customHeight="1" x14ac:dyDescent="0.25">
      <c r="B30" s="25" t="s">
        <v>40</v>
      </c>
      <c r="D30" s="2">
        <v>2022</v>
      </c>
      <c r="E30" s="74" t="s">
        <v>2</v>
      </c>
      <c r="F30" s="74" t="s">
        <v>2</v>
      </c>
      <c r="G30" s="74" t="s">
        <v>2</v>
      </c>
    </row>
    <row r="31" spans="1:9" ht="15" customHeight="1" x14ac:dyDescent="0.25">
      <c r="B31" s="40" t="s">
        <v>39</v>
      </c>
      <c r="D31" s="2">
        <v>2023</v>
      </c>
      <c r="E31" s="74" t="s">
        <v>2</v>
      </c>
      <c r="F31" s="74" t="s">
        <v>2</v>
      </c>
      <c r="G31" s="74" t="s">
        <v>2</v>
      </c>
    </row>
    <row r="32" spans="1:9" s="3" customFormat="1" ht="15" customHeight="1" x14ac:dyDescent="0.25">
      <c r="A32" s="1"/>
      <c r="D32" s="2">
        <v>2024</v>
      </c>
      <c r="E32" s="74" t="s">
        <v>2</v>
      </c>
      <c r="F32" s="74" t="s">
        <v>2</v>
      </c>
      <c r="G32" s="74" t="s">
        <v>2</v>
      </c>
      <c r="H32" s="80"/>
      <c r="I32" s="80"/>
    </row>
    <row r="33" spans="1:7" ht="8.1" customHeight="1" x14ac:dyDescent="0.25">
      <c r="D33" s="19"/>
      <c r="E33" s="76"/>
      <c r="F33" s="76"/>
      <c r="G33" s="76"/>
    </row>
    <row r="34" spans="1:7" ht="15" customHeight="1" x14ac:dyDescent="0.25">
      <c r="A34" s="3"/>
      <c r="B34" s="25" t="s">
        <v>38</v>
      </c>
      <c r="D34" s="2">
        <v>2022</v>
      </c>
      <c r="E34" s="74" t="s">
        <v>2</v>
      </c>
      <c r="F34" s="74" t="s">
        <v>2</v>
      </c>
      <c r="G34" s="74" t="s">
        <v>2</v>
      </c>
    </row>
    <row r="35" spans="1:7" ht="15" customHeight="1" x14ac:dyDescent="0.25">
      <c r="B35" s="40" t="s">
        <v>37</v>
      </c>
      <c r="D35" s="2">
        <v>2023</v>
      </c>
      <c r="E35" s="74" t="s">
        <v>2</v>
      </c>
      <c r="F35" s="74" t="s">
        <v>2</v>
      </c>
      <c r="G35" s="74" t="s">
        <v>2</v>
      </c>
    </row>
    <row r="36" spans="1:7" ht="15" customHeight="1" x14ac:dyDescent="0.25">
      <c r="D36" s="2">
        <v>2024</v>
      </c>
      <c r="E36" s="74" t="s">
        <v>2</v>
      </c>
      <c r="F36" s="74" t="s">
        <v>2</v>
      </c>
      <c r="G36" s="74" t="s">
        <v>2</v>
      </c>
    </row>
    <row r="37" spans="1:7" ht="8.1" customHeight="1" x14ac:dyDescent="0.25">
      <c r="D37" s="19"/>
      <c r="E37" s="76"/>
      <c r="F37" s="76"/>
      <c r="G37" s="76"/>
    </row>
    <row r="38" spans="1:7" ht="15" customHeight="1" x14ac:dyDescent="0.25">
      <c r="B38" s="25" t="s">
        <v>36</v>
      </c>
      <c r="D38" s="2">
        <v>2022</v>
      </c>
      <c r="E38" s="75">
        <f>SUM(F38:G38)</f>
        <v>1053</v>
      </c>
      <c r="F38" s="74">
        <f>SUM('4.3a'!F45,'4.4a'!F45,'4.5a'!F46,'4.7a'!F45,'4.8a'!F46)</f>
        <v>977</v>
      </c>
      <c r="G38" s="74">
        <f>SUM('4.3a'!G45,'4.4a'!G45,'4.5a'!G46,'4.7a'!G45,'4.8a'!G46)</f>
        <v>76</v>
      </c>
    </row>
    <row r="39" spans="1:7" ht="15" customHeight="1" x14ac:dyDescent="0.25">
      <c r="B39" s="40" t="s">
        <v>35</v>
      </c>
      <c r="D39" s="2">
        <v>2023</v>
      </c>
      <c r="E39" s="75">
        <f t="shared" ref="E39:E52" si="2">SUM(F39:G39)</f>
        <v>578</v>
      </c>
      <c r="F39" s="74">
        <f>SUM('4.3a'!F46,'4.4a'!F46,'4.5a'!F47,'4.7a'!F46,'4.8a'!F47)</f>
        <v>557</v>
      </c>
      <c r="G39" s="74">
        <f>SUM('4.3a'!G46,'4.4a'!G46,'4.5a'!G47,'4.7a'!G46,'4.8a'!G47)</f>
        <v>21</v>
      </c>
    </row>
    <row r="40" spans="1:7" ht="15" customHeight="1" x14ac:dyDescent="0.25">
      <c r="D40" s="2">
        <v>2024</v>
      </c>
      <c r="E40" s="75">
        <f t="shared" si="2"/>
        <v>1091</v>
      </c>
      <c r="F40" s="74">
        <f>SUM('4.3a'!F47,'4.4a'!F47,'4.5a'!F48,'4.7a'!F47,'4.8a'!F48)</f>
        <v>1032</v>
      </c>
      <c r="G40" s="74">
        <f>SUM('4.3a'!G47,'4.4a'!G47,'4.5a'!G48,'4.7a'!G47,'4.8a'!G48)</f>
        <v>59</v>
      </c>
    </row>
    <row r="41" spans="1:7" ht="8.1" customHeight="1" x14ac:dyDescent="0.25">
      <c r="D41" s="19"/>
      <c r="E41" s="76"/>
      <c r="F41" s="76"/>
      <c r="G41" s="76"/>
    </row>
    <row r="42" spans="1:7" ht="15" customHeight="1" x14ac:dyDescent="0.25">
      <c r="B42" s="25" t="s">
        <v>34</v>
      </c>
      <c r="D42" s="2">
        <v>2022</v>
      </c>
      <c r="E42" s="75">
        <f t="shared" si="2"/>
        <v>742</v>
      </c>
      <c r="F42" s="74">
        <f>SUM('4.3a'!F49,'4.4a'!F49,'4.5a'!F50,'4.7a'!F49,'4.8a'!F50)</f>
        <v>702</v>
      </c>
      <c r="G42" s="74">
        <f>SUM('4.3a'!G49,'4.4a'!G49,'4.5a'!G50,'4.7a'!G49,'4.8a'!G50)</f>
        <v>40</v>
      </c>
    </row>
    <row r="43" spans="1:7" ht="15" customHeight="1" x14ac:dyDescent="0.25">
      <c r="B43" s="40" t="s">
        <v>33</v>
      </c>
      <c r="D43" s="2">
        <v>2023</v>
      </c>
      <c r="E43" s="75">
        <f t="shared" si="2"/>
        <v>307</v>
      </c>
      <c r="F43" s="74">
        <f>SUM('4.3a'!F50,'4.4a'!F50,'4.5a'!F51,'4.7a'!F50,'4.8a'!F51)</f>
        <v>295</v>
      </c>
      <c r="G43" s="74">
        <f>SUM('4.3a'!G50,'4.4a'!G50,'4.5a'!G51,'4.7a'!G50,'4.8a'!G51)</f>
        <v>12</v>
      </c>
    </row>
    <row r="44" spans="1:7" ht="15" customHeight="1" x14ac:dyDescent="0.25">
      <c r="D44" s="2">
        <v>2024</v>
      </c>
      <c r="E44" s="75">
        <f t="shared" si="2"/>
        <v>691</v>
      </c>
      <c r="F44" s="74">
        <f>SUM('4.3a'!F51,'4.4a'!F51,'4.5a'!F52,'4.7a'!F51,'4.8a'!F52)</f>
        <v>642</v>
      </c>
      <c r="G44" s="74">
        <f>SUM('4.3a'!G51,'4.4a'!G51,'4.5a'!G52,'4.7a'!G51,'4.8a'!G52)</f>
        <v>49</v>
      </c>
    </row>
    <row r="45" spans="1:7" ht="8.1" customHeight="1" x14ac:dyDescent="0.25">
      <c r="D45" s="19"/>
      <c r="E45" s="76"/>
      <c r="F45" s="76"/>
      <c r="G45" s="76"/>
    </row>
    <row r="46" spans="1:7" ht="15" customHeight="1" x14ac:dyDescent="0.25">
      <c r="B46" s="25" t="s">
        <v>32</v>
      </c>
      <c r="D46" s="2">
        <v>2022</v>
      </c>
      <c r="E46" s="75">
        <f t="shared" si="2"/>
        <v>35</v>
      </c>
      <c r="F46" s="74">
        <f>SUM('4.3a'!F53,'4.4a'!F53,'4.5a'!F54,'4.7a'!F53,'4.8a'!F54)</f>
        <v>30</v>
      </c>
      <c r="G46" s="74">
        <f>SUM('4.3a'!G53,'4.4a'!G53,'4.5a'!G54,'4.7a'!G53,'4.8a'!G54)</f>
        <v>5</v>
      </c>
    </row>
    <row r="47" spans="1:7" ht="15" customHeight="1" x14ac:dyDescent="0.25">
      <c r="B47" s="40" t="s">
        <v>31</v>
      </c>
      <c r="D47" s="2">
        <v>2023</v>
      </c>
      <c r="E47" s="75">
        <f t="shared" si="2"/>
        <v>23</v>
      </c>
      <c r="F47" s="74">
        <f>SUM('4.3a'!F54,'4.4a'!F54,'4.5a'!F55,'4.7a'!F54,'4.8a'!F55)</f>
        <v>19</v>
      </c>
      <c r="G47" s="74">
        <f>SUM('4.3a'!G54,'4.4a'!G54,'4.5a'!G55,'4.7a'!G54,'4.8a'!G55)</f>
        <v>4</v>
      </c>
    </row>
    <row r="48" spans="1:7" ht="15" customHeight="1" x14ac:dyDescent="0.25">
      <c r="D48" s="2">
        <v>2024</v>
      </c>
      <c r="E48" s="75">
        <f t="shared" si="2"/>
        <v>23</v>
      </c>
      <c r="F48" s="74">
        <f>SUM('4.3a'!F55,'4.4a'!F55,'4.5a'!F56,'4.7a'!F55,'4.8a'!F56)</f>
        <v>18</v>
      </c>
      <c r="G48" s="74">
        <f>SUM('4.3a'!G55,'4.4a'!G55,'4.5a'!G56,'4.7a'!G55,'4.8a'!G56)</f>
        <v>5</v>
      </c>
    </row>
    <row r="49" spans="1:12" ht="8.1" customHeight="1" x14ac:dyDescent="0.25">
      <c r="D49" s="19"/>
      <c r="E49" s="76"/>
      <c r="F49" s="76"/>
      <c r="G49" s="76"/>
    </row>
    <row r="50" spans="1:12" ht="15" customHeight="1" x14ac:dyDescent="0.25">
      <c r="B50" s="25" t="s">
        <v>30</v>
      </c>
      <c r="D50" s="2">
        <v>2022</v>
      </c>
      <c r="E50" s="75">
        <f t="shared" si="2"/>
        <v>2</v>
      </c>
      <c r="F50" s="74">
        <f>SUM('4.3a'!F57,'4.4a'!F57,'4.5a'!F58,'4.7a'!F57,'4.8a'!F58)</f>
        <v>2</v>
      </c>
      <c r="G50" s="74">
        <f>SUM('4.3a'!G57,'4.4a'!G57,'4.5a'!G58,'4.7a'!G57,'4.8a'!G58)</f>
        <v>0</v>
      </c>
    </row>
    <row r="51" spans="1:12" ht="15" customHeight="1" x14ac:dyDescent="0.25">
      <c r="B51" s="40" t="s">
        <v>29</v>
      </c>
      <c r="D51" s="2">
        <v>2023</v>
      </c>
      <c r="E51" s="75">
        <f t="shared" si="2"/>
        <v>2</v>
      </c>
      <c r="F51" s="74">
        <f>SUM('4.3a'!F58,'4.4a'!F58,'4.5a'!F59,'4.7a'!F58,'4.8a'!F59)</f>
        <v>2</v>
      </c>
      <c r="G51" s="74">
        <f>SUM('4.3a'!G58,'4.4a'!G58,'4.5a'!G59,'4.7a'!G58,'4.8a'!G59)</f>
        <v>0</v>
      </c>
    </row>
    <row r="52" spans="1:12" ht="15" customHeight="1" x14ac:dyDescent="0.25">
      <c r="D52" s="2">
        <v>2024</v>
      </c>
      <c r="E52" s="75">
        <f t="shared" si="2"/>
        <v>5</v>
      </c>
      <c r="F52" s="74">
        <f>SUM('4.3a'!F59,'4.4a'!F59,'4.5a'!F60,'4.7a'!F59,'4.8a'!F60)</f>
        <v>5</v>
      </c>
      <c r="G52" s="74">
        <f>SUM('4.3a'!G59,'4.4a'!G59,'4.5a'!G60,'4.7a'!G59,'4.8a'!G60)</f>
        <v>0</v>
      </c>
    </row>
    <row r="53" spans="1:12" ht="8.1" customHeight="1" x14ac:dyDescent="0.25">
      <c r="D53" s="19"/>
      <c r="E53" s="76"/>
      <c r="F53" s="76"/>
      <c r="G53" s="76"/>
    </row>
    <row r="54" spans="1:12" ht="15" customHeight="1" x14ac:dyDescent="0.25">
      <c r="B54" s="25" t="s">
        <v>28</v>
      </c>
      <c r="D54" s="2">
        <v>2022</v>
      </c>
      <c r="E54" s="74" t="s">
        <v>2</v>
      </c>
      <c r="F54" s="74" t="s">
        <v>2</v>
      </c>
      <c r="G54" s="74" t="s">
        <v>2</v>
      </c>
      <c r="J54" s="18"/>
      <c r="K54" s="20"/>
      <c r="L54" s="21"/>
    </row>
    <row r="55" spans="1:12" ht="15" customHeight="1" x14ac:dyDescent="0.25">
      <c r="B55" s="40" t="s">
        <v>27</v>
      </c>
      <c r="D55" s="2">
        <v>2023</v>
      </c>
      <c r="E55" s="74" t="s">
        <v>2</v>
      </c>
      <c r="F55" s="74" t="s">
        <v>2</v>
      </c>
      <c r="G55" s="74" t="s">
        <v>2</v>
      </c>
      <c r="J55" s="18"/>
      <c r="K55" s="20"/>
      <c r="L55" s="20"/>
    </row>
    <row r="56" spans="1:12" ht="15" customHeight="1" x14ac:dyDescent="0.25">
      <c r="D56" s="2">
        <v>2024</v>
      </c>
      <c r="E56" s="74" t="s">
        <v>2</v>
      </c>
      <c r="F56" s="74" t="s">
        <v>2</v>
      </c>
      <c r="G56" s="74" t="s">
        <v>2</v>
      </c>
    </row>
    <row r="57" spans="1:12" ht="8.1" customHeight="1" x14ac:dyDescent="0.25">
      <c r="D57" s="19"/>
      <c r="E57" s="76"/>
      <c r="F57" s="76"/>
      <c r="G57" s="76"/>
    </row>
    <row r="58" spans="1:12" ht="15" customHeight="1" x14ac:dyDescent="0.2">
      <c r="B58" s="41" t="s">
        <v>90</v>
      </c>
      <c r="D58" s="2">
        <v>2022</v>
      </c>
      <c r="E58" s="74" t="s">
        <v>2</v>
      </c>
      <c r="F58" s="74" t="s">
        <v>2</v>
      </c>
      <c r="G58" s="74" t="s">
        <v>2</v>
      </c>
    </row>
    <row r="59" spans="1:12" ht="15" customHeight="1" x14ac:dyDescent="0.25">
      <c r="B59" s="40" t="s">
        <v>149</v>
      </c>
      <c r="D59" s="2">
        <v>2023</v>
      </c>
      <c r="E59" s="74" t="s">
        <v>2</v>
      </c>
      <c r="F59" s="74" t="s">
        <v>2</v>
      </c>
      <c r="G59" s="74" t="s">
        <v>2</v>
      </c>
    </row>
    <row r="60" spans="1:12" ht="15" customHeight="1" x14ac:dyDescent="0.25">
      <c r="D60" s="2">
        <v>2024</v>
      </c>
      <c r="E60" s="74" t="s">
        <v>2</v>
      </c>
      <c r="F60" s="74" t="s">
        <v>2</v>
      </c>
      <c r="G60" s="74" t="s">
        <v>2</v>
      </c>
    </row>
    <row r="61" spans="1:12" ht="8.1" customHeight="1" thickBot="1" x14ac:dyDescent="0.3">
      <c r="A61" s="11"/>
      <c r="B61" s="13"/>
      <c r="C61" s="13"/>
      <c r="D61" s="12"/>
      <c r="E61" s="77"/>
      <c r="F61" s="77"/>
      <c r="G61" s="77"/>
      <c r="H61" s="89"/>
    </row>
    <row r="62" spans="1:12" s="9" customFormat="1" x14ac:dyDescent="0.25">
      <c r="A62" s="4"/>
      <c r="B62" s="7"/>
      <c r="C62" s="7"/>
      <c r="D62" s="6"/>
      <c r="E62" s="78"/>
      <c r="F62" s="78"/>
      <c r="G62" s="78"/>
      <c r="H62" s="90" t="s">
        <v>1</v>
      </c>
      <c r="I62" s="91"/>
    </row>
    <row r="63" spans="1:12" s="4" customFormat="1" x14ac:dyDescent="0.25">
      <c r="A63" s="8"/>
      <c r="B63" s="7"/>
      <c r="C63" s="7"/>
      <c r="D63" s="6"/>
      <c r="E63" s="78"/>
      <c r="F63" s="78"/>
      <c r="G63" s="78"/>
      <c r="H63" s="92" t="s">
        <v>0</v>
      </c>
      <c r="I63" s="9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5D7D-E01F-4DF2-839C-303401411423}">
  <sheetPr codeName="Sheet20"/>
  <dimension ref="A1:K51"/>
  <sheetViews>
    <sheetView showGridLines="0" view="pageBreakPreview" zoomScaleNormal="90" zoomScaleSheetLayoutView="100" workbookViewId="0">
      <selection activeCell="K30" sqref="K30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7.42578125" style="3" customWidth="1"/>
    <col min="4" max="4" width="19.140625" style="2" customWidth="1"/>
    <col min="5" max="7" width="19.140625" style="62" customWidth="1"/>
    <col min="8" max="8" width="2.140625" style="80" customWidth="1"/>
    <col min="9" max="9" width="9.140625" style="80"/>
    <col min="10" max="16384" width="9.140625" style="1"/>
  </cols>
  <sheetData>
    <row r="1" spans="2:11" ht="12" customHeight="1" x14ac:dyDescent="0.25">
      <c r="H1" s="79"/>
    </row>
    <row r="2" spans="2:11" ht="12" customHeight="1" x14ac:dyDescent="0.25">
      <c r="H2" s="79"/>
      <c r="I2" s="81"/>
      <c r="J2" s="38"/>
      <c r="K2" s="38"/>
    </row>
    <row r="3" spans="2:11" ht="12" customHeight="1" x14ac:dyDescent="0.25"/>
    <row r="4" spans="2:11" ht="12" customHeight="1" x14ac:dyDescent="0.25"/>
    <row r="5" spans="2:11" ht="12" customHeight="1" x14ac:dyDescent="0.25"/>
    <row r="6" spans="2:11" ht="12" customHeight="1" x14ac:dyDescent="0.25"/>
    <row r="7" spans="2:11" ht="12" customHeight="1" x14ac:dyDescent="0.25"/>
    <row r="8" spans="2:11" ht="16.5" customHeight="1" x14ac:dyDescent="0.25"/>
    <row r="9" spans="2:11" ht="11.25" customHeight="1" x14ac:dyDescent="0.25"/>
    <row r="10" spans="2:11" ht="11.25" customHeight="1" x14ac:dyDescent="0.25"/>
    <row r="11" spans="2:11" ht="11.25" customHeight="1" x14ac:dyDescent="0.25"/>
    <row r="12" spans="2:11" s="34" customFormat="1" ht="15" customHeight="1" x14ac:dyDescent="0.25">
      <c r="B12" s="37" t="s">
        <v>147</v>
      </c>
      <c r="C12" s="35" t="s">
        <v>107</v>
      </c>
      <c r="D12" s="36"/>
      <c r="E12" s="63"/>
      <c r="F12" s="63"/>
      <c r="G12" s="63"/>
      <c r="H12" s="82"/>
      <c r="I12" s="83"/>
    </row>
    <row r="13" spans="2:11" s="34" customFormat="1" ht="15" customHeight="1" x14ac:dyDescent="0.25">
      <c r="B13" s="37"/>
      <c r="C13" s="35" t="s">
        <v>96</v>
      </c>
      <c r="D13" s="36"/>
      <c r="E13" s="63"/>
      <c r="F13" s="63"/>
      <c r="G13" s="63"/>
      <c r="H13" s="82"/>
      <c r="I13" s="83"/>
    </row>
    <row r="14" spans="2:11" s="30" customFormat="1" ht="16.5" customHeight="1" x14ac:dyDescent="0.25">
      <c r="B14" s="33" t="s">
        <v>148</v>
      </c>
      <c r="C14" s="32" t="s">
        <v>89</v>
      </c>
      <c r="D14" s="31"/>
      <c r="E14" s="64"/>
      <c r="F14" s="64"/>
      <c r="G14" s="64"/>
      <c r="H14" s="84"/>
      <c r="I14" s="84"/>
    </row>
    <row r="15" spans="2:11" ht="8.1" customHeight="1" x14ac:dyDescent="0.25"/>
    <row r="16" spans="2:11" ht="19.5" customHeight="1" thickBot="1" x14ac:dyDescent="0.3">
      <c r="E16" s="2"/>
      <c r="F16" s="2"/>
      <c r="G16" s="2"/>
      <c r="H16" s="100" t="s">
        <v>173</v>
      </c>
      <c r="I16" s="1"/>
    </row>
    <row r="17" spans="1:11" ht="4.5" customHeight="1" thickTop="1" x14ac:dyDescent="0.25">
      <c r="A17" s="45"/>
      <c r="B17" s="46"/>
      <c r="C17" s="46"/>
      <c r="D17" s="47"/>
      <c r="E17" s="65"/>
      <c r="F17" s="65"/>
      <c r="G17" s="65"/>
      <c r="H17" s="85"/>
    </row>
    <row r="18" spans="1:11" ht="15" customHeight="1" x14ac:dyDescent="0.25">
      <c r="A18" s="48"/>
      <c r="B18" s="49" t="s">
        <v>58</v>
      </c>
      <c r="C18" s="50"/>
      <c r="D18" s="51" t="s">
        <v>25</v>
      </c>
      <c r="E18" s="66" t="s">
        <v>22</v>
      </c>
      <c r="F18" s="66" t="s">
        <v>21</v>
      </c>
      <c r="G18" s="66" t="s">
        <v>20</v>
      </c>
      <c r="H18" s="86"/>
    </row>
    <row r="19" spans="1:11" ht="15" customHeight="1" x14ac:dyDescent="0.25">
      <c r="A19" s="48"/>
      <c r="B19" s="54" t="s">
        <v>57</v>
      </c>
      <c r="C19" s="50"/>
      <c r="D19" s="55" t="s">
        <v>23</v>
      </c>
      <c r="E19" s="68" t="s">
        <v>19</v>
      </c>
      <c r="F19" s="68" t="s">
        <v>18</v>
      </c>
      <c r="G19" s="68" t="s">
        <v>17</v>
      </c>
      <c r="H19" s="86"/>
    </row>
    <row r="20" spans="1:11" s="14" customFormat="1" ht="8.1" customHeight="1" x14ac:dyDescent="0.25">
      <c r="A20" s="57"/>
      <c r="B20" s="58"/>
      <c r="C20" s="57"/>
      <c r="D20" s="59"/>
      <c r="E20" s="70"/>
      <c r="F20" s="70"/>
      <c r="G20" s="70"/>
      <c r="H20" s="87"/>
      <c r="I20" s="88"/>
    </row>
    <row r="21" spans="1:11" ht="8.1" customHeight="1" x14ac:dyDescent="0.25">
      <c r="A21" s="14"/>
      <c r="B21" s="27"/>
      <c r="C21" s="27"/>
      <c r="D21" s="29"/>
      <c r="E21" s="71"/>
      <c r="F21" s="71"/>
      <c r="G21" s="71"/>
      <c r="H21" s="88"/>
      <c r="J21" s="28"/>
      <c r="K21" s="28"/>
    </row>
    <row r="22" spans="1:11" ht="15" customHeight="1" x14ac:dyDescent="0.25">
      <c r="A22" s="14"/>
      <c r="B22" s="27" t="s">
        <v>22</v>
      </c>
      <c r="C22" s="26"/>
      <c r="D22" s="23">
        <v>2022</v>
      </c>
      <c r="E22" s="72">
        <f t="shared" ref="E22:E24" si="0">SUM(F22:G22)</f>
        <v>165</v>
      </c>
      <c r="F22" s="72">
        <f t="shared" ref="F22:G24" si="1">SUM(F26,F46)</f>
        <v>164</v>
      </c>
      <c r="G22" s="72">
        <f t="shared" si="1"/>
        <v>1</v>
      </c>
      <c r="H22" s="88"/>
    </row>
    <row r="23" spans="1:11" ht="15" customHeight="1" x14ac:dyDescent="0.25">
      <c r="B23" s="40" t="s">
        <v>19</v>
      </c>
      <c r="C23" s="25"/>
      <c r="D23" s="23">
        <v>2023</v>
      </c>
      <c r="E23" s="72">
        <f t="shared" si="0"/>
        <v>211</v>
      </c>
      <c r="F23" s="72">
        <f t="shared" si="1"/>
        <v>203</v>
      </c>
      <c r="G23" s="72">
        <f t="shared" si="1"/>
        <v>8</v>
      </c>
    </row>
    <row r="24" spans="1:11" ht="15" customHeight="1" x14ac:dyDescent="0.25">
      <c r="B24" s="25"/>
      <c r="C24" s="25"/>
      <c r="D24" s="23">
        <v>2024</v>
      </c>
      <c r="E24" s="72">
        <f t="shared" si="0"/>
        <v>320</v>
      </c>
      <c r="F24" s="72">
        <f t="shared" si="1"/>
        <v>315</v>
      </c>
      <c r="G24" s="72">
        <f t="shared" si="1"/>
        <v>5</v>
      </c>
    </row>
    <row r="25" spans="1:11" ht="8.1" customHeight="1" x14ac:dyDescent="0.25">
      <c r="D25" s="23"/>
      <c r="E25" s="73"/>
      <c r="F25" s="73"/>
      <c r="G25" s="73"/>
    </row>
    <row r="26" spans="1:11" ht="15" customHeight="1" x14ac:dyDescent="0.2">
      <c r="B26" s="41" t="s">
        <v>56</v>
      </c>
      <c r="D26" s="2">
        <v>2022</v>
      </c>
      <c r="E26" s="75">
        <f>SUM(F26:G26)</f>
        <v>163</v>
      </c>
      <c r="F26" s="75">
        <f t="shared" ref="F26:G28" si="2">SUM(F30,F34,F38,F42)</f>
        <v>162</v>
      </c>
      <c r="G26" s="75">
        <f t="shared" si="2"/>
        <v>1</v>
      </c>
    </row>
    <row r="27" spans="1:11" ht="15" customHeight="1" x14ac:dyDescent="0.25">
      <c r="B27" s="40" t="s">
        <v>55</v>
      </c>
      <c r="D27" s="2">
        <v>2023</v>
      </c>
      <c r="E27" s="75">
        <f t="shared" ref="E27:E28" si="3">SUM(F27:G27)</f>
        <v>209</v>
      </c>
      <c r="F27" s="75">
        <f t="shared" si="2"/>
        <v>201</v>
      </c>
      <c r="G27" s="75">
        <f t="shared" si="2"/>
        <v>8</v>
      </c>
    </row>
    <row r="28" spans="1:11" ht="15" customHeight="1" x14ac:dyDescent="0.25">
      <c r="D28" s="2">
        <v>2024</v>
      </c>
      <c r="E28" s="75">
        <f t="shared" si="3"/>
        <v>318</v>
      </c>
      <c r="F28" s="75">
        <f t="shared" si="2"/>
        <v>313</v>
      </c>
      <c r="G28" s="75">
        <f t="shared" si="2"/>
        <v>5</v>
      </c>
    </row>
    <row r="29" spans="1:11" ht="8.1" customHeight="1" x14ac:dyDescent="0.25">
      <c r="D29" s="19"/>
      <c r="E29" s="76"/>
      <c r="F29" s="76"/>
      <c r="G29" s="76"/>
    </row>
    <row r="30" spans="1:11" ht="15" customHeight="1" x14ac:dyDescent="0.25">
      <c r="B30" s="44" t="s">
        <v>54</v>
      </c>
      <c r="D30" s="2">
        <v>2022</v>
      </c>
      <c r="E30" s="75">
        <f t="shared" ref="E30:E48" si="4">SUM(F30:G30)</f>
        <v>99</v>
      </c>
      <c r="F30" s="74">
        <v>98</v>
      </c>
      <c r="G30" s="74">
        <v>1</v>
      </c>
    </row>
    <row r="31" spans="1:11" ht="15" customHeight="1" x14ac:dyDescent="0.25">
      <c r="B31" s="44"/>
      <c r="D31" s="2">
        <v>2023</v>
      </c>
      <c r="E31" s="75">
        <f t="shared" si="4"/>
        <v>116</v>
      </c>
      <c r="F31" s="74">
        <v>114</v>
      </c>
      <c r="G31" s="74">
        <v>2</v>
      </c>
    </row>
    <row r="32" spans="1:11" ht="15" customHeight="1" x14ac:dyDescent="0.25">
      <c r="D32" s="2">
        <v>2024</v>
      </c>
      <c r="E32" s="75">
        <f t="shared" si="4"/>
        <v>30</v>
      </c>
      <c r="F32" s="74">
        <v>28</v>
      </c>
      <c r="G32" s="74">
        <v>2</v>
      </c>
    </row>
    <row r="33" spans="1:9" ht="8.1" customHeight="1" x14ac:dyDescent="0.25">
      <c r="D33" s="19"/>
      <c r="E33" s="76"/>
      <c r="F33" s="76"/>
      <c r="G33" s="76"/>
    </row>
    <row r="34" spans="1:9" ht="15" customHeight="1" x14ac:dyDescent="0.2">
      <c r="B34" s="43" t="s">
        <v>53</v>
      </c>
      <c r="D34" s="2">
        <v>2022</v>
      </c>
      <c r="E34" s="75">
        <f t="shared" si="4"/>
        <v>10</v>
      </c>
      <c r="F34" s="74">
        <v>10</v>
      </c>
      <c r="G34" s="74">
        <v>0</v>
      </c>
    </row>
    <row r="35" spans="1:9" ht="15" customHeight="1" x14ac:dyDescent="0.25">
      <c r="B35" s="42" t="s">
        <v>52</v>
      </c>
      <c r="D35" s="2">
        <v>2023</v>
      </c>
      <c r="E35" s="75">
        <f t="shared" si="4"/>
        <v>16</v>
      </c>
      <c r="F35" s="74">
        <v>14</v>
      </c>
      <c r="G35" s="74">
        <v>2</v>
      </c>
    </row>
    <row r="36" spans="1:9" ht="15" customHeight="1" x14ac:dyDescent="0.25">
      <c r="D36" s="2">
        <v>2024</v>
      </c>
      <c r="E36" s="75">
        <f t="shared" si="4"/>
        <v>203</v>
      </c>
      <c r="F36" s="74">
        <v>201</v>
      </c>
      <c r="G36" s="74">
        <v>2</v>
      </c>
    </row>
    <row r="37" spans="1:9" ht="8.1" customHeight="1" x14ac:dyDescent="0.25">
      <c r="D37" s="19"/>
      <c r="E37" s="76"/>
      <c r="F37" s="76"/>
      <c r="G37" s="76"/>
    </row>
    <row r="38" spans="1:9" ht="15" customHeight="1" x14ac:dyDescent="0.2">
      <c r="B38" s="43" t="s">
        <v>51</v>
      </c>
      <c r="D38" s="2">
        <v>2022</v>
      </c>
      <c r="E38" s="75">
        <f t="shared" si="4"/>
        <v>54</v>
      </c>
      <c r="F38" s="74">
        <v>54</v>
      </c>
      <c r="G38" s="74">
        <v>0</v>
      </c>
    </row>
    <row r="39" spans="1:9" ht="15" customHeight="1" x14ac:dyDescent="0.25">
      <c r="B39" s="42" t="s">
        <v>91</v>
      </c>
      <c r="D39" s="2">
        <v>2023</v>
      </c>
      <c r="E39" s="75">
        <f t="shared" si="4"/>
        <v>77</v>
      </c>
      <c r="F39" s="74">
        <v>73</v>
      </c>
      <c r="G39" s="74">
        <v>4</v>
      </c>
    </row>
    <row r="40" spans="1:9" s="3" customFormat="1" ht="15" customHeight="1" x14ac:dyDescent="0.25">
      <c r="A40" s="1"/>
      <c r="D40" s="2">
        <v>2024</v>
      </c>
      <c r="E40" s="75">
        <f t="shared" si="4"/>
        <v>85</v>
      </c>
      <c r="F40" s="74">
        <v>84</v>
      </c>
      <c r="G40" s="74">
        <v>1</v>
      </c>
      <c r="H40" s="80"/>
      <c r="I40" s="80"/>
    </row>
    <row r="41" spans="1:9" ht="8.1" customHeight="1" x14ac:dyDescent="0.25">
      <c r="D41" s="19"/>
      <c r="E41" s="76"/>
      <c r="F41" s="76"/>
      <c r="G41" s="76"/>
    </row>
    <row r="42" spans="1:9" ht="15" customHeight="1" x14ac:dyDescent="0.2">
      <c r="A42" s="3"/>
      <c r="B42" s="43" t="s">
        <v>50</v>
      </c>
      <c r="D42" s="2">
        <v>2022</v>
      </c>
      <c r="E42" s="74" t="s">
        <v>2</v>
      </c>
      <c r="F42" s="74">
        <v>0</v>
      </c>
      <c r="G42" s="74">
        <v>0</v>
      </c>
    </row>
    <row r="43" spans="1:9" ht="15" customHeight="1" x14ac:dyDescent="0.25">
      <c r="B43" s="42" t="s">
        <v>49</v>
      </c>
      <c r="D43" s="2">
        <v>2023</v>
      </c>
      <c r="E43" s="74" t="s">
        <v>2</v>
      </c>
      <c r="F43" s="74">
        <v>0</v>
      </c>
      <c r="G43" s="74">
        <v>0</v>
      </c>
    </row>
    <row r="44" spans="1:9" ht="15" customHeight="1" x14ac:dyDescent="0.25">
      <c r="D44" s="2">
        <v>2024</v>
      </c>
      <c r="E44" s="74" t="s">
        <v>2</v>
      </c>
      <c r="F44" s="74">
        <v>0</v>
      </c>
      <c r="G44" s="74">
        <v>0</v>
      </c>
    </row>
    <row r="45" spans="1:9" ht="8.1" customHeight="1" x14ac:dyDescent="0.25">
      <c r="D45" s="19"/>
      <c r="E45" s="76"/>
      <c r="F45" s="76"/>
      <c r="G45" s="76"/>
    </row>
    <row r="46" spans="1:9" ht="15" customHeight="1" x14ac:dyDescent="0.2">
      <c r="B46" s="41" t="s">
        <v>48</v>
      </c>
      <c r="D46" s="2">
        <v>2022</v>
      </c>
      <c r="E46" s="75">
        <f t="shared" si="4"/>
        <v>2</v>
      </c>
      <c r="F46" s="74">
        <v>2</v>
      </c>
      <c r="G46" s="74">
        <v>0</v>
      </c>
    </row>
    <row r="47" spans="1:9" ht="15" customHeight="1" x14ac:dyDescent="0.25">
      <c r="B47" s="40" t="s">
        <v>47</v>
      </c>
      <c r="D47" s="2">
        <v>2023</v>
      </c>
      <c r="E47" s="75">
        <f t="shared" si="4"/>
        <v>2</v>
      </c>
      <c r="F47" s="74">
        <v>2</v>
      </c>
      <c r="G47" s="74">
        <v>0</v>
      </c>
    </row>
    <row r="48" spans="1:9" ht="15" customHeight="1" x14ac:dyDescent="0.25">
      <c r="D48" s="2">
        <v>2024</v>
      </c>
      <c r="E48" s="75">
        <f t="shared" si="4"/>
        <v>2</v>
      </c>
      <c r="F48" s="74">
        <v>2</v>
      </c>
      <c r="G48" s="74">
        <v>0</v>
      </c>
    </row>
    <row r="49" spans="1:9" ht="8.1" customHeight="1" thickBot="1" x14ac:dyDescent="0.3">
      <c r="A49" s="11"/>
      <c r="B49" s="13"/>
      <c r="C49" s="13"/>
      <c r="D49" s="12"/>
      <c r="E49" s="77"/>
      <c r="F49" s="77"/>
      <c r="G49" s="77"/>
      <c r="H49" s="89"/>
    </row>
    <row r="50" spans="1:9" s="9" customFormat="1" x14ac:dyDescent="0.25">
      <c r="A50" s="4"/>
      <c r="B50" s="7"/>
      <c r="C50" s="7"/>
      <c r="D50" s="6"/>
      <c r="E50" s="78"/>
      <c r="F50" s="78"/>
      <c r="G50" s="78"/>
      <c r="H50" s="90" t="s">
        <v>1</v>
      </c>
      <c r="I50" s="91"/>
    </row>
    <row r="51" spans="1:9" s="4" customFormat="1" x14ac:dyDescent="0.25">
      <c r="A51" s="8"/>
      <c r="B51" s="7"/>
      <c r="C51" s="7"/>
      <c r="D51" s="6"/>
      <c r="E51" s="78"/>
      <c r="F51" s="78"/>
      <c r="G51" s="78"/>
      <c r="H51" s="92" t="s">
        <v>0</v>
      </c>
      <c r="I51" s="9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22E2-822B-4299-A636-0E4D6AC44A74}">
  <sheetPr codeName="Sheet21"/>
  <dimension ref="A1:J80"/>
  <sheetViews>
    <sheetView showGridLines="0" view="pageBreakPreview" topLeftCell="A4" zoomScaleNormal="90" zoomScaleSheetLayoutView="100" workbookViewId="0">
      <selection activeCell="C10" sqref="C10:E10"/>
    </sheetView>
  </sheetViews>
  <sheetFormatPr defaultColWidth="9.140625" defaultRowHeight="13.5" x14ac:dyDescent="0.25"/>
  <cols>
    <col min="1" max="1" width="1.7109375" style="1" customWidth="1"/>
    <col min="2" max="2" width="13" style="3" customWidth="1"/>
    <col min="3" max="3" width="22.5703125" style="3" customWidth="1"/>
    <col min="4" max="4" width="31" style="2" customWidth="1"/>
    <col min="5" max="5" width="37.140625" style="62" customWidth="1"/>
    <col min="6" max="6" width="2.140625" style="1" customWidth="1"/>
    <col min="7" max="16384" width="9.140625" style="1"/>
  </cols>
  <sheetData>
    <row r="1" spans="1:9" ht="12" customHeight="1" x14ac:dyDescent="0.25">
      <c r="F1" s="39"/>
    </row>
    <row r="2" spans="1:9" ht="12" customHeight="1" x14ac:dyDescent="0.25">
      <c r="F2" s="39"/>
      <c r="G2" s="38"/>
      <c r="H2" s="38"/>
      <c r="I2" s="38"/>
    </row>
    <row r="3" spans="1:9" ht="12" customHeight="1" x14ac:dyDescent="0.25"/>
    <row r="4" spans="1:9" ht="12" customHeight="1" x14ac:dyDescent="0.25"/>
    <row r="5" spans="1:9" ht="12" customHeight="1" x14ac:dyDescent="0.25"/>
    <row r="6" spans="1:9" ht="12" customHeight="1" x14ac:dyDescent="0.25"/>
    <row r="7" spans="1:9" ht="12" customHeight="1" x14ac:dyDescent="0.25"/>
    <row r="8" spans="1:9" ht="11.25" customHeight="1" x14ac:dyDescent="0.25"/>
    <row r="9" spans="1:9" s="34" customFormat="1" ht="15" customHeight="1" x14ac:dyDescent="0.25">
      <c r="B9" s="37" t="s">
        <v>151</v>
      </c>
      <c r="C9" s="35" t="s">
        <v>150</v>
      </c>
      <c r="D9" s="36"/>
      <c r="E9" s="63"/>
      <c r="F9" s="35"/>
    </row>
    <row r="10" spans="1:9" s="30" customFormat="1" ht="16.5" customHeight="1" x14ac:dyDescent="0.25">
      <c r="B10" s="33" t="s">
        <v>152</v>
      </c>
      <c r="C10" s="106" t="s">
        <v>153</v>
      </c>
      <c r="D10" s="106"/>
      <c r="E10" s="106"/>
    </row>
    <row r="11" spans="1:9" ht="8.1" customHeight="1" thickBot="1" x14ac:dyDescent="0.3"/>
    <row r="12" spans="1:9" ht="4.5" customHeight="1" thickTop="1" x14ac:dyDescent="0.25">
      <c r="A12" s="45"/>
      <c r="B12" s="46"/>
      <c r="C12" s="46"/>
      <c r="D12" s="47"/>
      <c r="E12" s="65"/>
      <c r="F12" s="45"/>
    </row>
    <row r="13" spans="1:9" ht="15" customHeight="1" x14ac:dyDescent="0.25">
      <c r="A13" s="48"/>
      <c r="B13" s="49" t="s">
        <v>26</v>
      </c>
      <c r="C13" s="50"/>
      <c r="D13" s="98" t="s">
        <v>25</v>
      </c>
      <c r="E13" s="66" t="s">
        <v>79</v>
      </c>
      <c r="F13" s="48"/>
    </row>
    <row r="14" spans="1:9" ht="15" customHeight="1" x14ac:dyDescent="0.25">
      <c r="A14" s="48"/>
      <c r="B14" s="54" t="s">
        <v>24</v>
      </c>
      <c r="C14" s="50"/>
      <c r="D14" s="60" t="s">
        <v>23</v>
      </c>
      <c r="E14" s="68" t="s">
        <v>80</v>
      </c>
      <c r="F14" s="48"/>
    </row>
    <row r="15" spans="1:9" s="14" customFormat="1" ht="8.1" customHeight="1" x14ac:dyDescent="0.25">
      <c r="A15" s="57"/>
      <c r="B15" s="58"/>
      <c r="C15" s="57"/>
      <c r="D15" s="59"/>
      <c r="E15" s="70"/>
      <c r="F15" s="57"/>
    </row>
    <row r="16" spans="1:9" ht="8.1" customHeight="1" x14ac:dyDescent="0.25">
      <c r="A16" s="14"/>
      <c r="B16" s="27"/>
      <c r="C16" s="27"/>
      <c r="D16" s="29"/>
      <c r="E16" s="71"/>
      <c r="F16" s="14"/>
      <c r="G16" s="28"/>
      <c r="H16" s="28"/>
      <c r="I16" s="28"/>
    </row>
    <row r="17" spans="1:7" ht="15" customHeight="1" x14ac:dyDescent="0.25">
      <c r="A17" s="14"/>
      <c r="B17" s="27" t="s">
        <v>16</v>
      </c>
      <c r="C17" s="26"/>
      <c r="D17" s="23">
        <v>2022</v>
      </c>
      <c r="E17" s="24">
        <f>SUM(E21,E25,E29,E33,E37,E41,E45,E49,E53,E57,E61,E65,E69,E73)</f>
        <v>2010</v>
      </c>
      <c r="F17" s="14"/>
    </row>
    <row r="18" spans="1:7" ht="15" customHeight="1" x14ac:dyDescent="0.25">
      <c r="B18" s="25"/>
      <c r="C18" s="25"/>
      <c r="D18" s="23">
        <v>2023</v>
      </c>
      <c r="E18" s="24">
        <f t="shared" ref="E18:E19" si="0">SUM(E22,E26,E30,E34,E38,E42,E46,E50,E54,E58,E62,E66,E70,E74)</f>
        <v>1845</v>
      </c>
    </row>
    <row r="19" spans="1:7" ht="15" customHeight="1" x14ac:dyDescent="0.25">
      <c r="B19" s="25"/>
      <c r="C19" s="25"/>
      <c r="D19" s="23">
        <v>2024</v>
      </c>
      <c r="E19" s="24">
        <f t="shared" si="0"/>
        <v>1631</v>
      </c>
      <c r="G19" s="17"/>
    </row>
    <row r="20" spans="1:7" ht="8.1" customHeight="1" x14ac:dyDescent="0.25">
      <c r="D20" s="23"/>
      <c r="E20" s="73"/>
      <c r="G20" s="17"/>
    </row>
    <row r="21" spans="1:7" ht="15" customHeight="1" x14ac:dyDescent="0.25">
      <c r="B21" s="3" t="s">
        <v>15</v>
      </c>
      <c r="D21" s="2">
        <v>2022</v>
      </c>
      <c r="E21" s="74">
        <v>311</v>
      </c>
      <c r="G21" s="17"/>
    </row>
    <row r="22" spans="1:7" ht="15" customHeight="1" x14ac:dyDescent="0.25">
      <c r="D22" s="2">
        <v>2023</v>
      </c>
      <c r="E22" s="74">
        <v>332</v>
      </c>
      <c r="G22" s="17"/>
    </row>
    <row r="23" spans="1:7" ht="15" customHeight="1" x14ac:dyDescent="0.25">
      <c r="D23" s="2">
        <v>2024</v>
      </c>
      <c r="E23" s="74">
        <v>276</v>
      </c>
      <c r="G23" s="17"/>
    </row>
    <row r="24" spans="1:7" ht="8.1" customHeight="1" x14ac:dyDescent="0.25">
      <c r="D24" s="19"/>
      <c r="E24" s="76"/>
      <c r="G24" s="17"/>
    </row>
    <row r="25" spans="1:7" ht="15" customHeight="1" x14ac:dyDescent="0.25">
      <c r="B25" s="3" t="s">
        <v>14</v>
      </c>
      <c r="D25" s="2">
        <v>2022</v>
      </c>
      <c r="E25" s="74">
        <v>254</v>
      </c>
      <c r="G25" s="17"/>
    </row>
    <row r="26" spans="1:7" ht="15" customHeight="1" x14ac:dyDescent="0.25">
      <c r="D26" s="2">
        <v>2023</v>
      </c>
      <c r="E26" s="74">
        <v>215</v>
      </c>
      <c r="G26" s="17"/>
    </row>
    <row r="27" spans="1:7" ht="15" customHeight="1" x14ac:dyDescent="0.25">
      <c r="D27" s="2">
        <v>2024</v>
      </c>
      <c r="E27" s="74">
        <v>174</v>
      </c>
      <c r="G27" s="17"/>
    </row>
    <row r="28" spans="1:7" ht="8.1" customHeight="1" x14ac:dyDescent="0.25">
      <c r="D28" s="19"/>
      <c r="E28" s="76"/>
      <c r="G28" s="17"/>
    </row>
    <row r="29" spans="1:7" ht="15" customHeight="1" x14ac:dyDescent="0.25">
      <c r="B29" s="3" t="s">
        <v>13</v>
      </c>
      <c r="D29" s="2">
        <v>2022</v>
      </c>
      <c r="E29" s="74">
        <v>21</v>
      </c>
      <c r="G29" s="17"/>
    </row>
    <row r="30" spans="1:7" ht="15" customHeight="1" x14ac:dyDescent="0.25">
      <c r="D30" s="2">
        <v>2023</v>
      </c>
      <c r="E30" s="74">
        <v>18</v>
      </c>
      <c r="G30" s="17"/>
    </row>
    <row r="31" spans="1:7" ht="15" customHeight="1" x14ac:dyDescent="0.25">
      <c r="D31" s="2">
        <v>2024</v>
      </c>
      <c r="E31" s="74">
        <v>24</v>
      </c>
      <c r="G31" s="17"/>
    </row>
    <row r="32" spans="1:7" ht="8.1" customHeight="1" x14ac:dyDescent="0.25">
      <c r="D32" s="19"/>
      <c r="E32" s="76"/>
      <c r="G32" s="17"/>
    </row>
    <row r="33" spans="1:7" ht="15" customHeight="1" x14ac:dyDescent="0.25">
      <c r="B33" s="3" t="s">
        <v>12</v>
      </c>
      <c r="D33" s="2">
        <v>2022</v>
      </c>
      <c r="E33" s="74">
        <v>33</v>
      </c>
      <c r="G33" s="17"/>
    </row>
    <row r="34" spans="1:7" ht="15" customHeight="1" x14ac:dyDescent="0.25">
      <c r="D34" s="2">
        <v>2023</v>
      </c>
      <c r="E34" s="74">
        <v>24</v>
      </c>
      <c r="G34" s="17"/>
    </row>
    <row r="35" spans="1:7" s="3" customFormat="1" ht="15" customHeight="1" x14ac:dyDescent="0.25">
      <c r="A35" s="1"/>
      <c r="D35" s="2">
        <v>2024</v>
      </c>
      <c r="E35" s="74">
        <v>29</v>
      </c>
      <c r="F35" s="1"/>
      <c r="G35" s="17"/>
    </row>
    <row r="36" spans="1:7" ht="8.1" customHeight="1" x14ac:dyDescent="0.25">
      <c r="D36" s="19"/>
      <c r="E36" s="76"/>
      <c r="G36" s="17"/>
    </row>
    <row r="37" spans="1:7" ht="15" customHeight="1" x14ac:dyDescent="0.25">
      <c r="A37" s="3"/>
      <c r="B37" s="3" t="s">
        <v>11</v>
      </c>
      <c r="D37" s="2">
        <v>2022</v>
      </c>
      <c r="E37" s="74">
        <v>21</v>
      </c>
      <c r="G37" s="17"/>
    </row>
    <row r="38" spans="1:7" ht="15" customHeight="1" x14ac:dyDescent="0.25">
      <c r="D38" s="2">
        <v>2023</v>
      </c>
      <c r="E38" s="74">
        <v>25</v>
      </c>
      <c r="G38" s="17"/>
    </row>
    <row r="39" spans="1:7" ht="15" customHeight="1" x14ac:dyDescent="0.25">
      <c r="D39" s="2">
        <v>2024</v>
      </c>
      <c r="E39" s="74">
        <v>18</v>
      </c>
      <c r="G39" s="17"/>
    </row>
    <row r="40" spans="1:7" ht="8.1" customHeight="1" x14ac:dyDescent="0.25">
      <c r="D40" s="19"/>
      <c r="E40" s="76"/>
      <c r="G40" s="17"/>
    </row>
    <row r="41" spans="1:7" ht="15" customHeight="1" x14ac:dyDescent="0.25">
      <c r="B41" s="3" t="s">
        <v>10</v>
      </c>
      <c r="D41" s="2">
        <v>2022</v>
      </c>
      <c r="E41" s="74">
        <v>14</v>
      </c>
      <c r="G41" s="17"/>
    </row>
    <row r="42" spans="1:7" ht="15" customHeight="1" x14ac:dyDescent="0.25">
      <c r="D42" s="2">
        <v>2023</v>
      </c>
      <c r="E42" s="74">
        <v>12</v>
      </c>
      <c r="G42" s="17"/>
    </row>
    <row r="43" spans="1:7" ht="15" customHeight="1" x14ac:dyDescent="0.25">
      <c r="D43" s="2">
        <v>2024</v>
      </c>
      <c r="E43" s="74">
        <v>17</v>
      </c>
      <c r="G43" s="17"/>
    </row>
    <row r="44" spans="1:7" ht="8.1" customHeight="1" x14ac:dyDescent="0.25">
      <c r="D44" s="19"/>
      <c r="E44" s="76"/>
      <c r="G44" s="17"/>
    </row>
    <row r="45" spans="1:7" ht="15" customHeight="1" x14ac:dyDescent="0.25">
      <c r="B45" s="3" t="s">
        <v>9</v>
      </c>
      <c r="D45" s="2">
        <v>2022</v>
      </c>
      <c r="E45" s="74">
        <v>246</v>
      </c>
      <c r="G45" s="17"/>
    </row>
    <row r="46" spans="1:7" ht="15" customHeight="1" x14ac:dyDescent="0.25">
      <c r="D46" s="2">
        <v>2023</v>
      </c>
      <c r="E46" s="74">
        <v>211</v>
      </c>
      <c r="G46" s="17"/>
    </row>
    <row r="47" spans="1:7" ht="15" customHeight="1" x14ac:dyDescent="0.25">
      <c r="D47" s="2">
        <v>2024</v>
      </c>
      <c r="E47" s="74">
        <v>197</v>
      </c>
      <c r="G47" s="17"/>
    </row>
    <row r="48" spans="1:7" ht="8.1" customHeight="1" x14ac:dyDescent="0.25">
      <c r="D48" s="19"/>
      <c r="E48" s="76"/>
      <c r="G48" s="17"/>
    </row>
    <row r="49" spans="2:10" ht="15" customHeight="1" x14ac:dyDescent="0.25">
      <c r="B49" s="3" t="s">
        <v>8</v>
      </c>
      <c r="D49" s="2">
        <v>2022</v>
      </c>
      <c r="E49" s="74">
        <v>1</v>
      </c>
      <c r="G49" s="17"/>
    </row>
    <row r="50" spans="2:10" ht="15" customHeight="1" x14ac:dyDescent="0.25">
      <c r="D50" s="2">
        <v>2023</v>
      </c>
      <c r="E50" s="74">
        <v>3</v>
      </c>
      <c r="G50" s="17"/>
    </row>
    <row r="51" spans="2:10" ht="15" customHeight="1" x14ac:dyDescent="0.25">
      <c r="D51" s="2">
        <v>2024</v>
      </c>
      <c r="E51" s="74">
        <v>3</v>
      </c>
      <c r="G51" s="17"/>
    </row>
    <row r="52" spans="2:10" ht="8.1" customHeight="1" x14ac:dyDescent="0.25">
      <c r="D52" s="19"/>
      <c r="E52" s="76"/>
      <c r="G52" s="17"/>
    </row>
    <row r="53" spans="2:10" ht="15" customHeight="1" x14ac:dyDescent="0.25">
      <c r="B53" s="3" t="s">
        <v>7</v>
      </c>
      <c r="D53" s="2">
        <v>2022</v>
      </c>
      <c r="E53" s="74">
        <v>206</v>
      </c>
      <c r="G53" s="17"/>
    </row>
    <row r="54" spans="2:10" ht="15" customHeight="1" x14ac:dyDescent="0.25">
      <c r="D54" s="2">
        <v>2023</v>
      </c>
      <c r="E54" s="74">
        <v>224</v>
      </c>
      <c r="G54" s="17"/>
    </row>
    <row r="55" spans="2:10" ht="15" customHeight="1" x14ac:dyDescent="0.25">
      <c r="D55" s="2">
        <v>2024</v>
      </c>
      <c r="E55" s="74">
        <v>198</v>
      </c>
      <c r="G55" s="17"/>
    </row>
    <row r="56" spans="2:10" ht="8.1" customHeight="1" x14ac:dyDescent="0.25">
      <c r="D56" s="19"/>
      <c r="E56" s="76"/>
      <c r="G56" s="17"/>
    </row>
    <row r="57" spans="2:10" ht="15" customHeight="1" x14ac:dyDescent="0.25">
      <c r="B57" s="3" t="s">
        <v>6</v>
      </c>
      <c r="D57" s="2">
        <v>2022</v>
      </c>
      <c r="E57" s="74">
        <v>9</v>
      </c>
      <c r="G57" s="17"/>
      <c r="H57" s="18"/>
      <c r="I57" s="20"/>
      <c r="J57" s="21"/>
    </row>
    <row r="58" spans="2:10" ht="15" customHeight="1" x14ac:dyDescent="0.25">
      <c r="D58" s="2">
        <v>2023</v>
      </c>
      <c r="E58" s="74">
        <v>12</v>
      </c>
      <c r="G58" s="17"/>
      <c r="H58" s="18"/>
      <c r="I58" s="20"/>
      <c r="J58" s="20"/>
    </row>
    <row r="59" spans="2:10" ht="15" customHeight="1" x14ac:dyDescent="0.25">
      <c r="D59" s="2">
        <v>2024</v>
      </c>
      <c r="E59" s="74">
        <v>8</v>
      </c>
      <c r="G59" s="17"/>
    </row>
    <row r="60" spans="2:10" ht="8.1" customHeight="1" x14ac:dyDescent="0.25">
      <c r="D60" s="19"/>
      <c r="E60" s="76"/>
      <c r="G60" s="17"/>
    </row>
    <row r="61" spans="2:10" ht="15" customHeight="1" x14ac:dyDescent="0.25">
      <c r="B61" s="3" t="s">
        <v>5</v>
      </c>
      <c r="D61" s="2">
        <v>2022</v>
      </c>
      <c r="E61" s="74">
        <v>11</v>
      </c>
      <c r="G61" s="17"/>
    </row>
    <row r="62" spans="2:10" ht="15" customHeight="1" x14ac:dyDescent="0.25">
      <c r="D62" s="2">
        <v>2023</v>
      </c>
      <c r="E62" s="74">
        <v>15</v>
      </c>
      <c r="G62" s="17"/>
    </row>
    <row r="63" spans="2:10" ht="15" customHeight="1" x14ac:dyDescent="0.25">
      <c r="D63" s="2">
        <v>2024</v>
      </c>
      <c r="E63" s="74">
        <v>18</v>
      </c>
      <c r="G63" s="17"/>
    </row>
    <row r="64" spans="2:10" ht="8.1" customHeight="1" x14ac:dyDescent="0.25">
      <c r="D64" s="19"/>
      <c r="E64" s="76"/>
      <c r="G64" s="17"/>
    </row>
    <row r="65" spans="1:7" ht="15" customHeight="1" x14ac:dyDescent="0.25">
      <c r="B65" s="3" t="s">
        <v>4</v>
      </c>
      <c r="D65" s="2">
        <v>2022</v>
      </c>
      <c r="E65" s="75">
        <v>447</v>
      </c>
      <c r="G65" s="17"/>
    </row>
    <row r="66" spans="1:7" ht="15" customHeight="1" x14ac:dyDescent="0.25">
      <c r="D66" s="2">
        <v>2023</v>
      </c>
      <c r="E66" s="74">
        <v>365</v>
      </c>
      <c r="G66" s="17"/>
    </row>
    <row r="67" spans="1:7" ht="15" customHeight="1" x14ac:dyDescent="0.25">
      <c r="D67" s="2">
        <v>2024</v>
      </c>
      <c r="E67" s="74">
        <v>323</v>
      </c>
      <c r="G67" s="17"/>
    </row>
    <row r="68" spans="1:7" ht="8.1" customHeight="1" x14ac:dyDescent="0.25">
      <c r="D68" s="19"/>
      <c r="E68" s="76"/>
      <c r="G68" s="17"/>
    </row>
    <row r="69" spans="1:7" ht="15" customHeight="1" x14ac:dyDescent="0.25">
      <c r="B69" s="3" t="s">
        <v>3</v>
      </c>
      <c r="D69" s="2">
        <v>2022</v>
      </c>
      <c r="E69" s="74">
        <v>4</v>
      </c>
      <c r="G69" s="17"/>
    </row>
    <row r="70" spans="1:7" ht="15" customHeight="1" x14ac:dyDescent="0.25">
      <c r="D70" s="2">
        <v>2023</v>
      </c>
      <c r="E70" s="74">
        <v>7</v>
      </c>
      <c r="G70" s="17"/>
    </row>
    <row r="71" spans="1:7" ht="15" customHeight="1" x14ac:dyDescent="0.25">
      <c r="D71" s="2">
        <v>2024</v>
      </c>
      <c r="E71" s="74">
        <v>5</v>
      </c>
      <c r="G71" s="17"/>
    </row>
    <row r="72" spans="1:7" ht="8.1" customHeight="1" x14ac:dyDescent="0.25">
      <c r="D72" s="19"/>
      <c r="E72" s="76"/>
      <c r="G72" s="17"/>
    </row>
    <row r="73" spans="1:7" ht="15" customHeight="1" x14ac:dyDescent="0.25">
      <c r="B73" s="3" t="s">
        <v>92</v>
      </c>
      <c r="D73" s="2">
        <v>2022</v>
      </c>
      <c r="E73" s="74">
        <v>432</v>
      </c>
      <c r="G73" s="17"/>
    </row>
    <row r="74" spans="1:7" ht="15" customHeight="1" x14ac:dyDescent="0.25">
      <c r="D74" s="2">
        <v>2023</v>
      </c>
      <c r="E74" s="74">
        <v>382</v>
      </c>
    </row>
    <row r="75" spans="1:7" ht="15" customHeight="1" x14ac:dyDescent="0.25">
      <c r="A75" s="14"/>
      <c r="B75" s="16"/>
      <c r="C75" s="16"/>
      <c r="D75" s="2">
        <v>2024</v>
      </c>
      <c r="E75" s="74">
        <v>341</v>
      </c>
      <c r="F75" s="14"/>
    </row>
    <row r="76" spans="1:7" ht="8.1" customHeight="1" thickBot="1" x14ac:dyDescent="0.3">
      <c r="A76" s="11"/>
      <c r="B76" s="13"/>
      <c r="C76" s="13"/>
      <c r="D76" s="12"/>
      <c r="E76" s="77"/>
      <c r="F76" s="11"/>
    </row>
    <row r="77" spans="1:7" s="9" customFormat="1" x14ac:dyDescent="0.25">
      <c r="A77" s="4"/>
      <c r="B77" s="7"/>
      <c r="C77" s="7"/>
      <c r="D77" s="6"/>
      <c r="E77" s="78"/>
      <c r="F77" s="10" t="s">
        <v>1</v>
      </c>
    </row>
    <row r="78" spans="1:7" s="4" customFormat="1" x14ac:dyDescent="0.25">
      <c r="A78" s="7" t="s">
        <v>93</v>
      </c>
      <c r="B78" s="7"/>
      <c r="C78" s="7"/>
      <c r="D78" s="6"/>
      <c r="E78" s="78"/>
      <c r="F78" s="5" t="s">
        <v>0</v>
      </c>
    </row>
    <row r="79" spans="1:7" x14ac:dyDescent="0.25">
      <c r="A79" s="7" t="s">
        <v>94</v>
      </c>
    </row>
    <row r="80" spans="1:7" x14ac:dyDescent="0.25">
      <c r="A80" s="7" t="s">
        <v>95</v>
      </c>
    </row>
  </sheetData>
  <mergeCells count="1">
    <mergeCell ref="C10:E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5015-6908-4828-ACD0-6FE872FA54E5}">
  <sheetPr codeName="Sheet3"/>
  <dimension ref="A1:K43"/>
  <sheetViews>
    <sheetView showGridLines="0" view="pageBreakPreview" zoomScaleNormal="90" zoomScaleSheetLayoutView="100" workbookViewId="0">
      <selection activeCell="A8" sqref="A8:XFD8"/>
    </sheetView>
  </sheetViews>
  <sheetFormatPr defaultColWidth="9.140625" defaultRowHeight="13.5" x14ac:dyDescent="0.25"/>
  <cols>
    <col min="1" max="1" width="1.7109375" style="1" customWidth="1"/>
    <col min="2" max="2" width="11.85546875" style="3" customWidth="1"/>
    <col min="3" max="3" width="8.7109375" style="3" customWidth="1"/>
    <col min="4" max="4" width="17.7109375" style="2" customWidth="1"/>
    <col min="5" max="7" width="17.7109375" style="62" customWidth="1"/>
    <col min="8" max="8" width="2.140625" style="80" customWidth="1"/>
    <col min="9" max="9" width="9.140625" style="80"/>
    <col min="10" max="16384" width="9.140625" style="1"/>
  </cols>
  <sheetData>
    <row r="1" spans="1:11" ht="12" customHeight="1" x14ac:dyDescent="0.25">
      <c r="H1" s="79"/>
    </row>
    <row r="2" spans="1:11" ht="12" customHeight="1" x14ac:dyDescent="0.25">
      <c r="H2" s="79"/>
      <c r="I2" s="81"/>
      <c r="J2" s="38"/>
      <c r="K2" s="38"/>
    </row>
    <row r="3" spans="1:11" ht="12" customHeight="1" x14ac:dyDescent="0.25"/>
    <row r="4" spans="1:11" ht="12" customHeight="1" x14ac:dyDescent="0.25"/>
    <row r="5" spans="1:11" s="34" customFormat="1" ht="15" customHeight="1" x14ac:dyDescent="0.25">
      <c r="B5" s="37" t="s">
        <v>74</v>
      </c>
      <c r="C5" s="35" t="s">
        <v>98</v>
      </c>
      <c r="D5" s="36"/>
      <c r="E5" s="63"/>
      <c r="F5" s="63"/>
      <c r="G5" s="63"/>
      <c r="H5" s="82"/>
      <c r="I5" s="83"/>
    </row>
    <row r="6" spans="1:11" s="30" customFormat="1" ht="16.5" customHeight="1" x14ac:dyDescent="0.25">
      <c r="B6" s="33" t="s">
        <v>75</v>
      </c>
      <c r="C6" s="32" t="s">
        <v>78</v>
      </c>
      <c r="D6" s="31"/>
      <c r="E6" s="64"/>
      <c r="F6" s="64"/>
      <c r="G6" s="64"/>
      <c r="H6" s="84"/>
      <c r="I6" s="84"/>
    </row>
    <row r="7" spans="1:11" ht="8.1" customHeight="1" x14ac:dyDescent="0.25"/>
    <row r="8" spans="1:11" ht="19.5" customHeight="1" thickBot="1" x14ac:dyDescent="0.3">
      <c r="E8" s="2"/>
      <c r="F8" s="2"/>
      <c r="G8" s="2"/>
      <c r="H8" s="100" t="s">
        <v>173</v>
      </c>
      <c r="I8" s="1"/>
    </row>
    <row r="9" spans="1:11" ht="4.5" customHeight="1" thickTop="1" x14ac:dyDescent="0.25">
      <c r="A9" s="45"/>
      <c r="B9" s="46"/>
      <c r="C9" s="46"/>
      <c r="D9" s="47"/>
      <c r="E9" s="65"/>
      <c r="F9" s="65"/>
      <c r="G9" s="65"/>
      <c r="H9" s="85"/>
    </row>
    <row r="10" spans="1:11" ht="15" customHeight="1" x14ac:dyDescent="0.25">
      <c r="A10" s="48"/>
      <c r="B10" s="49" t="s">
        <v>58</v>
      </c>
      <c r="C10" s="50"/>
      <c r="D10" s="53" t="s">
        <v>25</v>
      </c>
      <c r="E10" s="66" t="s">
        <v>22</v>
      </c>
      <c r="F10" s="66" t="s">
        <v>21</v>
      </c>
      <c r="G10" s="66" t="s">
        <v>20</v>
      </c>
      <c r="H10" s="86"/>
    </row>
    <row r="11" spans="1:11" ht="15" customHeight="1" x14ac:dyDescent="0.25">
      <c r="A11" s="48"/>
      <c r="B11" s="54" t="s">
        <v>57</v>
      </c>
      <c r="C11" s="50"/>
      <c r="D11" s="60" t="s">
        <v>23</v>
      </c>
      <c r="E11" s="68" t="s">
        <v>19</v>
      </c>
      <c r="F11" s="68" t="s">
        <v>18</v>
      </c>
      <c r="G11" s="68" t="s">
        <v>17</v>
      </c>
      <c r="H11" s="86"/>
    </row>
    <row r="12" spans="1:11" s="14" customFormat="1" ht="8.1" customHeight="1" x14ac:dyDescent="0.25">
      <c r="A12" s="57"/>
      <c r="B12" s="58"/>
      <c r="C12" s="57"/>
      <c r="D12" s="59"/>
      <c r="E12" s="70"/>
      <c r="F12" s="70"/>
      <c r="G12" s="70"/>
      <c r="H12" s="87"/>
      <c r="I12" s="88"/>
    </row>
    <row r="13" spans="1:11" ht="8.1" customHeight="1" x14ac:dyDescent="0.25">
      <c r="A13" s="14"/>
      <c r="B13" s="27"/>
      <c r="C13" s="27"/>
      <c r="D13" s="29"/>
      <c r="E13" s="71"/>
      <c r="F13" s="71"/>
      <c r="G13" s="71"/>
      <c r="H13" s="88"/>
      <c r="J13" s="28"/>
      <c r="K13" s="28"/>
    </row>
    <row r="14" spans="1:11" ht="15" customHeight="1" x14ac:dyDescent="0.25">
      <c r="A14" s="14"/>
      <c r="B14" s="27" t="s">
        <v>22</v>
      </c>
      <c r="C14" s="26"/>
      <c r="D14" s="23">
        <v>2022</v>
      </c>
      <c r="E14" s="24">
        <f t="shared" ref="E14:E16" si="0">SUM(F14:G14)</f>
        <v>1832</v>
      </c>
      <c r="F14" s="24">
        <f t="shared" ref="F14:G16" si="1">SUM(F18,F38)</f>
        <v>1711</v>
      </c>
      <c r="G14" s="24">
        <f t="shared" si="1"/>
        <v>121</v>
      </c>
      <c r="H14" s="88"/>
    </row>
    <row r="15" spans="1:11" ht="15" customHeight="1" x14ac:dyDescent="0.25">
      <c r="B15" s="40" t="s">
        <v>19</v>
      </c>
      <c r="C15" s="25"/>
      <c r="D15" s="23">
        <v>2023</v>
      </c>
      <c r="E15" s="24">
        <f t="shared" si="0"/>
        <v>910</v>
      </c>
      <c r="F15" s="24">
        <f t="shared" si="1"/>
        <v>873</v>
      </c>
      <c r="G15" s="24">
        <f t="shared" si="1"/>
        <v>37</v>
      </c>
    </row>
    <row r="16" spans="1:11" ht="15" customHeight="1" x14ac:dyDescent="0.25">
      <c r="B16" s="25"/>
      <c r="C16" s="25"/>
      <c r="D16" s="23">
        <v>2024</v>
      </c>
      <c r="E16" s="24">
        <f t="shared" si="0"/>
        <v>1810</v>
      </c>
      <c r="F16" s="24">
        <f t="shared" si="1"/>
        <v>1697</v>
      </c>
      <c r="G16" s="24">
        <f t="shared" si="1"/>
        <v>113</v>
      </c>
    </row>
    <row r="17" spans="1:9" ht="8.1" customHeight="1" x14ac:dyDescent="0.25">
      <c r="D17" s="23"/>
      <c r="E17" s="22"/>
      <c r="F17" s="22"/>
      <c r="G17" s="22"/>
    </row>
    <row r="18" spans="1:9" ht="15" customHeight="1" x14ac:dyDescent="0.2">
      <c r="B18" s="41" t="s">
        <v>56</v>
      </c>
      <c r="D18" s="2">
        <v>2022</v>
      </c>
      <c r="E18" s="96">
        <f>SUM(F18:G18)</f>
        <v>1795</v>
      </c>
      <c r="F18" s="96">
        <f t="shared" ref="F18:G20" si="2">SUM(F22,F26,F30,F34)</f>
        <v>1681</v>
      </c>
      <c r="G18" s="96">
        <f t="shared" si="2"/>
        <v>114</v>
      </c>
    </row>
    <row r="19" spans="1:9" ht="15" customHeight="1" x14ac:dyDescent="0.25">
      <c r="B19" s="40" t="s">
        <v>55</v>
      </c>
      <c r="D19" s="2">
        <v>2023</v>
      </c>
      <c r="E19" s="96">
        <f t="shared" ref="E19:E20" si="3">SUM(F19:G19)</f>
        <v>877</v>
      </c>
      <c r="F19" s="96">
        <f t="shared" si="2"/>
        <v>842</v>
      </c>
      <c r="G19" s="96">
        <f t="shared" si="2"/>
        <v>35</v>
      </c>
    </row>
    <row r="20" spans="1:9" ht="15" customHeight="1" x14ac:dyDescent="0.25">
      <c r="D20" s="2">
        <v>2024</v>
      </c>
      <c r="E20" s="96">
        <f t="shared" si="3"/>
        <v>1766</v>
      </c>
      <c r="F20" s="96">
        <f t="shared" si="2"/>
        <v>1657</v>
      </c>
      <c r="G20" s="96">
        <f t="shared" si="2"/>
        <v>109</v>
      </c>
    </row>
    <row r="21" spans="1:9" ht="8.1" customHeight="1" x14ac:dyDescent="0.25">
      <c r="D21" s="19"/>
      <c r="E21" s="18"/>
      <c r="F21" s="18"/>
      <c r="G21" s="18"/>
    </row>
    <row r="22" spans="1:9" ht="15" customHeight="1" x14ac:dyDescent="0.25">
      <c r="B22" s="44" t="s">
        <v>54</v>
      </c>
      <c r="D22" s="2">
        <v>2022</v>
      </c>
      <c r="E22" s="96">
        <f t="shared" ref="E22:E40" si="4">SUM(F22:G22)</f>
        <v>938</v>
      </c>
      <c r="F22" s="15">
        <f>SUM('4.3b'!F29,'4.4b'!F31,'4.5b'!F30,'4.7b'!F29,'4.8b'!F30,)</f>
        <v>894</v>
      </c>
      <c r="G22" s="15">
        <f>SUM('4.3b'!G29,'4.4b'!G31,'4.5b'!G30,'4.7b'!G29,'4.8b'!G30,)</f>
        <v>44</v>
      </c>
    </row>
    <row r="23" spans="1:9" ht="15" customHeight="1" x14ac:dyDescent="0.25">
      <c r="B23" s="44"/>
      <c r="D23" s="2">
        <v>2023</v>
      </c>
      <c r="E23" s="96">
        <f t="shared" si="4"/>
        <v>546</v>
      </c>
      <c r="F23" s="15">
        <f>SUM('4.3b'!F30,'4.4b'!F32,'4.5b'!F31,'4.7b'!F30,'4.8b'!F31,)</f>
        <v>531</v>
      </c>
      <c r="G23" s="15">
        <f>SUM('4.3b'!G30,'4.4b'!G32,'4.5b'!G31,'4.7b'!G30,'4.8b'!G31,)</f>
        <v>15</v>
      </c>
    </row>
    <row r="24" spans="1:9" ht="15" customHeight="1" x14ac:dyDescent="0.25">
      <c r="D24" s="2">
        <v>2024</v>
      </c>
      <c r="E24" s="96">
        <f t="shared" si="4"/>
        <v>86</v>
      </c>
      <c r="F24" s="15">
        <f>SUM('4.3b'!F31,'4.4b'!F33,'4.5b'!F32,'4.7b'!F31,'4.8b'!F32,)</f>
        <v>76</v>
      </c>
      <c r="G24" s="15">
        <f>SUM('4.3b'!G31,'4.4b'!G33,'4.5b'!G32,'4.7b'!G31,'4.8b'!G32,)</f>
        <v>10</v>
      </c>
    </row>
    <row r="25" spans="1:9" ht="8.1" customHeight="1" x14ac:dyDescent="0.25">
      <c r="D25" s="19"/>
      <c r="E25" s="18"/>
      <c r="F25" s="18"/>
      <c r="G25" s="18"/>
    </row>
    <row r="26" spans="1:9" ht="15" customHeight="1" x14ac:dyDescent="0.2">
      <c r="B26" s="43" t="s">
        <v>53</v>
      </c>
      <c r="D26" s="2">
        <v>2022</v>
      </c>
      <c r="E26" s="96">
        <f t="shared" si="4"/>
        <v>60</v>
      </c>
      <c r="F26" s="15">
        <f>SUM('4.3b'!F33,'4.4b'!F35,'4.5b'!F34,'4.7b'!F33,'4.8b'!F34,)</f>
        <v>50</v>
      </c>
      <c r="G26" s="15">
        <f>SUM('4.3b'!G33,'4.4b'!G35,'4.5b'!G34,'4.7b'!G33,'4.8b'!G34,)</f>
        <v>10</v>
      </c>
    </row>
    <row r="27" spans="1:9" ht="15" customHeight="1" x14ac:dyDescent="0.25">
      <c r="B27" s="42" t="s">
        <v>52</v>
      </c>
      <c r="D27" s="2">
        <v>2023</v>
      </c>
      <c r="E27" s="96">
        <f t="shared" si="4"/>
        <v>33</v>
      </c>
      <c r="F27" s="15">
        <f>SUM('4.3b'!F34,'4.4b'!F36,'4.5b'!F35,'4.7b'!F34,'4.8b'!F35,)</f>
        <v>30</v>
      </c>
      <c r="G27" s="15">
        <f>SUM('4.3b'!G34,'4.4b'!G36,'4.5b'!G35,'4.7b'!G34,'4.8b'!G35,)</f>
        <v>3</v>
      </c>
    </row>
    <row r="28" spans="1:9" ht="15" customHeight="1" x14ac:dyDescent="0.25">
      <c r="D28" s="2">
        <v>2024</v>
      </c>
      <c r="E28" s="96">
        <f t="shared" si="4"/>
        <v>1022</v>
      </c>
      <c r="F28" s="15">
        <f>SUM('4.3b'!F35,'4.4b'!F37,'4.5b'!F36,'4.7b'!F35,'4.8b'!F36,)</f>
        <v>969</v>
      </c>
      <c r="G28" s="15">
        <f>SUM('4.3b'!G35,'4.4b'!G37,'4.5b'!G36,'4.7b'!G35,'4.8b'!G36,)</f>
        <v>53</v>
      </c>
    </row>
    <row r="29" spans="1:9" ht="8.1" customHeight="1" x14ac:dyDescent="0.25">
      <c r="D29" s="19"/>
      <c r="E29" s="18"/>
      <c r="F29" s="18"/>
      <c r="G29" s="18"/>
    </row>
    <row r="30" spans="1:9" ht="15" customHeight="1" x14ac:dyDescent="0.2">
      <c r="B30" s="43" t="s">
        <v>51</v>
      </c>
      <c r="D30" s="2">
        <v>2022</v>
      </c>
      <c r="E30" s="96">
        <f t="shared" si="4"/>
        <v>797</v>
      </c>
      <c r="F30" s="15">
        <f>SUM('4.3b'!F37,'4.4b'!F39,'4.5b'!F38,'4.7b'!F37,'4.8b'!F38,)</f>
        <v>737</v>
      </c>
      <c r="G30" s="15">
        <f>SUM('4.3b'!G37,'4.4b'!G39,'4.5b'!G38,'4.7b'!G37,'4.8b'!G38,)</f>
        <v>60</v>
      </c>
    </row>
    <row r="31" spans="1:9" ht="15" customHeight="1" x14ac:dyDescent="0.25">
      <c r="B31" s="42" t="s">
        <v>91</v>
      </c>
      <c r="D31" s="2">
        <v>2023</v>
      </c>
      <c r="E31" s="96">
        <f t="shared" si="4"/>
        <v>298</v>
      </c>
      <c r="F31" s="15">
        <f>SUM('4.3b'!F38,'4.4b'!F40,'4.5b'!F39,'4.7b'!F38,'4.8b'!F39,)</f>
        <v>281</v>
      </c>
      <c r="G31" s="15">
        <f>SUM('4.3b'!G38,'4.4b'!G40,'4.5b'!G39,'4.7b'!G38,'4.8b'!G39,)</f>
        <v>17</v>
      </c>
    </row>
    <row r="32" spans="1:9" s="3" customFormat="1" ht="15" customHeight="1" x14ac:dyDescent="0.25">
      <c r="A32" s="1"/>
      <c r="D32" s="2">
        <v>2024</v>
      </c>
      <c r="E32" s="96">
        <f t="shared" si="4"/>
        <v>658</v>
      </c>
      <c r="F32" s="15">
        <f>SUM('4.3b'!F39,'4.4b'!F41,'4.5b'!F40,'4.7b'!F39,'4.8b'!F40,)</f>
        <v>612</v>
      </c>
      <c r="G32" s="15">
        <f>SUM('4.3b'!G39,'4.4b'!G41,'4.5b'!G40,'4.7b'!G39,'4.8b'!G40,)</f>
        <v>46</v>
      </c>
      <c r="H32" s="80"/>
      <c r="I32" s="80"/>
    </row>
    <row r="33" spans="1:9" ht="8.1" customHeight="1" x14ac:dyDescent="0.25">
      <c r="D33" s="19"/>
      <c r="E33" s="18"/>
      <c r="F33" s="18"/>
      <c r="G33" s="18"/>
    </row>
    <row r="34" spans="1:9" ht="15" customHeight="1" x14ac:dyDescent="0.2">
      <c r="A34" s="3"/>
      <c r="B34" s="43" t="s">
        <v>50</v>
      </c>
      <c r="D34" s="2">
        <v>2022</v>
      </c>
      <c r="E34" s="15" t="s">
        <v>2</v>
      </c>
      <c r="F34" s="15" t="s">
        <v>2</v>
      </c>
      <c r="G34" s="15" t="s">
        <v>2</v>
      </c>
    </row>
    <row r="35" spans="1:9" ht="15" customHeight="1" x14ac:dyDescent="0.25">
      <c r="B35" s="42" t="s">
        <v>49</v>
      </c>
      <c r="D35" s="2">
        <v>2023</v>
      </c>
      <c r="E35" s="15" t="s">
        <v>2</v>
      </c>
      <c r="F35" s="15" t="s">
        <v>2</v>
      </c>
      <c r="G35" s="15" t="s">
        <v>2</v>
      </c>
    </row>
    <row r="36" spans="1:9" ht="15" customHeight="1" x14ac:dyDescent="0.25">
      <c r="D36" s="2">
        <v>2024</v>
      </c>
      <c r="E36" s="15" t="s">
        <v>2</v>
      </c>
      <c r="F36" s="15" t="s">
        <v>2</v>
      </c>
      <c r="G36" s="15" t="s">
        <v>2</v>
      </c>
    </row>
    <row r="37" spans="1:9" ht="8.1" customHeight="1" x14ac:dyDescent="0.25">
      <c r="D37" s="19"/>
      <c r="E37" s="18"/>
      <c r="F37" s="18"/>
      <c r="G37" s="18"/>
    </row>
    <row r="38" spans="1:9" ht="15" customHeight="1" x14ac:dyDescent="0.2">
      <c r="B38" s="41" t="s">
        <v>48</v>
      </c>
      <c r="D38" s="2">
        <v>2022</v>
      </c>
      <c r="E38" s="96">
        <f t="shared" si="4"/>
        <v>37</v>
      </c>
      <c r="F38" s="15">
        <f>SUM('4.3b'!F45,'4.4b'!F47,'4.5b'!F46,'4.7b'!F45,'4.8b'!F46,)</f>
        <v>30</v>
      </c>
      <c r="G38" s="15">
        <f>SUM('4.3b'!G45,'4.4b'!G47,'4.5b'!G46,'4.7b'!G45,'4.8b'!G46,)</f>
        <v>7</v>
      </c>
    </row>
    <row r="39" spans="1:9" ht="15" customHeight="1" x14ac:dyDescent="0.25">
      <c r="B39" s="40" t="s">
        <v>47</v>
      </c>
      <c r="D39" s="2">
        <v>2023</v>
      </c>
      <c r="E39" s="96">
        <f t="shared" si="4"/>
        <v>33</v>
      </c>
      <c r="F39" s="15">
        <f>SUM('4.3b'!F46,'4.4b'!F48,'4.5b'!F47,'4.7b'!F46,'4.8b'!F47,)</f>
        <v>31</v>
      </c>
      <c r="G39" s="15">
        <f>SUM('4.3b'!G46,'4.4b'!G48,'4.5b'!G47,'4.7b'!G46,'4.8b'!G47,)</f>
        <v>2</v>
      </c>
    </row>
    <row r="40" spans="1:9" ht="15" customHeight="1" x14ac:dyDescent="0.25">
      <c r="D40" s="2">
        <v>2024</v>
      </c>
      <c r="E40" s="96">
        <f t="shared" si="4"/>
        <v>44</v>
      </c>
      <c r="F40" s="15">
        <f>SUM('4.3b'!F47,'4.4b'!F49,'4.5b'!F48,'4.7b'!F47,'4.8b'!F48,)</f>
        <v>40</v>
      </c>
      <c r="G40" s="15">
        <f>SUM('4.3b'!G47,'4.4b'!G49,'4.5b'!G48,'4.7b'!G47,'4.8b'!G48,)</f>
        <v>4</v>
      </c>
    </row>
    <row r="41" spans="1:9" ht="8.1" customHeight="1" thickBot="1" x14ac:dyDescent="0.3">
      <c r="A41" s="11"/>
      <c r="B41" s="13"/>
      <c r="C41" s="13"/>
      <c r="D41" s="12"/>
      <c r="E41" s="77"/>
      <c r="F41" s="77"/>
      <c r="G41" s="77"/>
      <c r="H41" s="89"/>
    </row>
    <row r="42" spans="1:9" s="9" customFormat="1" x14ac:dyDescent="0.25">
      <c r="A42" s="4"/>
      <c r="B42" s="7"/>
      <c r="C42" s="7"/>
      <c r="D42" s="6"/>
      <c r="E42" s="78"/>
      <c r="F42" s="78"/>
      <c r="G42" s="78"/>
      <c r="H42" s="90" t="s">
        <v>1</v>
      </c>
      <c r="I42" s="91"/>
    </row>
    <row r="43" spans="1:9" s="4" customFormat="1" x14ac:dyDescent="0.25">
      <c r="A43" s="8"/>
      <c r="B43" s="7"/>
      <c r="C43" s="7"/>
      <c r="D43" s="6"/>
      <c r="E43" s="78"/>
      <c r="F43" s="78"/>
      <c r="G43" s="78"/>
      <c r="H43" s="92" t="s">
        <v>0</v>
      </c>
      <c r="I43" s="9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65C3-DE09-46D6-B1AE-6B30431777F3}">
  <sheetPr codeName="Sheet4"/>
  <dimension ref="A1:P83"/>
  <sheetViews>
    <sheetView showGridLines="0" view="pageBreakPreview" zoomScaleNormal="90" zoomScaleSheetLayoutView="100" workbookViewId="0">
      <selection activeCell="C9" sqref="C9:K9"/>
    </sheetView>
  </sheetViews>
  <sheetFormatPr defaultColWidth="9.140625" defaultRowHeight="13.5" x14ac:dyDescent="0.25"/>
  <cols>
    <col min="1" max="1" width="1.7109375" style="1" customWidth="1"/>
    <col min="2" max="2" width="11.5703125" style="3" customWidth="1"/>
    <col min="3" max="3" width="8.28515625" style="3" customWidth="1"/>
    <col min="4" max="4" width="10.5703125" style="2" customWidth="1"/>
    <col min="5" max="6" width="11.140625" style="62" customWidth="1"/>
    <col min="7" max="7" width="13.42578125" style="62" customWidth="1"/>
    <col min="8" max="8" width="2.140625" style="62" customWidth="1"/>
    <col min="9" max="9" width="11.140625" style="62" customWidth="1"/>
    <col min="10" max="10" width="11.140625" style="2" customWidth="1"/>
    <col min="11" max="11" width="13.42578125" style="2" customWidth="1"/>
    <col min="12" max="12" width="2.140625" style="1" customWidth="1"/>
    <col min="13" max="16384" width="9.140625" style="1"/>
  </cols>
  <sheetData>
    <row r="1" spans="1:15" ht="12" customHeight="1" x14ac:dyDescent="0.25">
      <c r="L1" s="39"/>
    </row>
    <row r="2" spans="1:15" ht="12" customHeight="1" x14ac:dyDescent="0.25">
      <c r="L2" s="39"/>
      <c r="M2" s="38"/>
      <c r="N2" s="38"/>
      <c r="O2" s="38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7" spans="1:15" ht="11.25" customHeight="1" x14ac:dyDescent="0.25"/>
    <row r="8" spans="1:15" s="34" customFormat="1" ht="15" customHeight="1" x14ac:dyDescent="0.25">
      <c r="B8" s="37" t="s">
        <v>115</v>
      </c>
      <c r="C8" s="35" t="s">
        <v>161</v>
      </c>
      <c r="D8" s="36"/>
      <c r="E8" s="63"/>
      <c r="F8" s="63"/>
      <c r="G8" s="63"/>
      <c r="H8" s="63"/>
      <c r="I8" s="63"/>
      <c r="J8" s="36"/>
      <c r="K8" s="36"/>
      <c r="L8" s="35"/>
    </row>
    <row r="9" spans="1:15" s="30" customFormat="1" ht="16.5" customHeight="1" x14ac:dyDescent="0.25">
      <c r="B9" s="33" t="s">
        <v>116</v>
      </c>
      <c r="C9" s="106" t="s">
        <v>169</v>
      </c>
      <c r="D9" s="106"/>
      <c r="E9" s="106"/>
      <c r="F9" s="106"/>
      <c r="G9" s="106"/>
      <c r="H9" s="106"/>
      <c r="I9" s="106"/>
      <c r="J9" s="106"/>
      <c r="K9" s="106"/>
    </row>
    <row r="10" spans="1:15" ht="8.1" customHeight="1" thickBot="1" x14ac:dyDescent="0.3"/>
    <row r="11" spans="1:15" ht="4.5" customHeight="1" thickTop="1" x14ac:dyDescent="0.25">
      <c r="A11" s="45"/>
      <c r="B11" s="46"/>
      <c r="C11" s="46"/>
      <c r="D11" s="47"/>
      <c r="E11" s="65"/>
      <c r="F11" s="65"/>
      <c r="G11" s="65"/>
      <c r="H11" s="65"/>
      <c r="I11" s="65"/>
      <c r="J11" s="47"/>
      <c r="K11" s="47"/>
      <c r="L11" s="45"/>
    </row>
    <row r="12" spans="1:15" ht="15" customHeight="1" x14ac:dyDescent="0.25">
      <c r="A12" s="48"/>
      <c r="B12" s="49" t="s">
        <v>26</v>
      </c>
      <c r="C12" s="50"/>
      <c r="D12" s="51" t="s">
        <v>25</v>
      </c>
      <c r="E12" s="101" t="s">
        <v>79</v>
      </c>
      <c r="F12" s="101"/>
      <c r="G12" s="101"/>
      <c r="H12" s="67"/>
      <c r="I12" s="104" t="s">
        <v>76</v>
      </c>
      <c r="J12" s="104"/>
      <c r="K12" s="104"/>
      <c r="L12" s="48"/>
    </row>
    <row r="13" spans="1:15" ht="15" customHeight="1" x14ac:dyDescent="0.25">
      <c r="A13" s="48"/>
      <c r="B13" s="54" t="s">
        <v>24</v>
      </c>
      <c r="C13" s="50"/>
      <c r="D13" s="55" t="s">
        <v>23</v>
      </c>
      <c r="E13" s="102" t="s">
        <v>80</v>
      </c>
      <c r="F13" s="102"/>
      <c r="G13" s="102"/>
      <c r="H13" s="69"/>
      <c r="I13" s="105" t="s">
        <v>108</v>
      </c>
      <c r="J13" s="105"/>
      <c r="K13" s="105"/>
      <c r="L13" s="48"/>
    </row>
    <row r="14" spans="1:15" ht="15" customHeight="1" x14ac:dyDescent="0.25">
      <c r="A14" s="48"/>
      <c r="B14" s="54"/>
      <c r="C14" s="50"/>
      <c r="D14" s="55"/>
      <c r="E14" s="66" t="s">
        <v>22</v>
      </c>
      <c r="F14" s="66" t="s">
        <v>59</v>
      </c>
      <c r="G14" s="66" t="s">
        <v>59</v>
      </c>
      <c r="H14" s="66"/>
      <c r="I14" s="66" t="s">
        <v>22</v>
      </c>
      <c r="J14" s="52" t="s">
        <v>59</v>
      </c>
      <c r="K14" s="52" t="s">
        <v>59</v>
      </c>
      <c r="L14" s="48"/>
    </row>
    <row r="15" spans="1:15" ht="15" customHeight="1" x14ac:dyDescent="0.25">
      <c r="A15" s="48"/>
      <c r="B15" s="54"/>
      <c r="C15" s="50"/>
      <c r="D15" s="55"/>
      <c r="E15" s="68" t="s">
        <v>19</v>
      </c>
      <c r="F15" s="66" t="s">
        <v>109</v>
      </c>
      <c r="G15" s="66" t="s">
        <v>110</v>
      </c>
      <c r="H15" s="66"/>
      <c r="I15" s="68" t="s">
        <v>19</v>
      </c>
      <c r="J15" s="52" t="s">
        <v>109</v>
      </c>
      <c r="K15" s="52" t="s">
        <v>110</v>
      </c>
      <c r="L15" s="48"/>
    </row>
    <row r="16" spans="1:15" ht="15" customHeight="1" x14ac:dyDescent="0.25">
      <c r="A16" s="48"/>
      <c r="B16" s="54"/>
      <c r="C16" s="50"/>
      <c r="D16" s="55"/>
      <c r="E16" s="66"/>
      <c r="F16" s="68" t="s">
        <v>60</v>
      </c>
      <c r="G16" s="68" t="s">
        <v>62</v>
      </c>
      <c r="H16" s="66"/>
      <c r="I16" s="66"/>
      <c r="J16" s="56" t="s">
        <v>60</v>
      </c>
      <c r="K16" s="56" t="s">
        <v>62</v>
      </c>
      <c r="L16" s="48"/>
    </row>
    <row r="17" spans="1:15" ht="15" customHeight="1" x14ac:dyDescent="0.25">
      <c r="A17" s="48"/>
      <c r="B17" s="54"/>
      <c r="C17" s="50"/>
      <c r="D17" s="55"/>
      <c r="E17" s="68"/>
      <c r="F17" s="68" t="s">
        <v>61</v>
      </c>
      <c r="G17" s="68" t="s">
        <v>61</v>
      </c>
      <c r="H17" s="68"/>
      <c r="I17" s="68"/>
      <c r="J17" s="56" t="s">
        <v>61</v>
      </c>
      <c r="K17" s="56" t="s">
        <v>61</v>
      </c>
      <c r="L17" s="48"/>
    </row>
    <row r="18" spans="1:15" s="14" customFormat="1" ht="8.1" customHeight="1" x14ac:dyDescent="0.25">
      <c r="A18" s="57"/>
      <c r="B18" s="58"/>
      <c r="C18" s="57"/>
      <c r="D18" s="59"/>
      <c r="E18" s="70"/>
      <c r="F18" s="70"/>
      <c r="G18" s="70"/>
      <c r="H18" s="70"/>
      <c r="I18" s="70"/>
      <c r="J18" s="59"/>
      <c r="K18" s="59"/>
      <c r="L18" s="57"/>
    </row>
    <row r="19" spans="1:15" ht="8.1" customHeight="1" x14ac:dyDescent="0.25">
      <c r="A19" s="14"/>
      <c r="B19" s="27"/>
      <c r="C19" s="27"/>
      <c r="D19" s="29"/>
      <c r="E19" s="71"/>
      <c r="F19" s="71"/>
      <c r="G19" s="71"/>
      <c r="H19" s="71"/>
      <c r="I19" s="71"/>
      <c r="J19" s="29"/>
      <c r="K19" s="29"/>
      <c r="L19" s="14"/>
      <c r="M19" s="28"/>
      <c r="N19" s="28"/>
      <c r="O19" s="28"/>
    </row>
    <row r="20" spans="1:15" ht="15" customHeight="1" x14ac:dyDescent="0.25">
      <c r="A20" s="14"/>
      <c r="B20" s="27" t="s">
        <v>16</v>
      </c>
      <c r="C20" s="26"/>
      <c r="D20" s="23">
        <v>2022</v>
      </c>
      <c r="E20" s="24">
        <f>SUM(E24,E28,E32,E36,E40,E44,E48,E52,E56,E60,E64,E68,E72,E76)</f>
        <v>1567</v>
      </c>
      <c r="F20" s="24">
        <f>SUM(F24,F28,F32,F36,F40,F44,F48,F52,F56,F60,F64,F68,F72,F76)</f>
        <v>963</v>
      </c>
      <c r="G20" s="24">
        <f>SUM(G24,G28,G32,G36,G40,G44,G48,G52,G56,G60,G64,G68,G72,G76)</f>
        <v>604</v>
      </c>
      <c r="H20" s="22"/>
      <c r="I20" s="24">
        <f>SUM(I24,I28,I32,I36,I40,I44,I48,I52,I56,I60,I64,I68,I72,I76)</f>
        <v>1619</v>
      </c>
      <c r="J20" s="24">
        <f>SUM(J24,J28,J32,J36,J40,J44,J48,J52,J56,J60,J64,J68,J72,J76)</f>
        <v>1249</v>
      </c>
      <c r="K20" s="24">
        <f>SUM(K24,K28,K32,K36,K40,K44,K48,K52,K56,K60,K64,K68,K72,K76)</f>
        <v>370</v>
      </c>
      <c r="L20" s="14"/>
    </row>
    <row r="21" spans="1:15" ht="15" customHeight="1" x14ac:dyDescent="0.25">
      <c r="B21" s="25"/>
      <c r="C21" s="25"/>
      <c r="D21" s="23">
        <v>2023</v>
      </c>
      <c r="E21" s="24">
        <f>SUM(E25,E29,E33,E37,E41,E45,E49,E53,E57,E61,E65,E69,E73,E77)</f>
        <v>1672</v>
      </c>
      <c r="F21" s="24">
        <f t="shared" ref="F21:G21" si="0">SUM(F25,F29,F33,F37,F41,F45,F49,F53,F57,F61,F65,F69,F73,F77)</f>
        <v>991</v>
      </c>
      <c r="G21" s="24">
        <f t="shared" si="0"/>
        <v>681</v>
      </c>
      <c r="H21" s="22"/>
      <c r="I21" s="24">
        <f t="shared" ref="I21:K22" si="1">SUM(I25,I29,I33,I37,I41,I45,I49,I53,I57,I61,I65,I69,I73,I77)</f>
        <v>624</v>
      </c>
      <c r="J21" s="24">
        <f t="shared" si="1"/>
        <v>484</v>
      </c>
      <c r="K21" s="24">
        <f t="shared" si="1"/>
        <v>140</v>
      </c>
    </row>
    <row r="22" spans="1:15" ht="15" customHeight="1" x14ac:dyDescent="0.25">
      <c r="B22" s="25"/>
      <c r="C22" s="25"/>
      <c r="D22" s="23">
        <v>2024</v>
      </c>
      <c r="E22" s="24">
        <f>SUM(E26,E30,E34,E38,E42,E46,E50,E54,E58,E62,E66,E70,E74,E78)</f>
        <v>1695</v>
      </c>
      <c r="F22" s="24">
        <f t="shared" ref="F22:G22" si="2">SUM(F26,F30,F34,F38,F42,F46,F50,F54,F58,F62,F66,F70,F74,F78)</f>
        <v>1173</v>
      </c>
      <c r="G22" s="24">
        <f t="shared" si="2"/>
        <v>522</v>
      </c>
      <c r="H22" s="22"/>
      <c r="I22" s="24">
        <f t="shared" si="1"/>
        <v>1371</v>
      </c>
      <c r="J22" s="24">
        <f t="shared" si="1"/>
        <v>1213</v>
      </c>
      <c r="K22" s="24">
        <f t="shared" si="1"/>
        <v>158</v>
      </c>
      <c r="M22" s="17"/>
    </row>
    <row r="23" spans="1:15" ht="8.1" customHeight="1" x14ac:dyDescent="0.25">
      <c r="D23" s="23"/>
      <c r="E23" s="73"/>
      <c r="F23" s="73"/>
      <c r="G23" s="73"/>
      <c r="H23" s="73"/>
      <c r="I23" s="73"/>
      <c r="J23" s="22"/>
      <c r="K23" s="22"/>
      <c r="M23" s="17"/>
    </row>
    <row r="24" spans="1:15" ht="15" customHeight="1" x14ac:dyDescent="0.25">
      <c r="B24" s="3" t="s">
        <v>15</v>
      </c>
      <c r="D24" s="2">
        <v>2022</v>
      </c>
      <c r="E24" s="75">
        <f t="shared" ref="E24:E26" si="3">SUM(F24:G24)</f>
        <v>214</v>
      </c>
      <c r="F24" s="74">
        <v>139</v>
      </c>
      <c r="G24" s="74">
        <v>75</v>
      </c>
      <c r="H24" s="74"/>
      <c r="I24" s="75">
        <f t="shared" ref="I24:I26" si="4">SUM(J24:K24)</f>
        <v>157</v>
      </c>
      <c r="J24" s="15">
        <v>115</v>
      </c>
      <c r="K24" s="15">
        <v>42</v>
      </c>
      <c r="M24" s="17"/>
    </row>
    <row r="25" spans="1:15" ht="15" customHeight="1" x14ac:dyDescent="0.25">
      <c r="D25" s="2">
        <v>2023</v>
      </c>
      <c r="E25" s="75">
        <f t="shared" si="3"/>
        <v>244</v>
      </c>
      <c r="F25" s="74">
        <v>154</v>
      </c>
      <c r="G25" s="74">
        <v>90</v>
      </c>
      <c r="H25" s="74"/>
      <c r="I25" s="75">
        <f t="shared" si="4"/>
        <v>67</v>
      </c>
      <c r="J25" s="15">
        <v>55</v>
      </c>
      <c r="K25" s="15">
        <v>12</v>
      </c>
      <c r="M25" s="17"/>
    </row>
    <row r="26" spans="1:15" ht="15" customHeight="1" x14ac:dyDescent="0.25">
      <c r="D26" s="2">
        <v>2024</v>
      </c>
      <c r="E26" s="75">
        <f t="shared" si="3"/>
        <v>231</v>
      </c>
      <c r="F26" s="74">
        <v>188</v>
      </c>
      <c r="G26" s="74">
        <v>43</v>
      </c>
      <c r="H26" s="74"/>
      <c r="I26" s="75">
        <f t="shared" si="4"/>
        <v>196</v>
      </c>
      <c r="J26" s="15">
        <v>170</v>
      </c>
      <c r="K26" s="15">
        <v>26</v>
      </c>
      <c r="M26" s="17"/>
    </row>
    <row r="27" spans="1:15" ht="8.1" customHeight="1" x14ac:dyDescent="0.25">
      <c r="D27" s="19"/>
      <c r="E27" s="76"/>
      <c r="F27" s="76"/>
      <c r="G27" s="76"/>
      <c r="H27" s="76"/>
      <c r="I27" s="76"/>
      <c r="J27" s="18"/>
      <c r="K27" s="18"/>
      <c r="M27" s="17"/>
    </row>
    <row r="28" spans="1:15" ht="15" customHeight="1" x14ac:dyDescent="0.25">
      <c r="B28" s="3" t="s">
        <v>14</v>
      </c>
      <c r="D28" s="2">
        <v>2022</v>
      </c>
      <c r="E28" s="75">
        <f t="shared" ref="E28:E30" si="5">SUM(F28:G28)</f>
        <v>103</v>
      </c>
      <c r="F28" s="74">
        <v>64</v>
      </c>
      <c r="G28" s="74">
        <v>39</v>
      </c>
      <c r="H28" s="74"/>
      <c r="I28" s="75">
        <f t="shared" ref="I28:I78" si="6">SUM(J28:K28)</f>
        <v>55</v>
      </c>
      <c r="J28" s="15">
        <v>37</v>
      </c>
      <c r="K28" s="15">
        <v>18</v>
      </c>
      <c r="M28" s="17"/>
    </row>
    <row r="29" spans="1:15" ht="15" customHeight="1" x14ac:dyDescent="0.25">
      <c r="D29" s="2">
        <v>2023</v>
      </c>
      <c r="E29" s="75">
        <f t="shared" si="5"/>
        <v>137</v>
      </c>
      <c r="F29" s="74">
        <v>79</v>
      </c>
      <c r="G29" s="74">
        <v>58</v>
      </c>
      <c r="H29" s="74"/>
      <c r="I29" s="75">
        <f t="shared" si="6"/>
        <v>26</v>
      </c>
      <c r="J29" s="15">
        <v>16</v>
      </c>
      <c r="K29" s="15">
        <v>10</v>
      </c>
      <c r="M29" s="17"/>
    </row>
    <row r="30" spans="1:15" ht="15" customHeight="1" x14ac:dyDescent="0.25">
      <c r="D30" s="2">
        <v>2024</v>
      </c>
      <c r="E30" s="75">
        <f t="shared" si="5"/>
        <v>93</v>
      </c>
      <c r="F30" s="74">
        <v>51</v>
      </c>
      <c r="G30" s="74">
        <v>42</v>
      </c>
      <c r="H30" s="74"/>
      <c r="I30" s="75">
        <f t="shared" si="6"/>
        <v>9</v>
      </c>
      <c r="J30" s="15">
        <v>7</v>
      </c>
      <c r="K30" s="15">
        <v>2</v>
      </c>
      <c r="M30" s="17"/>
    </row>
    <row r="31" spans="1:15" ht="8.1" customHeight="1" x14ac:dyDescent="0.25">
      <c r="D31" s="19"/>
      <c r="E31" s="76"/>
      <c r="F31" s="76"/>
      <c r="G31" s="76"/>
      <c r="H31" s="76"/>
      <c r="I31" s="76"/>
      <c r="J31" s="18"/>
      <c r="K31" s="18"/>
      <c r="M31" s="17"/>
    </row>
    <row r="32" spans="1:15" ht="15" customHeight="1" x14ac:dyDescent="0.25">
      <c r="B32" s="3" t="s">
        <v>13</v>
      </c>
      <c r="D32" s="2">
        <v>2022</v>
      </c>
      <c r="E32" s="75">
        <f t="shared" ref="E32:E34" si="7">SUM(F32:G32)</f>
        <v>28</v>
      </c>
      <c r="F32" s="74">
        <v>20</v>
      </c>
      <c r="G32" s="74">
        <v>8</v>
      </c>
      <c r="H32" s="74"/>
      <c r="I32" s="75">
        <f t="shared" si="6"/>
        <v>39</v>
      </c>
      <c r="J32" s="15">
        <v>30</v>
      </c>
      <c r="K32" s="15">
        <v>9</v>
      </c>
      <c r="M32" s="17"/>
    </row>
    <row r="33" spans="1:13" ht="15" customHeight="1" x14ac:dyDescent="0.25">
      <c r="D33" s="2">
        <v>2023</v>
      </c>
      <c r="E33" s="75">
        <f t="shared" si="7"/>
        <v>29</v>
      </c>
      <c r="F33" s="74">
        <v>16</v>
      </c>
      <c r="G33" s="74">
        <v>13</v>
      </c>
      <c r="H33" s="74"/>
      <c r="I33" s="75">
        <f t="shared" si="6"/>
        <v>22</v>
      </c>
      <c r="J33" s="15">
        <v>15</v>
      </c>
      <c r="K33" s="15">
        <v>7</v>
      </c>
      <c r="M33" s="17"/>
    </row>
    <row r="34" spans="1:13" ht="15" customHeight="1" x14ac:dyDescent="0.25">
      <c r="D34" s="2">
        <v>2024</v>
      </c>
      <c r="E34" s="75">
        <f t="shared" si="7"/>
        <v>18</v>
      </c>
      <c r="F34" s="74">
        <v>14</v>
      </c>
      <c r="G34" s="74">
        <v>4</v>
      </c>
      <c r="H34" s="74"/>
      <c r="I34" s="74" t="s">
        <v>2</v>
      </c>
      <c r="J34" s="15" t="s">
        <v>2</v>
      </c>
      <c r="K34" s="15" t="s">
        <v>2</v>
      </c>
      <c r="M34" s="17"/>
    </row>
    <row r="35" spans="1:13" ht="8.1" customHeight="1" x14ac:dyDescent="0.25">
      <c r="D35" s="19"/>
      <c r="E35" s="76"/>
      <c r="F35" s="76"/>
      <c r="G35" s="76"/>
      <c r="H35" s="76"/>
      <c r="I35" s="76"/>
      <c r="J35" s="18"/>
      <c r="K35" s="18"/>
      <c r="M35" s="17"/>
    </row>
    <row r="36" spans="1:13" ht="15" customHeight="1" x14ac:dyDescent="0.25">
      <c r="B36" s="3" t="s">
        <v>12</v>
      </c>
      <c r="D36" s="2">
        <v>2022</v>
      </c>
      <c r="E36" s="75">
        <f t="shared" ref="E36:E38" si="8">SUM(F36:G36)</f>
        <v>23</v>
      </c>
      <c r="F36" s="74">
        <v>16</v>
      </c>
      <c r="G36" s="74">
        <v>7</v>
      </c>
      <c r="H36" s="74"/>
      <c r="I36" s="75">
        <f t="shared" si="6"/>
        <v>39</v>
      </c>
      <c r="J36" s="15">
        <v>31</v>
      </c>
      <c r="K36" s="15">
        <v>8</v>
      </c>
      <c r="M36" s="17"/>
    </row>
    <row r="37" spans="1:13" ht="15" customHeight="1" x14ac:dyDescent="0.25">
      <c r="D37" s="2">
        <v>2023</v>
      </c>
      <c r="E37" s="75">
        <f t="shared" si="8"/>
        <v>41</v>
      </c>
      <c r="F37" s="74">
        <v>25</v>
      </c>
      <c r="G37" s="74">
        <v>16</v>
      </c>
      <c r="H37" s="74"/>
      <c r="I37" s="75">
        <f t="shared" si="6"/>
        <v>27</v>
      </c>
      <c r="J37" s="15">
        <v>23</v>
      </c>
      <c r="K37" s="15">
        <v>4</v>
      </c>
      <c r="M37" s="17"/>
    </row>
    <row r="38" spans="1:13" s="3" customFormat="1" ht="15" customHeight="1" x14ac:dyDescent="0.25">
      <c r="A38" s="1"/>
      <c r="D38" s="2">
        <v>2024</v>
      </c>
      <c r="E38" s="75">
        <f t="shared" si="8"/>
        <v>22</v>
      </c>
      <c r="F38" s="74">
        <v>13</v>
      </c>
      <c r="G38" s="74">
        <v>9</v>
      </c>
      <c r="H38" s="74"/>
      <c r="I38" s="75">
        <f t="shared" si="6"/>
        <v>13</v>
      </c>
      <c r="J38" s="15">
        <v>11</v>
      </c>
      <c r="K38" s="15">
        <v>2</v>
      </c>
      <c r="L38" s="1"/>
      <c r="M38" s="17"/>
    </row>
    <row r="39" spans="1:13" ht="8.1" customHeight="1" x14ac:dyDescent="0.25">
      <c r="D39" s="19"/>
      <c r="E39" s="76"/>
      <c r="F39" s="76"/>
      <c r="G39" s="76"/>
      <c r="H39" s="76"/>
      <c r="I39" s="76"/>
      <c r="J39" s="18"/>
      <c r="K39" s="18"/>
      <c r="M39" s="17"/>
    </row>
    <row r="40" spans="1:13" ht="15" customHeight="1" x14ac:dyDescent="0.25">
      <c r="A40" s="3"/>
      <c r="B40" s="3" t="s">
        <v>11</v>
      </c>
      <c r="D40" s="2">
        <v>2022</v>
      </c>
      <c r="E40" s="75">
        <f t="shared" ref="E40:E42" si="9">SUM(F40:G40)</f>
        <v>37</v>
      </c>
      <c r="F40" s="74">
        <v>21</v>
      </c>
      <c r="G40" s="74">
        <v>16</v>
      </c>
      <c r="H40" s="74"/>
      <c r="I40" s="75">
        <f t="shared" si="6"/>
        <v>50</v>
      </c>
      <c r="J40" s="15">
        <v>42</v>
      </c>
      <c r="K40" s="15">
        <v>8</v>
      </c>
      <c r="M40" s="17"/>
    </row>
    <row r="41" spans="1:13" ht="15" customHeight="1" x14ac:dyDescent="0.25">
      <c r="D41" s="2">
        <v>2023</v>
      </c>
      <c r="E41" s="75">
        <f t="shared" si="9"/>
        <v>34</v>
      </c>
      <c r="F41" s="74">
        <v>19</v>
      </c>
      <c r="G41" s="74">
        <v>15</v>
      </c>
      <c r="H41" s="74"/>
      <c r="I41" s="75">
        <f t="shared" si="6"/>
        <v>21</v>
      </c>
      <c r="J41" s="15">
        <v>14</v>
      </c>
      <c r="K41" s="15">
        <v>7</v>
      </c>
      <c r="M41" s="17"/>
    </row>
    <row r="42" spans="1:13" ht="15" customHeight="1" x14ac:dyDescent="0.25">
      <c r="D42" s="2">
        <v>2024</v>
      </c>
      <c r="E42" s="75">
        <f t="shared" si="9"/>
        <v>41</v>
      </c>
      <c r="F42" s="74">
        <v>25</v>
      </c>
      <c r="G42" s="74">
        <v>16</v>
      </c>
      <c r="H42" s="74"/>
      <c r="I42" s="75">
        <f t="shared" si="6"/>
        <v>11</v>
      </c>
      <c r="J42" s="15">
        <v>10</v>
      </c>
      <c r="K42" s="15">
        <v>1</v>
      </c>
      <c r="M42" s="17"/>
    </row>
    <row r="43" spans="1:13" ht="8.1" customHeight="1" x14ac:dyDescent="0.25">
      <c r="D43" s="19"/>
      <c r="E43" s="76"/>
      <c r="F43" s="76"/>
      <c r="G43" s="76"/>
      <c r="H43" s="76"/>
      <c r="I43" s="76"/>
      <c r="J43" s="18"/>
      <c r="K43" s="18"/>
      <c r="M43" s="17"/>
    </row>
    <row r="44" spans="1:13" ht="15" customHeight="1" x14ac:dyDescent="0.25">
      <c r="B44" s="3" t="s">
        <v>10</v>
      </c>
      <c r="D44" s="2">
        <v>2022</v>
      </c>
      <c r="E44" s="75">
        <f t="shared" ref="E44:E46" si="10">SUM(F44:G44)</f>
        <v>16</v>
      </c>
      <c r="F44" s="74">
        <v>9</v>
      </c>
      <c r="G44" s="74">
        <v>7</v>
      </c>
      <c r="H44" s="74"/>
      <c r="I44" s="75">
        <f t="shared" si="6"/>
        <v>28</v>
      </c>
      <c r="J44" s="15">
        <v>20</v>
      </c>
      <c r="K44" s="15">
        <v>8</v>
      </c>
      <c r="M44" s="17"/>
    </row>
    <row r="45" spans="1:13" ht="15" customHeight="1" x14ac:dyDescent="0.25">
      <c r="D45" s="2">
        <v>2023</v>
      </c>
      <c r="E45" s="75">
        <f t="shared" si="10"/>
        <v>41</v>
      </c>
      <c r="F45" s="74">
        <v>28</v>
      </c>
      <c r="G45" s="74">
        <v>13</v>
      </c>
      <c r="H45" s="74"/>
      <c r="I45" s="75">
        <f t="shared" si="6"/>
        <v>8</v>
      </c>
      <c r="J45" s="15">
        <v>4</v>
      </c>
      <c r="K45" s="15">
        <v>4</v>
      </c>
      <c r="M45" s="17"/>
    </row>
    <row r="46" spans="1:13" ht="15" customHeight="1" x14ac:dyDescent="0.25">
      <c r="D46" s="2">
        <v>2024</v>
      </c>
      <c r="E46" s="75">
        <f t="shared" si="10"/>
        <v>24</v>
      </c>
      <c r="F46" s="74">
        <v>16</v>
      </c>
      <c r="G46" s="74">
        <v>8</v>
      </c>
      <c r="H46" s="74"/>
      <c r="I46" s="74" t="s">
        <v>2</v>
      </c>
      <c r="J46" s="15" t="s">
        <v>2</v>
      </c>
      <c r="K46" s="15" t="s">
        <v>2</v>
      </c>
      <c r="M46" s="17"/>
    </row>
    <row r="47" spans="1:13" ht="8.1" customHeight="1" x14ac:dyDescent="0.25">
      <c r="D47" s="19"/>
      <c r="E47" s="76"/>
      <c r="F47" s="76"/>
      <c r="G47" s="76"/>
      <c r="H47" s="76"/>
      <c r="I47" s="76"/>
      <c r="J47" s="18"/>
      <c r="K47" s="18"/>
      <c r="M47" s="17"/>
    </row>
    <row r="48" spans="1:13" ht="15" customHeight="1" x14ac:dyDescent="0.25">
      <c r="B48" s="3" t="s">
        <v>9</v>
      </c>
      <c r="D48" s="2">
        <v>2022</v>
      </c>
      <c r="E48" s="75">
        <f t="shared" ref="E48:E50" si="11">SUM(F48:G48)</f>
        <v>98</v>
      </c>
      <c r="F48" s="74">
        <v>61</v>
      </c>
      <c r="G48" s="74">
        <v>37</v>
      </c>
      <c r="H48" s="74"/>
      <c r="I48" s="75">
        <f t="shared" si="6"/>
        <v>106</v>
      </c>
      <c r="J48" s="15">
        <v>92</v>
      </c>
      <c r="K48" s="15">
        <v>14</v>
      </c>
      <c r="M48" s="17"/>
    </row>
    <row r="49" spans="2:16" ht="15" customHeight="1" x14ac:dyDescent="0.25">
      <c r="D49" s="2">
        <v>2023</v>
      </c>
      <c r="E49" s="75">
        <f t="shared" si="11"/>
        <v>164</v>
      </c>
      <c r="F49" s="74">
        <v>97</v>
      </c>
      <c r="G49" s="74">
        <v>67</v>
      </c>
      <c r="H49" s="74"/>
      <c r="I49" s="75">
        <f t="shared" si="6"/>
        <v>37</v>
      </c>
      <c r="J49" s="15">
        <v>31</v>
      </c>
      <c r="K49" s="15">
        <v>6</v>
      </c>
      <c r="M49" s="17"/>
    </row>
    <row r="50" spans="2:16" ht="15" customHeight="1" x14ac:dyDescent="0.25">
      <c r="D50" s="2">
        <v>2024</v>
      </c>
      <c r="E50" s="75">
        <f t="shared" si="11"/>
        <v>151</v>
      </c>
      <c r="F50" s="74">
        <v>92</v>
      </c>
      <c r="G50" s="74">
        <v>59</v>
      </c>
      <c r="H50" s="74"/>
      <c r="I50" s="75">
        <f t="shared" si="6"/>
        <v>68</v>
      </c>
      <c r="J50" s="15">
        <v>64</v>
      </c>
      <c r="K50" s="15">
        <v>4</v>
      </c>
      <c r="M50" s="17"/>
    </row>
    <row r="51" spans="2:16" ht="8.1" customHeight="1" x14ac:dyDescent="0.25">
      <c r="D51" s="19"/>
      <c r="E51" s="76"/>
      <c r="F51" s="76"/>
      <c r="G51" s="76"/>
      <c r="H51" s="76"/>
      <c r="I51" s="76"/>
      <c r="J51" s="18"/>
      <c r="K51" s="18"/>
      <c r="M51" s="17"/>
    </row>
    <row r="52" spans="2:16" ht="15" customHeight="1" x14ac:dyDescent="0.25">
      <c r="B52" s="3" t="s">
        <v>8</v>
      </c>
      <c r="D52" s="2">
        <v>2022</v>
      </c>
      <c r="E52" s="75">
        <f t="shared" ref="E52:E54" si="12">SUM(F52:G52)</f>
        <v>8</v>
      </c>
      <c r="F52" s="74">
        <v>7</v>
      </c>
      <c r="G52" s="74">
        <v>1</v>
      </c>
      <c r="H52" s="74"/>
      <c r="I52" s="75">
        <f t="shared" si="6"/>
        <v>8</v>
      </c>
      <c r="J52" s="15">
        <v>4</v>
      </c>
      <c r="K52" s="15">
        <v>4</v>
      </c>
      <c r="M52" s="17"/>
    </row>
    <row r="53" spans="2:16" ht="15" customHeight="1" x14ac:dyDescent="0.25">
      <c r="D53" s="2">
        <v>2023</v>
      </c>
      <c r="E53" s="75">
        <f t="shared" si="12"/>
        <v>9</v>
      </c>
      <c r="F53" s="74">
        <v>7</v>
      </c>
      <c r="G53" s="74">
        <v>2</v>
      </c>
      <c r="H53" s="74"/>
      <c r="I53" s="75">
        <f t="shared" si="6"/>
        <v>5</v>
      </c>
      <c r="J53" s="15">
        <v>3</v>
      </c>
      <c r="K53" s="15">
        <v>2</v>
      </c>
      <c r="M53" s="17"/>
    </row>
    <row r="54" spans="2:16" ht="15" customHeight="1" x14ac:dyDescent="0.25">
      <c r="D54" s="2">
        <v>2024</v>
      </c>
      <c r="E54" s="75">
        <f t="shared" si="12"/>
        <v>7</v>
      </c>
      <c r="F54" s="74">
        <v>7</v>
      </c>
      <c r="G54" s="74">
        <v>0</v>
      </c>
      <c r="H54" s="74"/>
      <c r="I54" s="74" t="s">
        <v>2</v>
      </c>
      <c r="J54" s="15" t="s">
        <v>2</v>
      </c>
      <c r="K54" s="15" t="s">
        <v>2</v>
      </c>
      <c r="M54" s="17"/>
    </row>
    <row r="55" spans="2:16" ht="8.1" customHeight="1" x14ac:dyDescent="0.25">
      <c r="D55" s="19"/>
      <c r="E55" s="76"/>
      <c r="F55" s="76"/>
      <c r="G55" s="76"/>
      <c r="H55" s="76"/>
      <c r="I55" s="76"/>
      <c r="J55" s="18"/>
      <c r="K55" s="18"/>
      <c r="M55" s="17"/>
    </row>
    <row r="56" spans="2:16" ht="15" customHeight="1" x14ac:dyDescent="0.25">
      <c r="B56" s="3" t="s">
        <v>7</v>
      </c>
      <c r="D56" s="2">
        <v>2022</v>
      </c>
      <c r="E56" s="75">
        <f t="shared" ref="E56:E58" si="13">SUM(F56:G56)</f>
        <v>169</v>
      </c>
      <c r="F56" s="74">
        <v>117</v>
      </c>
      <c r="G56" s="74">
        <v>52</v>
      </c>
      <c r="H56" s="74"/>
      <c r="I56" s="75">
        <f t="shared" si="6"/>
        <v>169</v>
      </c>
      <c r="J56" s="15">
        <v>132</v>
      </c>
      <c r="K56" s="15">
        <v>37</v>
      </c>
      <c r="M56" s="17"/>
    </row>
    <row r="57" spans="2:16" ht="15" customHeight="1" x14ac:dyDescent="0.25">
      <c r="D57" s="2">
        <v>2023</v>
      </c>
      <c r="E57" s="75">
        <f t="shared" si="13"/>
        <v>126</v>
      </c>
      <c r="F57" s="74">
        <v>83</v>
      </c>
      <c r="G57" s="74">
        <v>43</v>
      </c>
      <c r="H57" s="74"/>
      <c r="I57" s="75">
        <f t="shared" si="6"/>
        <v>44</v>
      </c>
      <c r="J57" s="15">
        <v>32</v>
      </c>
      <c r="K57" s="15">
        <v>12</v>
      </c>
      <c r="M57" s="17"/>
    </row>
    <row r="58" spans="2:16" ht="15" customHeight="1" x14ac:dyDescent="0.25">
      <c r="D58" s="2">
        <v>2024</v>
      </c>
      <c r="E58" s="75">
        <f t="shared" si="13"/>
        <v>181</v>
      </c>
      <c r="F58" s="74">
        <v>118</v>
      </c>
      <c r="G58" s="74">
        <v>63</v>
      </c>
      <c r="H58" s="74"/>
      <c r="I58" s="75">
        <f t="shared" si="6"/>
        <v>207</v>
      </c>
      <c r="J58" s="15">
        <v>192</v>
      </c>
      <c r="K58" s="15">
        <v>15</v>
      </c>
      <c r="M58" s="17"/>
    </row>
    <row r="59" spans="2:16" ht="8.1" customHeight="1" x14ac:dyDescent="0.25">
      <c r="D59" s="19"/>
      <c r="E59" s="76"/>
      <c r="F59" s="76"/>
      <c r="G59" s="76"/>
      <c r="H59" s="76"/>
      <c r="I59" s="76"/>
      <c r="J59" s="18"/>
      <c r="K59" s="18"/>
      <c r="M59" s="17"/>
    </row>
    <row r="60" spans="2:16" ht="15" customHeight="1" x14ac:dyDescent="0.25">
      <c r="B60" s="3" t="s">
        <v>6</v>
      </c>
      <c r="D60" s="2">
        <v>2022</v>
      </c>
      <c r="E60" s="75">
        <f t="shared" ref="E60:E62" si="14">SUM(F60:G60)</f>
        <v>51</v>
      </c>
      <c r="F60" s="74">
        <v>29</v>
      </c>
      <c r="G60" s="74">
        <v>22</v>
      </c>
      <c r="H60" s="74"/>
      <c r="I60" s="75">
        <f t="shared" si="6"/>
        <v>60</v>
      </c>
      <c r="J60" s="15">
        <v>43</v>
      </c>
      <c r="K60" s="15">
        <v>17</v>
      </c>
      <c r="M60" s="17"/>
      <c r="N60" s="18"/>
      <c r="O60" s="20"/>
      <c r="P60" s="21"/>
    </row>
    <row r="61" spans="2:16" ht="15" customHeight="1" x14ac:dyDescent="0.25">
      <c r="D61" s="2">
        <v>2023</v>
      </c>
      <c r="E61" s="75">
        <f t="shared" si="14"/>
        <v>30</v>
      </c>
      <c r="F61" s="74">
        <v>16</v>
      </c>
      <c r="G61" s="74">
        <v>14</v>
      </c>
      <c r="H61" s="74"/>
      <c r="I61" s="75">
        <f t="shared" si="6"/>
        <v>21</v>
      </c>
      <c r="J61" s="15">
        <v>19</v>
      </c>
      <c r="K61" s="15">
        <v>2</v>
      </c>
      <c r="M61" s="17"/>
      <c r="N61" s="18"/>
      <c r="O61" s="20"/>
      <c r="P61" s="20"/>
    </row>
    <row r="62" spans="2:16" ht="15" customHeight="1" x14ac:dyDescent="0.25">
      <c r="D62" s="2">
        <v>2024</v>
      </c>
      <c r="E62" s="75">
        <f t="shared" si="14"/>
        <v>32</v>
      </c>
      <c r="F62" s="74">
        <v>20</v>
      </c>
      <c r="G62" s="74">
        <v>12</v>
      </c>
      <c r="H62" s="74"/>
      <c r="I62" s="75">
        <f t="shared" si="6"/>
        <v>11</v>
      </c>
      <c r="J62" s="15">
        <v>7</v>
      </c>
      <c r="K62" s="15">
        <v>4</v>
      </c>
      <c r="M62" s="17"/>
    </row>
    <row r="63" spans="2:16" ht="8.1" customHeight="1" x14ac:dyDescent="0.25">
      <c r="D63" s="19"/>
      <c r="E63" s="76"/>
      <c r="F63" s="76"/>
      <c r="G63" s="76"/>
      <c r="H63" s="76"/>
      <c r="I63" s="76"/>
      <c r="J63" s="18"/>
      <c r="K63" s="18"/>
      <c r="M63" s="17"/>
    </row>
    <row r="64" spans="2:16" ht="15" customHeight="1" x14ac:dyDescent="0.25">
      <c r="B64" s="3" t="s">
        <v>5</v>
      </c>
      <c r="D64" s="2">
        <v>2022</v>
      </c>
      <c r="E64" s="75">
        <f t="shared" ref="E64:E66" si="15">SUM(F64:G64)</f>
        <v>44</v>
      </c>
      <c r="F64" s="74">
        <v>28</v>
      </c>
      <c r="G64" s="74">
        <v>16</v>
      </c>
      <c r="H64" s="74"/>
      <c r="I64" s="75">
        <f t="shared" si="6"/>
        <v>48</v>
      </c>
      <c r="J64" s="15">
        <v>41</v>
      </c>
      <c r="K64" s="15">
        <v>7</v>
      </c>
      <c r="M64" s="17"/>
    </row>
    <row r="65" spans="1:13" ht="15" customHeight="1" x14ac:dyDescent="0.25">
      <c r="D65" s="2">
        <v>2023</v>
      </c>
      <c r="E65" s="75">
        <f t="shared" si="15"/>
        <v>51</v>
      </c>
      <c r="F65" s="74">
        <v>34</v>
      </c>
      <c r="G65" s="74">
        <v>17</v>
      </c>
      <c r="H65" s="74"/>
      <c r="I65" s="75">
        <f t="shared" si="6"/>
        <v>21</v>
      </c>
      <c r="J65" s="15">
        <v>20</v>
      </c>
      <c r="K65" s="15">
        <v>1</v>
      </c>
      <c r="M65" s="17"/>
    </row>
    <row r="66" spans="1:13" ht="15" customHeight="1" x14ac:dyDescent="0.25">
      <c r="D66" s="2">
        <v>2024</v>
      </c>
      <c r="E66" s="75">
        <f t="shared" si="15"/>
        <v>29</v>
      </c>
      <c r="F66" s="74">
        <v>18</v>
      </c>
      <c r="G66" s="74">
        <v>11</v>
      </c>
      <c r="H66" s="74"/>
      <c r="I66" s="75">
        <f t="shared" si="6"/>
        <v>7</v>
      </c>
      <c r="J66" s="15">
        <v>6</v>
      </c>
      <c r="K66" s="15">
        <v>1</v>
      </c>
      <c r="M66" s="17"/>
    </row>
    <row r="67" spans="1:13" ht="8.1" customHeight="1" x14ac:dyDescent="0.25">
      <c r="D67" s="19"/>
      <c r="E67" s="76"/>
      <c r="F67" s="76"/>
      <c r="G67" s="76"/>
      <c r="H67" s="76"/>
      <c r="I67" s="76"/>
      <c r="J67" s="18"/>
      <c r="K67" s="18"/>
      <c r="M67" s="17"/>
    </row>
    <row r="68" spans="1:13" ht="15" customHeight="1" x14ac:dyDescent="0.25">
      <c r="B68" s="3" t="s">
        <v>4</v>
      </c>
      <c r="D68" s="2">
        <v>2022</v>
      </c>
      <c r="E68" s="75">
        <f t="shared" ref="E68:E70" si="16">SUM(F68:G68)</f>
        <v>524</v>
      </c>
      <c r="F68" s="75">
        <v>297</v>
      </c>
      <c r="G68" s="74">
        <v>227</v>
      </c>
      <c r="H68" s="74"/>
      <c r="I68" s="75">
        <f t="shared" si="6"/>
        <v>474</v>
      </c>
      <c r="J68" s="15">
        <v>340</v>
      </c>
      <c r="K68" s="15">
        <v>134</v>
      </c>
      <c r="M68" s="17"/>
    </row>
    <row r="69" spans="1:13" ht="15" customHeight="1" x14ac:dyDescent="0.25">
      <c r="D69" s="2">
        <v>2023</v>
      </c>
      <c r="E69" s="75">
        <f t="shared" si="16"/>
        <v>497</v>
      </c>
      <c r="F69" s="74">
        <v>277</v>
      </c>
      <c r="G69" s="74">
        <v>220</v>
      </c>
      <c r="H69" s="74"/>
      <c r="I69" s="75">
        <f t="shared" si="6"/>
        <v>170</v>
      </c>
      <c r="J69" s="15">
        <v>124</v>
      </c>
      <c r="K69" s="15">
        <v>46</v>
      </c>
      <c r="M69" s="17"/>
    </row>
    <row r="70" spans="1:13" ht="15" customHeight="1" x14ac:dyDescent="0.25">
      <c r="D70" s="2">
        <v>2024</v>
      </c>
      <c r="E70" s="75">
        <f t="shared" si="16"/>
        <v>499</v>
      </c>
      <c r="F70" s="74">
        <v>319</v>
      </c>
      <c r="G70" s="74">
        <v>180</v>
      </c>
      <c r="H70" s="74"/>
      <c r="I70" s="75">
        <f t="shared" si="6"/>
        <v>514</v>
      </c>
      <c r="J70" s="15">
        <v>460</v>
      </c>
      <c r="K70" s="15">
        <v>54</v>
      </c>
      <c r="M70" s="17"/>
    </row>
    <row r="71" spans="1:13" ht="8.1" customHeight="1" x14ac:dyDescent="0.25">
      <c r="D71" s="19"/>
      <c r="E71" s="76"/>
      <c r="F71" s="76"/>
      <c r="G71" s="76"/>
      <c r="H71" s="76"/>
      <c r="I71" s="76"/>
      <c r="J71" s="18"/>
      <c r="K71" s="18"/>
      <c r="M71" s="17"/>
    </row>
    <row r="72" spans="1:13" ht="15" customHeight="1" x14ac:dyDescent="0.25">
      <c r="B72" s="3" t="s">
        <v>3</v>
      </c>
      <c r="D72" s="2">
        <v>2022</v>
      </c>
      <c r="E72" s="75">
        <f t="shared" ref="E72:E74" si="17">SUM(F72:G72)</f>
        <v>21</v>
      </c>
      <c r="F72" s="74">
        <v>14</v>
      </c>
      <c r="G72" s="74">
        <v>7</v>
      </c>
      <c r="H72" s="74"/>
      <c r="I72" s="75">
        <f t="shared" si="6"/>
        <v>16</v>
      </c>
      <c r="J72" s="15">
        <v>11</v>
      </c>
      <c r="K72" s="15">
        <v>5</v>
      </c>
      <c r="M72" s="17"/>
    </row>
    <row r="73" spans="1:13" ht="15" customHeight="1" x14ac:dyDescent="0.25">
      <c r="D73" s="2">
        <v>2023</v>
      </c>
      <c r="E73" s="75">
        <f t="shared" si="17"/>
        <v>20</v>
      </c>
      <c r="F73" s="74">
        <v>9</v>
      </c>
      <c r="G73" s="74">
        <v>11</v>
      </c>
      <c r="H73" s="74"/>
      <c r="I73" s="75">
        <f t="shared" si="6"/>
        <v>4</v>
      </c>
      <c r="J73" s="15">
        <v>3</v>
      </c>
      <c r="K73" s="15">
        <v>1</v>
      </c>
      <c r="M73" s="17"/>
    </row>
    <row r="74" spans="1:13" ht="15" customHeight="1" x14ac:dyDescent="0.25">
      <c r="D74" s="2">
        <v>2024</v>
      </c>
      <c r="E74" s="75">
        <f t="shared" si="17"/>
        <v>17</v>
      </c>
      <c r="F74" s="74">
        <v>9</v>
      </c>
      <c r="G74" s="74">
        <v>8</v>
      </c>
      <c r="H74" s="74"/>
      <c r="I74" s="75">
        <f t="shared" si="6"/>
        <v>5</v>
      </c>
      <c r="J74" s="15">
        <v>5</v>
      </c>
      <c r="K74" s="15">
        <v>0</v>
      </c>
      <c r="M74" s="17"/>
    </row>
    <row r="75" spans="1:13" ht="8.1" customHeight="1" x14ac:dyDescent="0.25">
      <c r="D75" s="19"/>
      <c r="E75" s="76"/>
      <c r="F75" s="76"/>
      <c r="G75" s="76"/>
      <c r="H75" s="76"/>
      <c r="I75" s="76"/>
      <c r="J75" s="18"/>
      <c r="K75" s="18"/>
      <c r="M75" s="17"/>
    </row>
    <row r="76" spans="1:13" ht="15" customHeight="1" x14ac:dyDescent="0.25">
      <c r="B76" s="3" t="s">
        <v>92</v>
      </c>
      <c r="D76" s="2">
        <v>2022</v>
      </c>
      <c r="E76" s="75">
        <f t="shared" ref="E76:E78" si="18">SUM(F76:G76)</f>
        <v>231</v>
      </c>
      <c r="F76" s="74">
        <v>141</v>
      </c>
      <c r="G76" s="74">
        <v>90</v>
      </c>
      <c r="H76" s="74"/>
      <c r="I76" s="75">
        <f t="shared" si="6"/>
        <v>370</v>
      </c>
      <c r="J76" s="15">
        <v>311</v>
      </c>
      <c r="K76" s="15">
        <v>59</v>
      </c>
      <c r="M76" s="17"/>
    </row>
    <row r="77" spans="1:13" ht="15" customHeight="1" x14ac:dyDescent="0.25">
      <c r="D77" s="2">
        <v>2023</v>
      </c>
      <c r="E77" s="75">
        <f t="shared" si="18"/>
        <v>249</v>
      </c>
      <c r="F77" s="74">
        <v>147</v>
      </c>
      <c r="G77" s="74">
        <v>102</v>
      </c>
      <c r="H77" s="74"/>
      <c r="I77" s="75">
        <f t="shared" si="6"/>
        <v>151</v>
      </c>
      <c r="J77" s="15">
        <v>125</v>
      </c>
      <c r="K77" s="15">
        <v>26</v>
      </c>
    </row>
    <row r="78" spans="1:13" ht="15" customHeight="1" x14ac:dyDescent="0.25">
      <c r="A78" s="14"/>
      <c r="B78" s="16"/>
      <c r="C78" s="16"/>
      <c r="D78" s="2">
        <v>2024</v>
      </c>
      <c r="E78" s="75">
        <f t="shared" si="18"/>
        <v>350</v>
      </c>
      <c r="F78" s="74">
        <v>283</v>
      </c>
      <c r="G78" s="74">
        <v>67</v>
      </c>
      <c r="H78" s="74"/>
      <c r="I78" s="75">
        <f t="shared" si="6"/>
        <v>330</v>
      </c>
      <c r="J78" s="15">
        <v>281</v>
      </c>
      <c r="K78" s="15">
        <v>49</v>
      </c>
      <c r="L78" s="14"/>
    </row>
    <row r="79" spans="1:13" ht="8.1" customHeight="1" thickBot="1" x14ac:dyDescent="0.3">
      <c r="A79" s="11"/>
      <c r="B79" s="13"/>
      <c r="C79" s="13"/>
      <c r="D79" s="12"/>
      <c r="E79" s="77"/>
      <c r="F79" s="77"/>
      <c r="G79" s="77"/>
      <c r="H79" s="77"/>
      <c r="I79" s="77"/>
      <c r="J79" s="12"/>
      <c r="K79" s="12"/>
      <c r="L79" s="11"/>
    </row>
    <row r="80" spans="1:13" s="9" customFormat="1" x14ac:dyDescent="0.25">
      <c r="A80" s="4"/>
      <c r="B80" s="7"/>
      <c r="C80" s="7"/>
      <c r="D80" s="6"/>
      <c r="E80" s="78"/>
      <c r="F80" s="78"/>
      <c r="G80" s="78"/>
      <c r="H80" s="78"/>
      <c r="I80" s="78"/>
      <c r="J80" s="6"/>
      <c r="K80" s="6"/>
      <c r="L80" s="10" t="s">
        <v>1</v>
      </c>
    </row>
    <row r="81" spans="1:12" s="4" customFormat="1" x14ac:dyDescent="0.25">
      <c r="A81" s="7" t="s">
        <v>93</v>
      </c>
      <c r="B81" s="7"/>
      <c r="C81" s="7"/>
      <c r="D81" s="6"/>
      <c r="E81" s="78"/>
      <c r="F81" s="78"/>
      <c r="G81" s="78"/>
      <c r="H81" s="78"/>
      <c r="I81" s="78"/>
      <c r="J81" s="6"/>
      <c r="K81" s="6"/>
      <c r="L81" s="5" t="s">
        <v>0</v>
      </c>
    </row>
    <row r="82" spans="1:12" x14ac:dyDescent="0.25">
      <c r="A82" s="7" t="s">
        <v>94</v>
      </c>
    </row>
    <row r="83" spans="1:12" x14ac:dyDescent="0.25">
      <c r="A83" s="7" t="s">
        <v>95</v>
      </c>
    </row>
  </sheetData>
  <mergeCells count="5">
    <mergeCell ref="I12:K12"/>
    <mergeCell ref="I13:K13"/>
    <mergeCell ref="E12:G12"/>
    <mergeCell ref="E13:G13"/>
    <mergeCell ref="C9:K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DA54-62AD-4B4B-B3A3-5A25DDCD8690}">
  <sheetPr codeName="Sheet5"/>
  <dimension ref="A1:N84"/>
  <sheetViews>
    <sheetView showGridLines="0" view="pageBreakPreview" topLeftCell="A7" zoomScaleNormal="90" zoomScaleSheetLayoutView="100" workbookViewId="0">
      <selection activeCell="K20" sqref="K20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7.140625" style="3" customWidth="1"/>
    <col min="4" max="4" width="13.28515625" style="2" customWidth="1"/>
    <col min="5" max="5" width="17.85546875" style="62" customWidth="1"/>
    <col min="6" max="6" width="2.140625" style="62" customWidth="1"/>
    <col min="7" max="9" width="15.85546875" style="62" customWidth="1"/>
    <col min="10" max="10" width="2.140625" style="1" customWidth="1"/>
    <col min="11" max="16384" width="9.140625" style="1"/>
  </cols>
  <sheetData>
    <row r="1" spans="1:13" ht="12" customHeight="1" x14ac:dyDescent="0.25">
      <c r="J1" s="39"/>
    </row>
    <row r="2" spans="1:13" ht="12" customHeight="1" x14ac:dyDescent="0.25">
      <c r="J2" s="39"/>
      <c r="K2" s="38"/>
      <c r="L2" s="38"/>
      <c r="M2" s="38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4" customFormat="1" ht="15" customHeight="1" x14ac:dyDescent="0.25">
      <c r="B11" s="37" t="s">
        <v>117</v>
      </c>
      <c r="C11" s="35" t="s">
        <v>160</v>
      </c>
      <c r="D11" s="36"/>
      <c r="E11" s="63"/>
      <c r="F11" s="63"/>
      <c r="G11" s="63"/>
      <c r="H11" s="63"/>
      <c r="I11" s="63"/>
      <c r="J11" s="35"/>
    </row>
    <row r="12" spans="1:13" s="30" customFormat="1" ht="16.5" customHeight="1" x14ac:dyDescent="0.25">
      <c r="B12" s="33" t="s">
        <v>118</v>
      </c>
      <c r="C12" s="106" t="s">
        <v>168</v>
      </c>
      <c r="D12" s="103"/>
      <c r="E12" s="103"/>
      <c r="F12" s="103"/>
      <c r="G12" s="103"/>
      <c r="H12" s="103"/>
      <c r="I12" s="103"/>
    </row>
    <row r="13" spans="1:13" ht="8.1" customHeight="1" thickBot="1" x14ac:dyDescent="0.3"/>
    <row r="14" spans="1:13" ht="4.5" customHeight="1" thickTop="1" x14ac:dyDescent="0.25">
      <c r="A14" s="45"/>
      <c r="B14" s="46"/>
      <c r="C14" s="46"/>
      <c r="D14" s="47"/>
      <c r="E14" s="65"/>
      <c r="F14" s="65"/>
      <c r="G14" s="65"/>
      <c r="H14" s="65"/>
      <c r="I14" s="65"/>
      <c r="J14" s="45"/>
    </row>
    <row r="15" spans="1:13" ht="15" customHeight="1" x14ac:dyDescent="0.25">
      <c r="A15" s="48"/>
      <c r="B15" s="49" t="s">
        <v>26</v>
      </c>
      <c r="C15" s="50"/>
      <c r="D15" s="51" t="s">
        <v>25</v>
      </c>
      <c r="E15" s="66" t="s">
        <v>79</v>
      </c>
      <c r="F15" s="67"/>
      <c r="G15" s="101" t="s">
        <v>76</v>
      </c>
      <c r="H15" s="101"/>
      <c r="I15" s="101"/>
      <c r="J15" s="48"/>
    </row>
    <row r="16" spans="1:13" ht="15" customHeight="1" x14ac:dyDescent="0.25">
      <c r="A16" s="48"/>
      <c r="B16" s="54" t="s">
        <v>24</v>
      </c>
      <c r="C16" s="50"/>
      <c r="D16" s="55" t="s">
        <v>23</v>
      </c>
      <c r="E16" s="68" t="s">
        <v>80</v>
      </c>
      <c r="F16" s="69"/>
      <c r="G16" s="102" t="s">
        <v>108</v>
      </c>
      <c r="H16" s="102"/>
      <c r="I16" s="102"/>
      <c r="J16" s="48"/>
    </row>
    <row r="17" spans="1:13" ht="15" customHeight="1" x14ac:dyDescent="0.25">
      <c r="A17" s="48"/>
      <c r="B17" s="54"/>
      <c r="C17" s="50"/>
      <c r="D17" s="55"/>
      <c r="E17" s="66"/>
      <c r="F17" s="66"/>
      <c r="G17" s="66" t="s">
        <v>22</v>
      </c>
      <c r="H17" s="66" t="s">
        <v>21</v>
      </c>
      <c r="I17" s="66" t="s">
        <v>20</v>
      </c>
      <c r="J17" s="48"/>
    </row>
    <row r="18" spans="1:13" ht="15" customHeight="1" x14ac:dyDescent="0.25">
      <c r="A18" s="48"/>
      <c r="B18" s="54"/>
      <c r="C18" s="50"/>
      <c r="D18" s="55"/>
      <c r="E18" s="68"/>
      <c r="F18" s="68"/>
      <c r="G18" s="68" t="s">
        <v>19</v>
      </c>
      <c r="H18" s="68" t="s">
        <v>18</v>
      </c>
      <c r="I18" s="68" t="s">
        <v>17</v>
      </c>
      <c r="J18" s="48"/>
    </row>
    <row r="19" spans="1:13" s="14" customFormat="1" ht="8.1" customHeight="1" x14ac:dyDescent="0.25">
      <c r="A19" s="57"/>
      <c r="B19" s="58"/>
      <c r="C19" s="57"/>
      <c r="D19" s="59"/>
      <c r="E19" s="70"/>
      <c r="F19" s="70"/>
      <c r="G19" s="70"/>
      <c r="H19" s="70"/>
      <c r="I19" s="70"/>
      <c r="J19" s="57"/>
    </row>
    <row r="20" spans="1:13" ht="8.1" customHeight="1" x14ac:dyDescent="0.25">
      <c r="A20" s="14"/>
      <c r="B20" s="27"/>
      <c r="C20" s="27"/>
      <c r="D20" s="29"/>
      <c r="E20" s="71"/>
      <c r="F20" s="71"/>
      <c r="G20" s="71"/>
      <c r="H20" s="71"/>
      <c r="I20" s="71"/>
      <c r="J20" s="14"/>
      <c r="K20" s="28"/>
      <c r="L20" s="28"/>
      <c r="M20" s="28"/>
    </row>
    <row r="21" spans="1:13" ht="15" customHeight="1" x14ac:dyDescent="0.25">
      <c r="A21" s="14"/>
      <c r="B21" s="27" t="s">
        <v>16</v>
      </c>
      <c r="C21" s="26"/>
      <c r="D21" s="23">
        <v>2022</v>
      </c>
      <c r="E21" s="24">
        <f>SUM(E25,E29,E33,E37,E41,E45,E49,E53,E57,E61,E65,E69,E73,E77)</f>
        <v>963</v>
      </c>
      <c r="F21" s="22"/>
      <c r="G21" s="24">
        <f>SUM(G25,G29,G33,G37,G41,G45,G49,G53,G57,G61,G65,G69,G73,G77)</f>
        <v>1249</v>
      </c>
      <c r="H21" s="24">
        <f t="shared" ref="H21:I21" si="0">SUM(H25,H29,H33,H37,H41,H45,H49,H53,H57,H61,H65,H69,H73,H77)</f>
        <v>1185</v>
      </c>
      <c r="I21" s="24">
        <f t="shared" si="0"/>
        <v>64</v>
      </c>
      <c r="J21" s="14"/>
    </row>
    <row r="22" spans="1:13" ht="15" customHeight="1" x14ac:dyDescent="0.25">
      <c r="B22" s="25"/>
      <c r="C22" s="25"/>
      <c r="D22" s="23">
        <v>2023</v>
      </c>
      <c r="E22" s="24">
        <f t="shared" ref="E22:E23" si="1">SUM(E26,E30,E34,E38,E42,E46,E50,E54,E58,E62,E66,E70,E74,E78)</f>
        <v>991</v>
      </c>
      <c r="F22" s="22"/>
      <c r="G22" s="24">
        <f t="shared" ref="G22:I22" si="2">SUM(G26,G30,G34,G38,G42,G46,G50,G54,G58,G62,G66,G70,G74,G78)</f>
        <v>484</v>
      </c>
      <c r="H22" s="24">
        <f t="shared" si="2"/>
        <v>464</v>
      </c>
      <c r="I22" s="24">
        <f t="shared" si="2"/>
        <v>20</v>
      </c>
    </row>
    <row r="23" spans="1:13" ht="15" customHeight="1" x14ac:dyDescent="0.25">
      <c r="B23" s="25"/>
      <c r="C23" s="25"/>
      <c r="D23" s="23">
        <v>2024</v>
      </c>
      <c r="E23" s="24">
        <f t="shared" si="1"/>
        <v>1173</v>
      </c>
      <c r="F23" s="22"/>
      <c r="G23" s="24">
        <f t="shared" ref="G23:I23" si="3">SUM(G27,G31,G35,G39,G43,G47,G51,G55,G59,G63,G67,G71,G75,G79)</f>
        <v>1213</v>
      </c>
      <c r="H23" s="24">
        <f t="shared" si="3"/>
        <v>1134</v>
      </c>
      <c r="I23" s="24">
        <f t="shared" si="3"/>
        <v>79</v>
      </c>
      <c r="K23" s="17"/>
    </row>
    <row r="24" spans="1:13" ht="8.1" customHeight="1" x14ac:dyDescent="0.25">
      <c r="D24" s="23"/>
      <c r="E24" s="73"/>
      <c r="F24" s="73"/>
      <c r="G24" s="73"/>
      <c r="H24" s="73"/>
      <c r="I24" s="73"/>
      <c r="K24" s="17"/>
    </row>
    <row r="25" spans="1:13" ht="15" customHeight="1" x14ac:dyDescent="0.25">
      <c r="B25" s="3" t="s">
        <v>15</v>
      </c>
      <c r="D25" s="2">
        <v>2022</v>
      </c>
      <c r="E25" s="74">
        <v>139</v>
      </c>
      <c r="F25" s="74"/>
      <c r="G25" s="75">
        <f t="shared" ref="G25:G27" si="4">SUM(H25:I25)</f>
        <v>115</v>
      </c>
      <c r="H25" s="74">
        <v>106</v>
      </c>
      <c r="I25" s="74">
        <v>9</v>
      </c>
      <c r="K25" s="17"/>
    </row>
    <row r="26" spans="1:13" ht="15" customHeight="1" x14ac:dyDescent="0.25">
      <c r="D26" s="2">
        <v>2023</v>
      </c>
      <c r="E26" s="74">
        <v>154</v>
      </c>
      <c r="F26" s="74"/>
      <c r="G26" s="75">
        <f t="shared" si="4"/>
        <v>55</v>
      </c>
      <c r="H26" s="74">
        <v>51</v>
      </c>
      <c r="I26" s="74">
        <v>4</v>
      </c>
      <c r="K26" s="17"/>
    </row>
    <row r="27" spans="1:13" ht="15" customHeight="1" x14ac:dyDescent="0.25">
      <c r="D27" s="2">
        <v>2024</v>
      </c>
      <c r="E27" s="74">
        <v>188</v>
      </c>
      <c r="F27" s="74"/>
      <c r="G27" s="75">
        <f t="shared" si="4"/>
        <v>170</v>
      </c>
      <c r="H27" s="74">
        <v>154</v>
      </c>
      <c r="I27" s="74">
        <v>16</v>
      </c>
      <c r="K27" s="17"/>
    </row>
    <row r="28" spans="1:13" ht="8.1" customHeight="1" x14ac:dyDescent="0.25">
      <c r="D28" s="19"/>
      <c r="E28" s="76"/>
      <c r="F28" s="76"/>
      <c r="G28" s="76"/>
      <c r="H28" s="76"/>
      <c r="I28" s="76"/>
      <c r="K28" s="17"/>
    </row>
    <row r="29" spans="1:13" ht="15" customHeight="1" x14ac:dyDescent="0.25">
      <c r="B29" s="3" t="s">
        <v>14</v>
      </c>
      <c r="D29" s="2">
        <v>2022</v>
      </c>
      <c r="E29" s="74">
        <v>64</v>
      </c>
      <c r="F29" s="74"/>
      <c r="G29" s="75">
        <f t="shared" ref="G29:G79" si="5">SUM(H29:I29)</f>
        <v>37</v>
      </c>
      <c r="H29" s="74">
        <v>34</v>
      </c>
      <c r="I29" s="74">
        <v>3</v>
      </c>
      <c r="K29" s="17"/>
    </row>
    <row r="30" spans="1:13" ht="15" customHeight="1" x14ac:dyDescent="0.25">
      <c r="D30" s="2">
        <v>2023</v>
      </c>
      <c r="E30" s="74">
        <v>79</v>
      </c>
      <c r="F30" s="74"/>
      <c r="G30" s="75">
        <f t="shared" si="5"/>
        <v>16</v>
      </c>
      <c r="H30" s="74">
        <v>16</v>
      </c>
      <c r="I30" s="74">
        <v>0</v>
      </c>
      <c r="K30" s="17"/>
    </row>
    <row r="31" spans="1:13" ht="15" customHeight="1" x14ac:dyDescent="0.25">
      <c r="D31" s="2">
        <v>2024</v>
      </c>
      <c r="E31" s="74">
        <v>51</v>
      </c>
      <c r="F31" s="74"/>
      <c r="G31" s="75">
        <f t="shared" si="5"/>
        <v>7</v>
      </c>
      <c r="H31" s="74">
        <v>6</v>
      </c>
      <c r="I31" s="74">
        <v>1</v>
      </c>
      <c r="K31" s="17"/>
    </row>
    <row r="32" spans="1:13" ht="8.1" customHeight="1" x14ac:dyDescent="0.25">
      <c r="D32" s="19"/>
      <c r="E32" s="76"/>
      <c r="F32" s="76"/>
      <c r="G32" s="76"/>
      <c r="H32" s="76"/>
      <c r="I32" s="76"/>
      <c r="K32" s="17"/>
    </row>
    <row r="33" spans="1:11" ht="15" customHeight="1" x14ac:dyDescent="0.25">
      <c r="B33" s="3" t="s">
        <v>13</v>
      </c>
      <c r="D33" s="2">
        <v>2022</v>
      </c>
      <c r="E33" s="74">
        <v>20</v>
      </c>
      <c r="F33" s="74"/>
      <c r="G33" s="75">
        <f t="shared" si="5"/>
        <v>30</v>
      </c>
      <c r="H33" s="74">
        <v>29</v>
      </c>
      <c r="I33" s="74">
        <v>1</v>
      </c>
      <c r="K33" s="17"/>
    </row>
    <row r="34" spans="1:11" ht="15" customHeight="1" x14ac:dyDescent="0.25">
      <c r="D34" s="2">
        <v>2023</v>
      </c>
      <c r="E34" s="74">
        <v>16</v>
      </c>
      <c r="F34" s="74"/>
      <c r="G34" s="75">
        <f t="shared" si="5"/>
        <v>15</v>
      </c>
      <c r="H34" s="74">
        <v>15</v>
      </c>
      <c r="I34" s="74">
        <v>0</v>
      </c>
      <c r="K34" s="17"/>
    </row>
    <row r="35" spans="1:11" ht="15" customHeight="1" x14ac:dyDescent="0.25">
      <c r="D35" s="2">
        <v>2024</v>
      </c>
      <c r="E35" s="74">
        <v>14</v>
      </c>
      <c r="F35" s="74"/>
      <c r="G35" s="74" t="s">
        <v>2</v>
      </c>
      <c r="H35" s="74">
        <v>0</v>
      </c>
      <c r="I35" s="74">
        <v>0</v>
      </c>
      <c r="K35" s="17"/>
    </row>
    <row r="36" spans="1:11" ht="8.1" customHeight="1" x14ac:dyDescent="0.25">
      <c r="D36" s="19"/>
      <c r="E36" s="76"/>
      <c r="F36" s="76"/>
      <c r="G36" s="76"/>
      <c r="H36" s="76"/>
      <c r="I36" s="76"/>
      <c r="K36" s="17"/>
    </row>
    <row r="37" spans="1:11" ht="15" customHeight="1" x14ac:dyDescent="0.25">
      <c r="B37" s="3" t="s">
        <v>12</v>
      </c>
      <c r="D37" s="2">
        <v>2022</v>
      </c>
      <c r="E37" s="74">
        <v>16</v>
      </c>
      <c r="F37" s="74"/>
      <c r="G37" s="75">
        <f t="shared" si="5"/>
        <v>31</v>
      </c>
      <c r="H37" s="74">
        <v>29</v>
      </c>
      <c r="I37" s="74">
        <v>2</v>
      </c>
      <c r="K37" s="17"/>
    </row>
    <row r="38" spans="1:11" ht="15" customHeight="1" x14ac:dyDescent="0.25">
      <c r="D38" s="2">
        <v>2023</v>
      </c>
      <c r="E38" s="74">
        <v>25</v>
      </c>
      <c r="F38" s="74"/>
      <c r="G38" s="75">
        <f t="shared" si="5"/>
        <v>23</v>
      </c>
      <c r="H38" s="74">
        <v>21</v>
      </c>
      <c r="I38" s="74">
        <v>2</v>
      </c>
      <c r="K38" s="17"/>
    </row>
    <row r="39" spans="1:11" s="3" customFormat="1" ht="15" customHeight="1" x14ac:dyDescent="0.25">
      <c r="A39" s="1"/>
      <c r="D39" s="2">
        <v>2024</v>
      </c>
      <c r="E39" s="74">
        <v>13</v>
      </c>
      <c r="F39" s="74"/>
      <c r="G39" s="75">
        <f t="shared" si="5"/>
        <v>11</v>
      </c>
      <c r="H39" s="74">
        <v>10</v>
      </c>
      <c r="I39" s="74">
        <v>1</v>
      </c>
      <c r="J39" s="1"/>
      <c r="K39" s="17"/>
    </row>
    <row r="40" spans="1:11" ht="8.1" customHeight="1" x14ac:dyDescent="0.25">
      <c r="D40" s="19"/>
      <c r="E40" s="76"/>
      <c r="F40" s="76"/>
      <c r="G40" s="76"/>
      <c r="H40" s="76"/>
      <c r="I40" s="76"/>
      <c r="K40" s="17"/>
    </row>
    <row r="41" spans="1:11" ht="15" customHeight="1" x14ac:dyDescent="0.25">
      <c r="A41" s="3"/>
      <c r="B41" s="3" t="s">
        <v>11</v>
      </c>
      <c r="D41" s="2">
        <v>2022</v>
      </c>
      <c r="E41" s="74">
        <v>21</v>
      </c>
      <c r="F41" s="74"/>
      <c r="G41" s="75">
        <f t="shared" si="5"/>
        <v>42</v>
      </c>
      <c r="H41" s="74">
        <v>39</v>
      </c>
      <c r="I41" s="74">
        <v>3</v>
      </c>
      <c r="K41" s="17"/>
    </row>
    <row r="42" spans="1:11" ht="15" customHeight="1" x14ac:dyDescent="0.25">
      <c r="D42" s="2">
        <v>2023</v>
      </c>
      <c r="E42" s="74">
        <v>19</v>
      </c>
      <c r="F42" s="74"/>
      <c r="G42" s="75">
        <f t="shared" si="5"/>
        <v>14</v>
      </c>
      <c r="H42" s="74">
        <v>12</v>
      </c>
      <c r="I42" s="74">
        <v>2</v>
      </c>
      <c r="K42" s="17"/>
    </row>
    <row r="43" spans="1:11" ht="15" customHeight="1" x14ac:dyDescent="0.25">
      <c r="D43" s="2">
        <v>2024</v>
      </c>
      <c r="E43" s="74">
        <v>25</v>
      </c>
      <c r="F43" s="74"/>
      <c r="G43" s="75">
        <f t="shared" si="5"/>
        <v>10</v>
      </c>
      <c r="H43" s="74">
        <v>9</v>
      </c>
      <c r="I43" s="74">
        <v>1</v>
      </c>
      <c r="K43" s="17"/>
    </row>
    <row r="44" spans="1:11" ht="8.1" customHeight="1" x14ac:dyDescent="0.25">
      <c r="D44" s="19"/>
      <c r="E44" s="76"/>
      <c r="F44" s="76"/>
      <c r="G44" s="76"/>
      <c r="H44" s="76"/>
      <c r="I44" s="76"/>
      <c r="K44" s="17"/>
    </row>
    <row r="45" spans="1:11" ht="15" customHeight="1" x14ac:dyDescent="0.25">
      <c r="B45" s="3" t="s">
        <v>10</v>
      </c>
      <c r="D45" s="2">
        <v>2022</v>
      </c>
      <c r="E45" s="74">
        <v>9</v>
      </c>
      <c r="F45" s="74"/>
      <c r="G45" s="75">
        <f t="shared" si="5"/>
        <v>20</v>
      </c>
      <c r="H45" s="74">
        <v>20</v>
      </c>
      <c r="I45" s="74">
        <v>0</v>
      </c>
      <c r="K45" s="17"/>
    </row>
    <row r="46" spans="1:11" ht="15" customHeight="1" x14ac:dyDescent="0.25">
      <c r="D46" s="2">
        <v>2023</v>
      </c>
      <c r="E46" s="74">
        <v>28</v>
      </c>
      <c r="F46" s="74"/>
      <c r="G46" s="75">
        <f t="shared" si="5"/>
        <v>4</v>
      </c>
      <c r="H46" s="74">
        <v>4</v>
      </c>
      <c r="I46" s="74">
        <v>0</v>
      </c>
      <c r="K46" s="17"/>
    </row>
    <row r="47" spans="1:11" ht="15" customHeight="1" x14ac:dyDescent="0.25">
      <c r="D47" s="2">
        <v>2024</v>
      </c>
      <c r="E47" s="74">
        <v>16</v>
      </c>
      <c r="F47" s="74"/>
      <c r="G47" s="74" t="s">
        <v>2</v>
      </c>
      <c r="H47" s="74">
        <v>0</v>
      </c>
      <c r="I47" s="74">
        <v>0</v>
      </c>
      <c r="K47" s="17"/>
    </row>
    <row r="48" spans="1:11" ht="8.1" customHeight="1" x14ac:dyDescent="0.25">
      <c r="D48" s="19"/>
      <c r="E48" s="76"/>
      <c r="F48" s="76"/>
      <c r="G48" s="76"/>
      <c r="H48" s="76"/>
      <c r="I48" s="76"/>
      <c r="K48" s="17"/>
    </row>
    <row r="49" spans="2:14" ht="15" customHeight="1" x14ac:dyDescent="0.25">
      <c r="B49" s="3" t="s">
        <v>9</v>
      </c>
      <c r="D49" s="2">
        <v>2022</v>
      </c>
      <c r="E49" s="74">
        <v>61</v>
      </c>
      <c r="F49" s="74"/>
      <c r="G49" s="75">
        <f t="shared" si="5"/>
        <v>92</v>
      </c>
      <c r="H49" s="74">
        <v>89</v>
      </c>
      <c r="I49" s="74">
        <v>3</v>
      </c>
      <c r="K49" s="17"/>
    </row>
    <row r="50" spans="2:14" ht="15" customHeight="1" x14ac:dyDescent="0.25">
      <c r="D50" s="2">
        <v>2023</v>
      </c>
      <c r="E50" s="74">
        <v>97</v>
      </c>
      <c r="F50" s="74"/>
      <c r="G50" s="75">
        <f t="shared" si="5"/>
        <v>31</v>
      </c>
      <c r="H50" s="74">
        <v>28</v>
      </c>
      <c r="I50" s="74">
        <v>3</v>
      </c>
      <c r="K50" s="17"/>
    </row>
    <row r="51" spans="2:14" ht="15" customHeight="1" x14ac:dyDescent="0.25">
      <c r="D51" s="2">
        <v>2024</v>
      </c>
      <c r="E51" s="74">
        <v>92</v>
      </c>
      <c r="F51" s="74"/>
      <c r="G51" s="75">
        <f t="shared" si="5"/>
        <v>64</v>
      </c>
      <c r="H51" s="74">
        <v>57</v>
      </c>
      <c r="I51" s="74">
        <v>7</v>
      </c>
      <c r="K51" s="17"/>
    </row>
    <row r="52" spans="2:14" ht="8.1" customHeight="1" x14ac:dyDescent="0.25">
      <c r="D52" s="19"/>
      <c r="E52" s="76"/>
      <c r="F52" s="76"/>
      <c r="G52" s="76"/>
      <c r="H52" s="76"/>
      <c r="I52" s="76"/>
      <c r="K52" s="17"/>
    </row>
    <row r="53" spans="2:14" ht="15" customHeight="1" x14ac:dyDescent="0.25">
      <c r="B53" s="3" t="s">
        <v>8</v>
      </c>
      <c r="D53" s="2">
        <v>2022</v>
      </c>
      <c r="E53" s="74">
        <v>7</v>
      </c>
      <c r="F53" s="74"/>
      <c r="G53" s="75">
        <f t="shared" si="5"/>
        <v>4</v>
      </c>
      <c r="H53" s="74">
        <v>4</v>
      </c>
      <c r="I53" s="74">
        <v>0</v>
      </c>
      <c r="K53" s="17"/>
    </row>
    <row r="54" spans="2:14" ht="15" customHeight="1" x14ac:dyDescent="0.25">
      <c r="D54" s="2">
        <v>2023</v>
      </c>
      <c r="E54" s="74">
        <v>7</v>
      </c>
      <c r="F54" s="74"/>
      <c r="G54" s="75">
        <f t="shared" si="5"/>
        <v>3</v>
      </c>
      <c r="H54" s="74">
        <v>3</v>
      </c>
      <c r="I54" s="74">
        <v>0</v>
      </c>
      <c r="K54" s="17"/>
    </row>
    <row r="55" spans="2:14" ht="15" customHeight="1" x14ac:dyDescent="0.25">
      <c r="D55" s="2">
        <v>2024</v>
      </c>
      <c r="E55" s="74">
        <v>7</v>
      </c>
      <c r="F55" s="74"/>
      <c r="G55" s="74" t="s">
        <v>2</v>
      </c>
      <c r="H55" s="74">
        <v>0</v>
      </c>
      <c r="I55" s="74">
        <v>0</v>
      </c>
      <c r="K55" s="17"/>
    </row>
    <row r="56" spans="2:14" ht="8.1" customHeight="1" x14ac:dyDescent="0.25">
      <c r="D56" s="19"/>
      <c r="E56" s="76"/>
      <c r="F56" s="76"/>
      <c r="G56" s="76"/>
      <c r="H56" s="76"/>
      <c r="I56" s="76"/>
      <c r="K56" s="17"/>
    </row>
    <row r="57" spans="2:14" ht="15" customHeight="1" x14ac:dyDescent="0.25">
      <c r="B57" s="3" t="s">
        <v>7</v>
      </c>
      <c r="D57" s="2">
        <v>2022</v>
      </c>
      <c r="E57" s="74">
        <v>117</v>
      </c>
      <c r="F57" s="74"/>
      <c r="G57" s="75">
        <f t="shared" si="5"/>
        <v>132</v>
      </c>
      <c r="H57" s="74">
        <v>126</v>
      </c>
      <c r="I57" s="74">
        <v>6</v>
      </c>
      <c r="K57" s="17"/>
    </row>
    <row r="58" spans="2:14" ht="15" customHeight="1" x14ac:dyDescent="0.25">
      <c r="D58" s="2">
        <v>2023</v>
      </c>
      <c r="E58" s="74">
        <v>83</v>
      </c>
      <c r="F58" s="74"/>
      <c r="G58" s="75">
        <f t="shared" si="5"/>
        <v>32</v>
      </c>
      <c r="H58" s="74">
        <v>31</v>
      </c>
      <c r="I58" s="74">
        <v>1</v>
      </c>
      <c r="K58" s="17"/>
    </row>
    <row r="59" spans="2:14" ht="15" customHeight="1" x14ac:dyDescent="0.25">
      <c r="D59" s="2">
        <v>2024</v>
      </c>
      <c r="E59" s="74">
        <v>118</v>
      </c>
      <c r="F59" s="74"/>
      <c r="G59" s="75">
        <f t="shared" si="5"/>
        <v>192</v>
      </c>
      <c r="H59" s="74">
        <v>191</v>
      </c>
      <c r="I59" s="74">
        <v>1</v>
      </c>
      <c r="K59" s="17"/>
    </row>
    <row r="60" spans="2:14" ht="8.1" customHeight="1" x14ac:dyDescent="0.25">
      <c r="D60" s="19"/>
      <c r="E60" s="76"/>
      <c r="F60" s="76"/>
      <c r="G60" s="76"/>
      <c r="H60" s="76"/>
      <c r="I60" s="76"/>
      <c r="K60" s="17"/>
    </row>
    <row r="61" spans="2:14" ht="15" customHeight="1" x14ac:dyDescent="0.25">
      <c r="B61" s="3" t="s">
        <v>6</v>
      </c>
      <c r="D61" s="2">
        <v>2022</v>
      </c>
      <c r="E61" s="74">
        <v>29</v>
      </c>
      <c r="F61" s="74"/>
      <c r="G61" s="75">
        <f t="shared" si="5"/>
        <v>43</v>
      </c>
      <c r="H61" s="74">
        <v>41</v>
      </c>
      <c r="I61" s="74">
        <v>2</v>
      </c>
      <c r="K61" s="17"/>
      <c r="L61" s="18"/>
      <c r="M61" s="20"/>
      <c r="N61" s="21"/>
    </row>
    <row r="62" spans="2:14" ht="15" customHeight="1" x14ac:dyDescent="0.25">
      <c r="D62" s="2">
        <v>2023</v>
      </c>
      <c r="E62" s="74">
        <v>16</v>
      </c>
      <c r="F62" s="74"/>
      <c r="G62" s="75">
        <f t="shared" si="5"/>
        <v>19</v>
      </c>
      <c r="H62" s="74">
        <v>18</v>
      </c>
      <c r="I62" s="74">
        <v>1</v>
      </c>
      <c r="K62" s="17"/>
      <c r="L62" s="18"/>
      <c r="M62" s="20"/>
      <c r="N62" s="20"/>
    </row>
    <row r="63" spans="2:14" ht="15" customHeight="1" x14ac:dyDescent="0.25">
      <c r="D63" s="2">
        <v>2024</v>
      </c>
      <c r="E63" s="74">
        <v>20</v>
      </c>
      <c r="F63" s="74"/>
      <c r="G63" s="75">
        <f t="shared" si="5"/>
        <v>7</v>
      </c>
      <c r="H63" s="74">
        <v>7</v>
      </c>
      <c r="I63" s="74">
        <v>0</v>
      </c>
      <c r="K63" s="17"/>
    </row>
    <row r="64" spans="2:14" ht="8.1" customHeight="1" x14ac:dyDescent="0.25">
      <c r="D64" s="19"/>
      <c r="E64" s="76"/>
      <c r="F64" s="76"/>
      <c r="G64" s="76"/>
      <c r="H64" s="76"/>
      <c r="I64" s="76"/>
      <c r="K64" s="17"/>
    </row>
    <row r="65" spans="1:11" ht="15" customHeight="1" x14ac:dyDescent="0.25">
      <c r="B65" s="3" t="s">
        <v>5</v>
      </c>
      <c r="D65" s="2">
        <v>2022</v>
      </c>
      <c r="E65" s="74">
        <v>28</v>
      </c>
      <c r="F65" s="74"/>
      <c r="G65" s="75">
        <f t="shared" si="5"/>
        <v>41</v>
      </c>
      <c r="H65" s="74">
        <v>39</v>
      </c>
      <c r="I65" s="74">
        <v>2</v>
      </c>
      <c r="K65" s="17"/>
    </row>
    <row r="66" spans="1:11" ht="15" customHeight="1" x14ac:dyDescent="0.25">
      <c r="D66" s="2">
        <v>2023</v>
      </c>
      <c r="E66" s="74">
        <v>34</v>
      </c>
      <c r="F66" s="74"/>
      <c r="G66" s="75">
        <f t="shared" si="5"/>
        <v>20</v>
      </c>
      <c r="H66" s="74">
        <v>20</v>
      </c>
      <c r="I66" s="74">
        <v>0</v>
      </c>
      <c r="K66" s="17"/>
    </row>
    <row r="67" spans="1:11" ht="15" customHeight="1" x14ac:dyDescent="0.25">
      <c r="D67" s="2">
        <v>2024</v>
      </c>
      <c r="E67" s="74">
        <v>18</v>
      </c>
      <c r="F67" s="74"/>
      <c r="G67" s="75">
        <f t="shared" si="5"/>
        <v>6</v>
      </c>
      <c r="H67" s="74">
        <v>6</v>
      </c>
      <c r="I67" s="74">
        <v>0</v>
      </c>
      <c r="K67" s="17"/>
    </row>
    <row r="68" spans="1:11" ht="8.1" customHeight="1" x14ac:dyDescent="0.25">
      <c r="D68" s="19"/>
      <c r="E68" s="76"/>
      <c r="F68" s="76"/>
      <c r="G68" s="76"/>
      <c r="H68" s="76"/>
      <c r="I68" s="76"/>
      <c r="K68" s="17"/>
    </row>
    <row r="69" spans="1:11" ht="15" customHeight="1" x14ac:dyDescent="0.25">
      <c r="B69" s="3" t="s">
        <v>4</v>
      </c>
      <c r="D69" s="2">
        <v>2022</v>
      </c>
      <c r="E69" s="75">
        <v>297</v>
      </c>
      <c r="F69" s="74"/>
      <c r="G69" s="75">
        <f t="shared" si="5"/>
        <v>340</v>
      </c>
      <c r="H69" s="74">
        <v>318</v>
      </c>
      <c r="I69" s="74">
        <v>22</v>
      </c>
      <c r="K69" s="17"/>
    </row>
    <row r="70" spans="1:11" ht="15" customHeight="1" x14ac:dyDescent="0.25">
      <c r="D70" s="2">
        <v>2023</v>
      </c>
      <c r="E70" s="74">
        <v>277</v>
      </c>
      <c r="F70" s="74"/>
      <c r="G70" s="75">
        <f t="shared" si="5"/>
        <v>124</v>
      </c>
      <c r="H70" s="74">
        <v>120</v>
      </c>
      <c r="I70" s="74">
        <v>4</v>
      </c>
      <c r="K70" s="17"/>
    </row>
    <row r="71" spans="1:11" ht="15" customHeight="1" x14ac:dyDescent="0.25">
      <c r="D71" s="2">
        <v>2024</v>
      </c>
      <c r="E71" s="74">
        <v>319</v>
      </c>
      <c r="F71" s="74"/>
      <c r="G71" s="75">
        <f t="shared" si="5"/>
        <v>460</v>
      </c>
      <c r="H71" s="74">
        <v>435</v>
      </c>
      <c r="I71" s="74">
        <v>25</v>
      </c>
      <c r="K71" s="17"/>
    </row>
    <row r="72" spans="1:11" ht="8.1" customHeight="1" x14ac:dyDescent="0.25">
      <c r="D72" s="19"/>
      <c r="E72" s="76"/>
      <c r="F72" s="76"/>
      <c r="G72" s="76"/>
      <c r="H72" s="76"/>
      <c r="I72" s="76"/>
      <c r="K72" s="17"/>
    </row>
    <row r="73" spans="1:11" ht="15" customHeight="1" x14ac:dyDescent="0.25">
      <c r="B73" s="3" t="s">
        <v>3</v>
      </c>
      <c r="D73" s="2">
        <v>2022</v>
      </c>
      <c r="E73" s="74">
        <v>14</v>
      </c>
      <c r="F73" s="74"/>
      <c r="G73" s="75">
        <f t="shared" si="5"/>
        <v>11</v>
      </c>
      <c r="H73" s="74">
        <v>10</v>
      </c>
      <c r="I73" s="74">
        <v>1</v>
      </c>
      <c r="K73" s="17"/>
    </row>
    <row r="74" spans="1:11" ht="15" customHeight="1" x14ac:dyDescent="0.25">
      <c r="D74" s="2">
        <v>2023</v>
      </c>
      <c r="E74" s="74">
        <v>9</v>
      </c>
      <c r="F74" s="74"/>
      <c r="G74" s="75">
        <f t="shared" si="5"/>
        <v>3</v>
      </c>
      <c r="H74" s="74">
        <v>2</v>
      </c>
      <c r="I74" s="74">
        <v>1</v>
      </c>
      <c r="K74" s="17"/>
    </row>
    <row r="75" spans="1:11" ht="15" customHeight="1" x14ac:dyDescent="0.25">
      <c r="D75" s="2">
        <v>2024</v>
      </c>
      <c r="E75" s="74">
        <v>9</v>
      </c>
      <c r="F75" s="74"/>
      <c r="G75" s="75">
        <f t="shared" si="5"/>
        <v>5</v>
      </c>
      <c r="H75" s="74">
        <v>5</v>
      </c>
      <c r="I75" s="74">
        <v>0</v>
      </c>
      <c r="K75" s="17"/>
    </row>
    <row r="76" spans="1:11" ht="8.1" customHeight="1" x14ac:dyDescent="0.25">
      <c r="D76" s="19"/>
      <c r="E76" s="76"/>
      <c r="F76" s="76"/>
      <c r="G76" s="76"/>
      <c r="H76" s="76"/>
      <c r="I76" s="76"/>
      <c r="K76" s="17"/>
    </row>
    <row r="77" spans="1:11" ht="15" customHeight="1" x14ac:dyDescent="0.25">
      <c r="B77" s="3" t="s">
        <v>92</v>
      </c>
      <c r="D77" s="2">
        <v>2022</v>
      </c>
      <c r="E77" s="74">
        <v>141</v>
      </c>
      <c r="F77" s="74"/>
      <c r="G77" s="75">
        <f t="shared" si="5"/>
        <v>311</v>
      </c>
      <c r="H77" s="74">
        <v>301</v>
      </c>
      <c r="I77" s="74">
        <v>10</v>
      </c>
      <c r="K77" s="17"/>
    </row>
    <row r="78" spans="1:11" ht="15" customHeight="1" x14ac:dyDescent="0.25">
      <c r="D78" s="2">
        <v>2023</v>
      </c>
      <c r="E78" s="74">
        <v>147</v>
      </c>
      <c r="F78" s="74"/>
      <c r="G78" s="75">
        <f t="shared" si="5"/>
        <v>125</v>
      </c>
      <c r="H78" s="74">
        <v>123</v>
      </c>
      <c r="I78" s="74">
        <v>2</v>
      </c>
    </row>
    <row r="79" spans="1:11" ht="15" customHeight="1" x14ac:dyDescent="0.25">
      <c r="A79" s="14"/>
      <c r="B79" s="16"/>
      <c r="C79" s="16"/>
      <c r="D79" s="2">
        <v>2024</v>
      </c>
      <c r="E79" s="74">
        <v>283</v>
      </c>
      <c r="F79" s="74"/>
      <c r="G79" s="75">
        <f t="shared" si="5"/>
        <v>281</v>
      </c>
      <c r="H79" s="74">
        <v>254</v>
      </c>
      <c r="I79" s="74">
        <v>27</v>
      </c>
      <c r="J79" s="14"/>
    </row>
    <row r="80" spans="1:11" ht="8.1" customHeight="1" thickBot="1" x14ac:dyDescent="0.3">
      <c r="A80" s="11"/>
      <c r="B80" s="13"/>
      <c r="C80" s="13"/>
      <c r="D80" s="12"/>
      <c r="E80" s="77"/>
      <c r="F80" s="77"/>
      <c r="G80" s="77"/>
      <c r="H80" s="77"/>
      <c r="I80" s="77"/>
      <c r="J80" s="11"/>
    </row>
    <row r="81" spans="1:10" s="9" customFormat="1" x14ac:dyDescent="0.25">
      <c r="A81" s="4"/>
      <c r="B81" s="7"/>
      <c r="C81" s="7"/>
      <c r="D81" s="6"/>
      <c r="E81" s="78"/>
      <c r="F81" s="78"/>
      <c r="G81" s="78"/>
      <c r="H81" s="78"/>
      <c r="I81" s="78"/>
      <c r="J81" s="10" t="s">
        <v>1</v>
      </c>
    </row>
    <row r="82" spans="1:10" s="4" customFormat="1" x14ac:dyDescent="0.25">
      <c r="A82" s="7" t="s">
        <v>93</v>
      </c>
      <c r="B82" s="7"/>
      <c r="C82" s="7"/>
      <c r="D82" s="6"/>
      <c r="E82" s="78"/>
      <c r="F82" s="78"/>
      <c r="G82" s="78"/>
      <c r="H82" s="78"/>
      <c r="I82" s="78"/>
      <c r="J82" s="5" t="s">
        <v>0</v>
      </c>
    </row>
    <row r="83" spans="1:10" x14ac:dyDescent="0.25">
      <c r="A83" s="7" t="s">
        <v>94</v>
      </c>
    </row>
    <row r="84" spans="1:10" x14ac:dyDescent="0.25">
      <c r="A84" s="7" t="s">
        <v>95</v>
      </c>
    </row>
  </sheetData>
  <mergeCells count="3">
    <mergeCell ref="G15:I15"/>
    <mergeCell ref="G16:I16"/>
    <mergeCell ref="C12:I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B715-1817-4F28-9011-08177EF7893A}">
  <sheetPr codeName="Sheet6"/>
  <dimension ref="A1:L70"/>
  <sheetViews>
    <sheetView showGridLines="0" view="pageBreakPreview" zoomScaleNormal="90" zoomScaleSheetLayoutView="100" workbookViewId="0">
      <selection activeCell="A15" sqref="A15:XFD15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6" style="3" customWidth="1"/>
    <col min="4" max="4" width="20.42578125" style="2" customWidth="1"/>
    <col min="5" max="7" width="18.140625" style="62" customWidth="1"/>
    <col min="8" max="8" width="2.140625" style="80" customWidth="1"/>
    <col min="9" max="9" width="9.140625" style="80"/>
    <col min="10" max="16384" width="9.140625" style="1"/>
  </cols>
  <sheetData>
    <row r="1" spans="1:11" ht="12" customHeight="1" x14ac:dyDescent="0.25">
      <c r="H1" s="79"/>
    </row>
    <row r="2" spans="1:11" ht="12" customHeight="1" x14ac:dyDescent="0.25">
      <c r="H2" s="79"/>
      <c r="I2" s="81"/>
      <c r="J2" s="38"/>
      <c r="K2" s="38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4" customFormat="1" ht="15" customHeight="1" x14ac:dyDescent="0.25">
      <c r="B11" s="37" t="s">
        <v>119</v>
      </c>
      <c r="C11" s="35" t="s">
        <v>111</v>
      </c>
      <c r="D11" s="36"/>
      <c r="E11" s="63"/>
      <c r="F11" s="63"/>
      <c r="G11" s="63"/>
      <c r="H11" s="82"/>
      <c r="I11" s="83"/>
    </row>
    <row r="12" spans="1:11" s="34" customFormat="1" ht="15" customHeight="1" x14ac:dyDescent="0.25">
      <c r="B12" s="37"/>
      <c r="C12" s="35" t="s">
        <v>96</v>
      </c>
      <c r="D12" s="36"/>
      <c r="E12" s="63"/>
      <c r="F12" s="63"/>
      <c r="G12" s="63"/>
      <c r="H12" s="82"/>
      <c r="I12" s="83"/>
    </row>
    <row r="13" spans="1:11" s="30" customFormat="1" ht="16.5" customHeight="1" x14ac:dyDescent="0.25">
      <c r="B13" s="33" t="s">
        <v>120</v>
      </c>
      <c r="C13" s="32" t="s">
        <v>81</v>
      </c>
      <c r="D13" s="31"/>
      <c r="E13" s="64"/>
      <c r="F13" s="64"/>
      <c r="G13" s="64"/>
      <c r="H13" s="84"/>
      <c r="I13" s="84"/>
    </row>
    <row r="14" spans="1:11" ht="8.1" customHeight="1" x14ac:dyDescent="0.25"/>
    <row r="15" spans="1:11" ht="19.5" customHeight="1" thickBot="1" x14ac:dyDescent="0.3">
      <c r="E15" s="2"/>
      <c r="F15" s="2"/>
      <c r="G15" s="2"/>
      <c r="H15" s="100" t="s">
        <v>173</v>
      </c>
      <c r="I15" s="1"/>
    </row>
    <row r="16" spans="1:11" ht="4.5" customHeight="1" thickTop="1" x14ac:dyDescent="0.25">
      <c r="A16" s="45"/>
      <c r="B16" s="46"/>
      <c r="C16" s="46"/>
      <c r="D16" s="47"/>
      <c r="E16" s="65"/>
      <c r="F16" s="65"/>
      <c r="G16" s="65"/>
      <c r="H16" s="85"/>
    </row>
    <row r="17" spans="1:11" ht="15" customHeight="1" x14ac:dyDescent="0.25">
      <c r="A17" s="48"/>
      <c r="B17" s="49" t="s">
        <v>46</v>
      </c>
      <c r="C17" s="50"/>
      <c r="D17" s="51" t="s">
        <v>25</v>
      </c>
      <c r="E17" s="66" t="s">
        <v>22</v>
      </c>
      <c r="F17" s="66" t="s">
        <v>21</v>
      </c>
      <c r="G17" s="66" t="s">
        <v>20</v>
      </c>
      <c r="H17" s="86"/>
    </row>
    <row r="18" spans="1:11" ht="15" customHeight="1" x14ac:dyDescent="0.25">
      <c r="A18" s="48"/>
      <c r="B18" s="54" t="s">
        <v>45</v>
      </c>
      <c r="C18" s="50"/>
      <c r="D18" s="55" t="s">
        <v>23</v>
      </c>
      <c r="E18" s="68" t="s">
        <v>19</v>
      </c>
      <c r="F18" s="68" t="s">
        <v>18</v>
      </c>
      <c r="G18" s="68" t="s">
        <v>17</v>
      </c>
      <c r="H18" s="86"/>
    </row>
    <row r="19" spans="1:11" s="14" customFormat="1" ht="8.1" customHeight="1" x14ac:dyDescent="0.25">
      <c r="A19" s="57"/>
      <c r="B19" s="58"/>
      <c r="C19" s="57"/>
      <c r="D19" s="59"/>
      <c r="E19" s="70"/>
      <c r="F19" s="70"/>
      <c r="G19" s="70"/>
      <c r="H19" s="87"/>
      <c r="I19" s="88"/>
    </row>
    <row r="20" spans="1:11" ht="8.1" customHeight="1" x14ac:dyDescent="0.25">
      <c r="A20" s="14"/>
      <c r="B20" s="27"/>
      <c r="C20" s="27"/>
      <c r="D20" s="29"/>
      <c r="E20" s="71"/>
      <c r="F20" s="71"/>
      <c r="G20" s="71"/>
      <c r="H20" s="88"/>
      <c r="J20" s="28"/>
      <c r="K20" s="28"/>
    </row>
    <row r="21" spans="1:11" ht="15" customHeight="1" x14ac:dyDescent="0.25">
      <c r="A21" s="14"/>
      <c r="B21" s="27" t="s">
        <v>22</v>
      </c>
      <c r="C21" s="26"/>
      <c r="D21" s="23">
        <v>2022</v>
      </c>
      <c r="E21" s="24">
        <f>SUM(E25,E29,E33,E37,E41,E45,E49,E53,E57,E61,E65)</f>
        <v>1249</v>
      </c>
      <c r="F21" s="24">
        <f t="shared" ref="F21:G23" si="0">SUM(F25,F29,F33,F37,F41,F45,F49,F53,F57,F61,F65)</f>
        <v>1185</v>
      </c>
      <c r="G21" s="24">
        <f t="shared" si="0"/>
        <v>64</v>
      </c>
      <c r="H21" s="88"/>
    </row>
    <row r="22" spans="1:11" ht="15" customHeight="1" x14ac:dyDescent="0.25">
      <c r="B22" s="40" t="s">
        <v>19</v>
      </c>
      <c r="C22" s="25"/>
      <c r="D22" s="23">
        <v>2023</v>
      </c>
      <c r="E22" s="24">
        <f t="shared" ref="E22:E23" si="1">SUM(E26,E30,E34,E38,E42,E46,E50,E54,E58,E62,E66)</f>
        <v>484</v>
      </c>
      <c r="F22" s="24">
        <f t="shared" si="0"/>
        <v>464</v>
      </c>
      <c r="G22" s="24">
        <f t="shared" si="0"/>
        <v>20</v>
      </c>
    </row>
    <row r="23" spans="1:11" ht="15" customHeight="1" x14ac:dyDescent="0.25">
      <c r="B23" s="25"/>
      <c r="C23" s="25"/>
      <c r="D23" s="23">
        <v>2024</v>
      </c>
      <c r="E23" s="24">
        <f t="shared" si="1"/>
        <v>1213</v>
      </c>
      <c r="F23" s="24">
        <f t="shared" si="0"/>
        <v>1134</v>
      </c>
      <c r="G23" s="24">
        <f t="shared" si="0"/>
        <v>79</v>
      </c>
    </row>
    <row r="24" spans="1:11" ht="8.1" customHeight="1" x14ac:dyDescent="0.25">
      <c r="D24" s="23"/>
      <c r="E24" s="73"/>
      <c r="F24" s="73"/>
      <c r="G24" s="73"/>
    </row>
    <row r="25" spans="1:11" ht="15" customHeight="1" x14ac:dyDescent="0.25">
      <c r="B25" s="25" t="s">
        <v>113</v>
      </c>
      <c r="D25" s="2">
        <v>2022</v>
      </c>
      <c r="E25" s="74" t="s">
        <v>2</v>
      </c>
      <c r="F25" s="74" t="s">
        <v>2</v>
      </c>
      <c r="G25" s="74" t="s">
        <v>2</v>
      </c>
    </row>
    <row r="26" spans="1:11" ht="15" customHeight="1" x14ac:dyDescent="0.25">
      <c r="B26" s="40" t="s">
        <v>114</v>
      </c>
      <c r="D26" s="2">
        <v>2023</v>
      </c>
      <c r="E26" s="74" t="s">
        <v>2</v>
      </c>
      <c r="F26" s="74" t="s">
        <v>2</v>
      </c>
      <c r="G26" s="74" t="s">
        <v>2</v>
      </c>
    </row>
    <row r="27" spans="1:11" ht="15" customHeight="1" x14ac:dyDescent="0.25">
      <c r="D27" s="2">
        <v>2024</v>
      </c>
      <c r="E27" s="74" t="s">
        <v>2</v>
      </c>
      <c r="F27" s="74" t="s">
        <v>2</v>
      </c>
      <c r="G27" s="74" t="s">
        <v>2</v>
      </c>
    </row>
    <row r="28" spans="1:11" ht="8.1" customHeight="1" x14ac:dyDescent="0.25">
      <c r="D28" s="19"/>
      <c r="E28" s="76"/>
      <c r="F28" s="76"/>
      <c r="G28" s="76"/>
    </row>
    <row r="29" spans="1:11" ht="15" customHeight="1" x14ac:dyDescent="0.25">
      <c r="B29" s="25" t="s">
        <v>44</v>
      </c>
      <c r="D29" s="2">
        <v>2022</v>
      </c>
      <c r="E29" s="74" t="s">
        <v>2</v>
      </c>
      <c r="F29" s="74" t="s">
        <v>2</v>
      </c>
      <c r="G29" s="74" t="s">
        <v>2</v>
      </c>
    </row>
    <row r="30" spans="1:11" ht="15" customHeight="1" x14ac:dyDescent="0.25">
      <c r="B30" s="40" t="s">
        <v>43</v>
      </c>
      <c r="D30" s="2">
        <v>2023</v>
      </c>
      <c r="E30" s="74" t="s">
        <v>2</v>
      </c>
      <c r="F30" s="74" t="s">
        <v>2</v>
      </c>
      <c r="G30" s="74" t="s">
        <v>2</v>
      </c>
    </row>
    <row r="31" spans="1:11" ht="15" customHeight="1" x14ac:dyDescent="0.25">
      <c r="D31" s="2">
        <v>2024</v>
      </c>
      <c r="E31" s="74" t="s">
        <v>2</v>
      </c>
      <c r="F31" s="74" t="s">
        <v>2</v>
      </c>
      <c r="G31" s="74" t="s">
        <v>2</v>
      </c>
    </row>
    <row r="32" spans="1:11" ht="8.1" customHeight="1" x14ac:dyDescent="0.25">
      <c r="D32" s="19"/>
      <c r="E32" s="76"/>
      <c r="F32" s="76"/>
      <c r="G32" s="76"/>
    </row>
    <row r="33" spans="1:9" ht="15" customHeight="1" x14ac:dyDescent="0.25">
      <c r="B33" s="25" t="s">
        <v>42</v>
      </c>
      <c r="D33" s="2">
        <v>2022</v>
      </c>
      <c r="E33" s="74" t="s">
        <v>2</v>
      </c>
      <c r="F33" s="74" t="s">
        <v>2</v>
      </c>
      <c r="G33" s="74" t="s">
        <v>2</v>
      </c>
    </row>
    <row r="34" spans="1:9" ht="15" customHeight="1" x14ac:dyDescent="0.25">
      <c r="B34" s="40" t="s">
        <v>41</v>
      </c>
      <c r="D34" s="2">
        <v>2023</v>
      </c>
      <c r="E34" s="74" t="s">
        <v>2</v>
      </c>
      <c r="F34" s="74" t="s">
        <v>2</v>
      </c>
      <c r="G34" s="74" t="s">
        <v>2</v>
      </c>
    </row>
    <row r="35" spans="1:9" ht="15" customHeight="1" x14ac:dyDescent="0.25">
      <c r="D35" s="2">
        <v>2024</v>
      </c>
      <c r="E35" s="74" t="s">
        <v>2</v>
      </c>
      <c r="F35" s="74" t="s">
        <v>2</v>
      </c>
      <c r="G35" s="74" t="s">
        <v>2</v>
      </c>
    </row>
    <row r="36" spans="1:9" ht="8.1" customHeight="1" x14ac:dyDescent="0.25">
      <c r="D36" s="19"/>
      <c r="E36" s="76"/>
      <c r="F36" s="76"/>
      <c r="G36" s="76"/>
    </row>
    <row r="37" spans="1:9" ht="15" customHeight="1" x14ac:dyDescent="0.25">
      <c r="B37" s="25" t="s">
        <v>40</v>
      </c>
      <c r="D37" s="2">
        <v>2022</v>
      </c>
      <c r="E37" s="74" t="s">
        <v>2</v>
      </c>
      <c r="F37" s="74" t="s">
        <v>2</v>
      </c>
      <c r="G37" s="74" t="s">
        <v>2</v>
      </c>
    </row>
    <row r="38" spans="1:9" ht="15" customHeight="1" x14ac:dyDescent="0.25">
      <c r="B38" s="40" t="s">
        <v>39</v>
      </c>
      <c r="D38" s="2">
        <v>2023</v>
      </c>
      <c r="E38" s="74" t="s">
        <v>2</v>
      </c>
      <c r="F38" s="74" t="s">
        <v>2</v>
      </c>
      <c r="G38" s="74" t="s">
        <v>2</v>
      </c>
    </row>
    <row r="39" spans="1:9" s="3" customFormat="1" ht="15" customHeight="1" x14ac:dyDescent="0.25">
      <c r="A39" s="1"/>
      <c r="D39" s="2">
        <v>2024</v>
      </c>
      <c r="E39" s="74" t="s">
        <v>2</v>
      </c>
      <c r="F39" s="74" t="s">
        <v>2</v>
      </c>
      <c r="G39" s="74" t="s">
        <v>2</v>
      </c>
      <c r="H39" s="80"/>
      <c r="I39" s="80"/>
    </row>
    <row r="40" spans="1:9" ht="8.1" customHeight="1" x14ac:dyDescent="0.25">
      <c r="D40" s="19"/>
      <c r="E40" s="76"/>
      <c r="F40" s="76"/>
      <c r="G40" s="76"/>
    </row>
    <row r="41" spans="1:9" ht="15" customHeight="1" x14ac:dyDescent="0.25">
      <c r="A41" s="3"/>
      <c r="B41" s="25" t="s">
        <v>38</v>
      </c>
      <c r="D41" s="2">
        <v>2022</v>
      </c>
      <c r="E41" s="74" t="s">
        <v>2</v>
      </c>
      <c r="F41" s="74" t="s">
        <v>2</v>
      </c>
      <c r="G41" s="74" t="s">
        <v>2</v>
      </c>
    </row>
    <row r="42" spans="1:9" ht="15" customHeight="1" x14ac:dyDescent="0.25">
      <c r="B42" s="40" t="s">
        <v>37</v>
      </c>
      <c r="D42" s="2">
        <v>2023</v>
      </c>
      <c r="E42" s="74" t="s">
        <v>2</v>
      </c>
      <c r="F42" s="74" t="s">
        <v>2</v>
      </c>
      <c r="G42" s="74" t="s">
        <v>2</v>
      </c>
    </row>
    <row r="43" spans="1:9" ht="15" customHeight="1" x14ac:dyDescent="0.25">
      <c r="D43" s="2">
        <v>2024</v>
      </c>
      <c r="E43" s="74" t="s">
        <v>2</v>
      </c>
      <c r="F43" s="74" t="s">
        <v>2</v>
      </c>
      <c r="G43" s="74" t="s">
        <v>2</v>
      </c>
    </row>
    <row r="44" spans="1:9" ht="8.1" customHeight="1" x14ac:dyDescent="0.25">
      <c r="D44" s="19"/>
      <c r="E44" s="76"/>
      <c r="F44" s="76"/>
      <c r="G44" s="76"/>
    </row>
    <row r="45" spans="1:9" ht="15" customHeight="1" x14ac:dyDescent="0.25">
      <c r="B45" s="25" t="s">
        <v>36</v>
      </c>
      <c r="D45" s="2">
        <v>2022</v>
      </c>
      <c r="E45" s="75">
        <f t="shared" ref="E45:E59" si="2">SUM(F45:G45)</f>
        <v>732</v>
      </c>
      <c r="F45" s="74">
        <v>687</v>
      </c>
      <c r="G45" s="74">
        <v>45</v>
      </c>
    </row>
    <row r="46" spans="1:9" ht="15" customHeight="1" x14ac:dyDescent="0.25">
      <c r="B46" s="40" t="s">
        <v>35</v>
      </c>
      <c r="D46" s="2">
        <v>2023</v>
      </c>
      <c r="E46" s="75">
        <f t="shared" si="2"/>
        <v>293</v>
      </c>
      <c r="F46" s="74">
        <v>284</v>
      </c>
      <c r="G46" s="74">
        <v>9</v>
      </c>
    </row>
    <row r="47" spans="1:9" ht="15" customHeight="1" x14ac:dyDescent="0.25">
      <c r="D47" s="2">
        <v>2024</v>
      </c>
      <c r="E47" s="75">
        <f t="shared" si="2"/>
        <v>742</v>
      </c>
      <c r="F47" s="74">
        <v>698</v>
      </c>
      <c r="G47" s="74">
        <v>44</v>
      </c>
    </row>
    <row r="48" spans="1:9" ht="8.1" customHeight="1" x14ac:dyDescent="0.25">
      <c r="D48" s="19"/>
      <c r="E48" s="76"/>
      <c r="F48" s="76"/>
      <c r="G48" s="76"/>
    </row>
    <row r="49" spans="2:12" ht="15" customHeight="1" x14ac:dyDescent="0.25">
      <c r="B49" s="25" t="s">
        <v>34</v>
      </c>
      <c r="D49" s="2">
        <v>2022</v>
      </c>
      <c r="E49" s="75">
        <f t="shared" si="2"/>
        <v>496</v>
      </c>
      <c r="F49" s="74">
        <v>481</v>
      </c>
      <c r="G49" s="74">
        <v>15</v>
      </c>
    </row>
    <row r="50" spans="2:12" ht="15" customHeight="1" x14ac:dyDescent="0.25">
      <c r="B50" s="40" t="s">
        <v>33</v>
      </c>
      <c r="D50" s="2">
        <v>2023</v>
      </c>
      <c r="E50" s="75">
        <f t="shared" si="2"/>
        <v>171</v>
      </c>
      <c r="F50" s="74">
        <v>163</v>
      </c>
      <c r="G50" s="74">
        <v>8</v>
      </c>
    </row>
    <row r="51" spans="2:12" ht="15" customHeight="1" x14ac:dyDescent="0.25">
      <c r="D51" s="2">
        <v>2024</v>
      </c>
      <c r="E51" s="75">
        <f t="shared" si="2"/>
        <v>452</v>
      </c>
      <c r="F51" s="74">
        <v>421</v>
      </c>
      <c r="G51" s="74">
        <v>31</v>
      </c>
    </row>
    <row r="52" spans="2:12" ht="8.1" customHeight="1" x14ac:dyDescent="0.25">
      <c r="D52" s="19"/>
      <c r="E52" s="76"/>
      <c r="F52" s="76"/>
      <c r="G52" s="76"/>
    </row>
    <row r="53" spans="2:12" ht="15" customHeight="1" x14ac:dyDescent="0.25">
      <c r="B53" s="25" t="s">
        <v>32</v>
      </c>
      <c r="D53" s="2">
        <v>2022</v>
      </c>
      <c r="E53" s="75">
        <f t="shared" si="2"/>
        <v>19</v>
      </c>
      <c r="F53" s="74">
        <v>15</v>
      </c>
      <c r="G53" s="74">
        <v>4</v>
      </c>
    </row>
    <row r="54" spans="2:12" ht="15" customHeight="1" x14ac:dyDescent="0.25">
      <c r="B54" s="40" t="s">
        <v>31</v>
      </c>
      <c r="D54" s="2">
        <v>2023</v>
      </c>
      <c r="E54" s="75">
        <f t="shared" si="2"/>
        <v>18</v>
      </c>
      <c r="F54" s="74">
        <v>15</v>
      </c>
      <c r="G54" s="74">
        <v>3</v>
      </c>
    </row>
    <row r="55" spans="2:12" ht="15" customHeight="1" x14ac:dyDescent="0.25">
      <c r="D55" s="2">
        <v>2024</v>
      </c>
      <c r="E55" s="75">
        <f t="shared" si="2"/>
        <v>14</v>
      </c>
      <c r="F55" s="74">
        <v>10</v>
      </c>
      <c r="G55" s="74">
        <v>4</v>
      </c>
    </row>
    <row r="56" spans="2:12" ht="8.1" customHeight="1" x14ac:dyDescent="0.25">
      <c r="D56" s="19"/>
      <c r="E56" s="76"/>
      <c r="F56" s="76"/>
      <c r="G56" s="76"/>
    </row>
    <row r="57" spans="2:12" ht="15" customHeight="1" x14ac:dyDescent="0.25">
      <c r="B57" s="25" t="s">
        <v>30</v>
      </c>
      <c r="D57" s="2">
        <v>2022</v>
      </c>
      <c r="E57" s="75">
        <f t="shared" si="2"/>
        <v>2</v>
      </c>
      <c r="F57" s="74">
        <v>2</v>
      </c>
      <c r="G57" s="74">
        <v>0</v>
      </c>
    </row>
    <row r="58" spans="2:12" ht="15" customHeight="1" x14ac:dyDescent="0.25">
      <c r="B58" s="40" t="s">
        <v>29</v>
      </c>
      <c r="D58" s="2">
        <v>2023</v>
      </c>
      <c r="E58" s="75">
        <f t="shared" si="2"/>
        <v>2</v>
      </c>
      <c r="F58" s="74">
        <v>2</v>
      </c>
      <c r="G58" s="74">
        <v>0</v>
      </c>
    </row>
    <row r="59" spans="2:12" ht="15" customHeight="1" x14ac:dyDescent="0.25">
      <c r="D59" s="2">
        <v>2024</v>
      </c>
      <c r="E59" s="75">
        <f t="shared" si="2"/>
        <v>5</v>
      </c>
      <c r="F59" s="74">
        <v>5</v>
      </c>
      <c r="G59" s="74">
        <v>0</v>
      </c>
    </row>
    <row r="60" spans="2:12" ht="8.1" customHeight="1" x14ac:dyDescent="0.25">
      <c r="D60" s="19"/>
      <c r="E60" s="76"/>
      <c r="F60" s="76"/>
      <c r="G60" s="76"/>
    </row>
    <row r="61" spans="2:12" ht="15" customHeight="1" x14ac:dyDescent="0.25">
      <c r="B61" s="25" t="s">
        <v>28</v>
      </c>
      <c r="D61" s="2">
        <v>2022</v>
      </c>
      <c r="E61" s="74" t="s">
        <v>2</v>
      </c>
      <c r="F61" s="74" t="s">
        <v>2</v>
      </c>
      <c r="G61" s="74" t="s">
        <v>2</v>
      </c>
      <c r="J61" s="18"/>
      <c r="K61" s="20"/>
      <c r="L61" s="21"/>
    </row>
    <row r="62" spans="2:12" ht="15" customHeight="1" x14ac:dyDescent="0.25">
      <c r="B62" s="40" t="s">
        <v>27</v>
      </c>
      <c r="D62" s="2">
        <v>2023</v>
      </c>
      <c r="E62" s="74" t="s">
        <v>2</v>
      </c>
      <c r="F62" s="74" t="s">
        <v>2</v>
      </c>
      <c r="G62" s="74" t="s">
        <v>2</v>
      </c>
      <c r="J62" s="18"/>
      <c r="K62" s="20"/>
      <c r="L62" s="20"/>
    </row>
    <row r="63" spans="2:12" ht="15" customHeight="1" x14ac:dyDescent="0.25">
      <c r="D63" s="2">
        <v>2024</v>
      </c>
      <c r="E63" s="74" t="s">
        <v>2</v>
      </c>
      <c r="F63" s="74" t="s">
        <v>2</v>
      </c>
      <c r="G63" s="74" t="s">
        <v>2</v>
      </c>
    </row>
    <row r="64" spans="2:12" ht="8.1" customHeight="1" x14ac:dyDescent="0.25">
      <c r="D64" s="19"/>
      <c r="E64" s="76"/>
      <c r="F64" s="76"/>
      <c r="G64" s="76"/>
    </row>
    <row r="65" spans="1:9" ht="15" customHeight="1" x14ac:dyDescent="0.2">
      <c r="B65" s="41" t="s">
        <v>90</v>
      </c>
      <c r="D65" s="2">
        <v>2022</v>
      </c>
      <c r="E65" s="74" t="s">
        <v>2</v>
      </c>
      <c r="F65" s="74" t="s">
        <v>2</v>
      </c>
      <c r="G65" s="74" t="s">
        <v>2</v>
      </c>
    </row>
    <row r="66" spans="1:9" ht="15" customHeight="1" x14ac:dyDescent="0.25">
      <c r="B66" s="40" t="s">
        <v>149</v>
      </c>
      <c r="D66" s="2">
        <v>2023</v>
      </c>
      <c r="E66" s="74" t="s">
        <v>2</v>
      </c>
      <c r="F66" s="74" t="s">
        <v>2</v>
      </c>
      <c r="G66" s="74" t="s">
        <v>2</v>
      </c>
    </row>
    <row r="67" spans="1:9" ht="15" customHeight="1" x14ac:dyDescent="0.25">
      <c r="D67" s="2">
        <v>2024</v>
      </c>
      <c r="E67" s="74" t="s">
        <v>2</v>
      </c>
      <c r="F67" s="74" t="s">
        <v>2</v>
      </c>
      <c r="G67" s="74" t="s">
        <v>2</v>
      </c>
    </row>
    <row r="68" spans="1:9" ht="8.1" customHeight="1" thickBot="1" x14ac:dyDescent="0.3">
      <c r="A68" s="11"/>
      <c r="B68" s="13"/>
      <c r="C68" s="13"/>
      <c r="D68" s="12"/>
      <c r="E68" s="77"/>
      <c r="F68" s="77"/>
      <c r="G68" s="77"/>
      <c r="H68" s="89"/>
    </row>
    <row r="69" spans="1:9" s="9" customFormat="1" x14ac:dyDescent="0.25">
      <c r="A69" s="4"/>
      <c r="B69" s="7"/>
      <c r="C69" s="7"/>
      <c r="D69" s="6"/>
      <c r="E69" s="78"/>
      <c r="F69" s="78"/>
      <c r="G69" s="78"/>
      <c r="H69" s="90" t="s">
        <v>1</v>
      </c>
      <c r="I69" s="91"/>
    </row>
    <row r="70" spans="1:9" s="4" customFormat="1" x14ac:dyDescent="0.25">
      <c r="A70" s="8"/>
      <c r="B70" s="7"/>
      <c r="C70" s="7"/>
      <c r="D70" s="6"/>
      <c r="E70" s="78"/>
      <c r="F70" s="78"/>
      <c r="G70" s="78"/>
      <c r="H70" s="92" t="s">
        <v>0</v>
      </c>
      <c r="I70" s="9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4" fitToWidth="0" orientation="portrait" r:id="rId1"/>
  <headerFooter>
    <oddHeader xml:space="preserve">&amp;R&amp;"-,Bold"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F069-6FC3-4301-BDB0-AC3EB973DDF8}">
  <sheetPr codeName="Sheet7"/>
  <dimension ref="A1:K50"/>
  <sheetViews>
    <sheetView showGridLines="0" view="pageBreakPreview" zoomScaleNormal="90" zoomScaleSheetLayoutView="100" workbookViewId="0">
      <selection activeCell="A15" sqref="A15:XFD15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6" style="3" customWidth="1"/>
    <col min="4" max="4" width="20" style="2" customWidth="1"/>
    <col min="5" max="7" width="20" style="62" customWidth="1"/>
    <col min="8" max="8" width="2.140625" style="80" customWidth="1"/>
    <col min="9" max="9" width="9.140625" style="80"/>
    <col min="10" max="16384" width="9.140625" style="1"/>
  </cols>
  <sheetData>
    <row r="1" spans="1:11" ht="12" customHeight="1" x14ac:dyDescent="0.25">
      <c r="H1" s="79"/>
    </row>
    <row r="2" spans="1:11" ht="12" customHeight="1" x14ac:dyDescent="0.25">
      <c r="H2" s="79"/>
      <c r="I2" s="81"/>
      <c r="J2" s="38"/>
      <c r="K2" s="38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4" customFormat="1" ht="15" customHeight="1" x14ac:dyDescent="0.25">
      <c r="B11" s="37" t="s">
        <v>121</v>
      </c>
      <c r="C11" s="35" t="s">
        <v>99</v>
      </c>
      <c r="D11" s="36"/>
      <c r="E11" s="63"/>
      <c r="F11" s="63"/>
      <c r="G11" s="63"/>
      <c r="H11" s="82"/>
      <c r="I11" s="83"/>
    </row>
    <row r="12" spans="1:11" s="34" customFormat="1" ht="15" customHeight="1" x14ac:dyDescent="0.25">
      <c r="B12" s="37"/>
      <c r="C12" s="35" t="s">
        <v>96</v>
      </c>
      <c r="D12" s="36"/>
      <c r="E12" s="63"/>
      <c r="F12" s="63"/>
      <c r="G12" s="63"/>
      <c r="H12" s="82"/>
      <c r="I12" s="83"/>
    </row>
    <row r="13" spans="1:11" s="30" customFormat="1" ht="16.5" customHeight="1" x14ac:dyDescent="0.25">
      <c r="B13" s="33" t="s">
        <v>122</v>
      </c>
      <c r="C13" s="32" t="s">
        <v>112</v>
      </c>
      <c r="D13" s="31"/>
      <c r="E13" s="64"/>
      <c r="F13" s="64"/>
      <c r="G13" s="64"/>
      <c r="H13" s="84"/>
      <c r="I13" s="84"/>
    </row>
    <row r="14" spans="1:11" ht="8.1" customHeight="1" x14ac:dyDescent="0.25"/>
    <row r="15" spans="1:11" ht="19.5" customHeight="1" thickBot="1" x14ac:dyDescent="0.3">
      <c r="E15" s="2"/>
      <c r="F15" s="2"/>
      <c r="G15" s="2"/>
      <c r="H15" s="100" t="s">
        <v>173</v>
      </c>
      <c r="I15" s="1"/>
    </row>
    <row r="16" spans="1:11" ht="4.5" customHeight="1" thickTop="1" x14ac:dyDescent="0.25">
      <c r="A16" s="45"/>
      <c r="B16" s="46"/>
      <c r="C16" s="46"/>
      <c r="D16" s="47"/>
      <c r="E16" s="65"/>
      <c r="F16" s="65"/>
      <c r="G16" s="65"/>
      <c r="H16" s="85"/>
    </row>
    <row r="17" spans="1:11" ht="15" customHeight="1" x14ac:dyDescent="0.25">
      <c r="A17" s="48"/>
      <c r="B17" s="49" t="s">
        <v>58</v>
      </c>
      <c r="C17" s="50"/>
      <c r="D17" s="51" t="s">
        <v>25</v>
      </c>
      <c r="E17" s="66" t="s">
        <v>22</v>
      </c>
      <c r="F17" s="66" t="s">
        <v>21</v>
      </c>
      <c r="G17" s="66" t="s">
        <v>20</v>
      </c>
      <c r="H17" s="86"/>
    </row>
    <row r="18" spans="1:11" ht="15" customHeight="1" x14ac:dyDescent="0.25">
      <c r="A18" s="48"/>
      <c r="B18" s="54" t="s">
        <v>57</v>
      </c>
      <c r="C18" s="50"/>
      <c r="D18" s="55" t="s">
        <v>23</v>
      </c>
      <c r="E18" s="68" t="s">
        <v>19</v>
      </c>
      <c r="F18" s="68" t="s">
        <v>18</v>
      </c>
      <c r="G18" s="68" t="s">
        <v>17</v>
      </c>
      <c r="H18" s="86"/>
    </row>
    <row r="19" spans="1:11" s="14" customFormat="1" ht="8.1" customHeight="1" x14ac:dyDescent="0.25">
      <c r="A19" s="57"/>
      <c r="B19" s="58"/>
      <c r="C19" s="57"/>
      <c r="D19" s="59"/>
      <c r="E19" s="70"/>
      <c r="F19" s="70"/>
      <c r="G19" s="70"/>
      <c r="H19" s="87"/>
      <c r="I19" s="88"/>
    </row>
    <row r="20" spans="1:11" ht="8.1" customHeight="1" x14ac:dyDescent="0.25">
      <c r="A20" s="14"/>
      <c r="B20" s="27"/>
      <c r="C20" s="27"/>
      <c r="D20" s="29"/>
      <c r="E20" s="71"/>
      <c r="F20" s="71"/>
      <c r="G20" s="71"/>
      <c r="H20" s="88"/>
      <c r="J20" s="28"/>
      <c r="K20" s="28"/>
    </row>
    <row r="21" spans="1:11" ht="15" customHeight="1" x14ac:dyDescent="0.25">
      <c r="A21" s="14"/>
      <c r="B21" s="27" t="s">
        <v>22</v>
      </c>
      <c r="C21" s="26"/>
      <c r="D21" s="23">
        <v>2022</v>
      </c>
      <c r="E21" s="24">
        <f t="shared" ref="E21:E23" si="0">SUM(F21:G21)</f>
        <v>1249</v>
      </c>
      <c r="F21" s="24">
        <f t="shared" ref="F21:G23" si="1">SUM(F25,F45)</f>
        <v>1185</v>
      </c>
      <c r="G21" s="24">
        <f t="shared" si="1"/>
        <v>64</v>
      </c>
      <c r="H21" s="88"/>
    </row>
    <row r="22" spans="1:11" ht="15" customHeight="1" x14ac:dyDescent="0.25">
      <c r="B22" s="40" t="s">
        <v>19</v>
      </c>
      <c r="C22" s="25"/>
      <c r="D22" s="23">
        <v>2023</v>
      </c>
      <c r="E22" s="24">
        <f t="shared" si="0"/>
        <v>484</v>
      </c>
      <c r="F22" s="24">
        <f t="shared" si="1"/>
        <v>464</v>
      </c>
      <c r="G22" s="24">
        <f t="shared" si="1"/>
        <v>20</v>
      </c>
    </row>
    <row r="23" spans="1:11" ht="15" customHeight="1" x14ac:dyDescent="0.25">
      <c r="B23" s="25"/>
      <c r="C23" s="25"/>
      <c r="D23" s="23">
        <v>2024</v>
      </c>
      <c r="E23" s="24">
        <f t="shared" si="0"/>
        <v>1213</v>
      </c>
      <c r="F23" s="24">
        <f t="shared" si="1"/>
        <v>1134</v>
      </c>
      <c r="G23" s="24">
        <f t="shared" si="1"/>
        <v>79</v>
      </c>
    </row>
    <row r="24" spans="1:11" ht="8.1" customHeight="1" x14ac:dyDescent="0.25">
      <c r="D24" s="23"/>
      <c r="E24" s="22"/>
      <c r="F24" s="22"/>
      <c r="G24" s="22"/>
    </row>
    <row r="25" spans="1:11" ht="15" customHeight="1" x14ac:dyDescent="0.2">
      <c r="B25" s="41" t="s">
        <v>56</v>
      </c>
      <c r="D25" s="2">
        <v>2022</v>
      </c>
      <c r="E25" s="96">
        <f>SUM(F25:G25)</f>
        <v>1224</v>
      </c>
      <c r="F25" s="96">
        <f t="shared" ref="F25:G27" si="2">SUM(F29,F33,F37,F41)</f>
        <v>1164</v>
      </c>
      <c r="G25" s="96">
        <f t="shared" si="2"/>
        <v>60</v>
      </c>
    </row>
    <row r="26" spans="1:11" ht="15" customHeight="1" x14ac:dyDescent="0.25">
      <c r="B26" s="40" t="s">
        <v>55</v>
      </c>
      <c r="D26" s="2">
        <v>2023</v>
      </c>
      <c r="E26" s="96">
        <f t="shared" ref="E26:E27" si="3">SUM(F26:G26)</f>
        <v>462</v>
      </c>
      <c r="F26" s="96">
        <f t="shared" si="2"/>
        <v>443</v>
      </c>
      <c r="G26" s="96">
        <f t="shared" si="2"/>
        <v>19</v>
      </c>
    </row>
    <row r="27" spans="1:11" ht="15" customHeight="1" x14ac:dyDescent="0.25">
      <c r="D27" s="2">
        <v>2024</v>
      </c>
      <c r="E27" s="96">
        <f t="shared" si="3"/>
        <v>1180</v>
      </c>
      <c r="F27" s="96">
        <f t="shared" si="2"/>
        <v>1102</v>
      </c>
      <c r="G27" s="96">
        <f t="shared" si="2"/>
        <v>78</v>
      </c>
    </row>
    <row r="28" spans="1:11" ht="8.1" customHeight="1" x14ac:dyDescent="0.25">
      <c r="D28" s="19"/>
      <c r="E28" s="18"/>
      <c r="F28" s="18"/>
      <c r="G28" s="18"/>
    </row>
    <row r="29" spans="1:11" ht="15" customHeight="1" x14ac:dyDescent="0.25">
      <c r="B29" s="44" t="s">
        <v>54</v>
      </c>
      <c r="D29" s="2">
        <v>2022</v>
      </c>
      <c r="E29" s="96">
        <f t="shared" ref="E29:E47" si="4">SUM(F29:G29)</f>
        <v>631</v>
      </c>
      <c r="F29" s="15">
        <v>607</v>
      </c>
      <c r="G29" s="15">
        <v>24</v>
      </c>
    </row>
    <row r="30" spans="1:11" ht="15" customHeight="1" x14ac:dyDescent="0.25">
      <c r="B30" s="44"/>
      <c r="D30" s="2">
        <v>2023</v>
      </c>
      <c r="E30" s="96">
        <f t="shared" si="4"/>
        <v>304</v>
      </c>
      <c r="F30" s="15">
        <v>294</v>
      </c>
      <c r="G30" s="15">
        <v>10</v>
      </c>
    </row>
    <row r="31" spans="1:11" ht="15" customHeight="1" x14ac:dyDescent="0.25">
      <c r="D31" s="2">
        <v>2024</v>
      </c>
      <c r="E31" s="96">
        <f t="shared" si="4"/>
        <v>20</v>
      </c>
      <c r="F31" s="15">
        <v>12</v>
      </c>
      <c r="G31" s="15">
        <v>8</v>
      </c>
    </row>
    <row r="32" spans="1:11" ht="8.1" customHeight="1" x14ac:dyDescent="0.25">
      <c r="D32" s="19"/>
      <c r="E32" s="18"/>
      <c r="F32" s="18"/>
      <c r="G32" s="18"/>
    </row>
    <row r="33" spans="1:9" ht="15" customHeight="1" x14ac:dyDescent="0.2">
      <c r="B33" s="43" t="s">
        <v>53</v>
      </c>
      <c r="D33" s="2">
        <v>2022</v>
      </c>
      <c r="E33" s="96">
        <f t="shared" si="4"/>
        <v>42</v>
      </c>
      <c r="F33" s="15">
        <v>34</v>
      </c>
      <c r="G33" s="15">
        <v>8</v>
      </c>
    </row>
    <row r="34" spans="1:9" ht="15" customHeight="1" x14ac:dyDescent="0.25">
      <c r="B34" s="42" t="s">
        <v>52</v>
      </c>
      <c r="D34" s="2">
        <v>2023</v>
      </c>
      <c r="E34" s="96">
        <f t="shared" si="4"/>
        <v>13</v>
      </c>
      <c r="F34" s="15">
        <v>12</v>
      </c>
      <c r="G34" s="15">
        <v>1</v>
      </c>
    </row>
    <row r="35" spans="1:9" ht="15" customHeight="1" x14ac:dyDescent="0.25">
      <c r="D35" s="2">
        <v>2024</v>
      </c>
      <c r="E35" s="96">
        <f t="shared" si="4"/>
        <v>705</v>
      </c>
      <c r="F35" s="15">
        <v>664</v>
      </c>
      <c r="G35" s="15">
        <v>41</v>
      </c>
    </row>
    <row r="36" spans="1:9" ht="8.1" customHeight="1" x14ac:dyDescent="0.25">
      <c r="D36" s="19"/>
      <c r="E36" s="18"/>
      <c r="F36" s="18"/>
      <c r="G36" s="18"/>
    </row>
    <row r="37" spans="1:9" ht="15" customHeight="1" x14ac:dyDescent="0.2">
      <c r="B37" s="43" t="s">
        <v>51</v>
      </c>
      <c r="D37" s="2">
        <v>2022</v>
      </c>
      <c r="E37" s="96">
        <f t="shared" si="4"/>
        <v>551</v>
      </c>
      <c r="F37" s="15">
        <v>523</v>
      </c>
      <c r="G37" s="15">
        <v>28</v>
      </c>
    </row>
    <row r="38" spans="1:9" ht="15" customHeight="1" x14ac:dyDescent="0.25">
      <c r="B38" s="42" t="s">
        <v>91</v>
      </c>
      <c r="D38" s="2">
        <v>2023</v>
      </c>
      <c r="E38" s="96">
        <f t="shared" si="4"/>
        <v>145</v>
      </c>
      <c r="F38" s="15">
        <v>137</v>
      </c>
      <c r="G38" s="15">
        <v>8</v>
      </c>
    </row>
    <row r="39" spans="1:9" s="3" customFormat="1" ht="15" customHeight="1" x14ac:dyDescent="0.25">
      <c r="A39" s="1"/>
      <c r="D39" s="2">
        <v>2024</v>
      </c>
      <c r="E39" s="96">
        <f t="shared" si="4"/>
        <v>455</v>
      </c>
      <c r="F39" s="15">
        <v>426</v>
      </c>
      <c r="G39" s="15">
        <v>29</v>
      </c>
      <c r="H39" s="80"/>
      <c r="I39" s="80"/>
    </row>
    <row r="40" spans="1:9" ht="8.1" customHeight="1" x14ac:dyDescent="0.25">
      <c r="D40" s="19"/>
      <c r="E40" s="18"/>
      <c r="F40" s="18"/>
      <c r="G40" s="18"/>
    </row>
    <row r="41" spans="1:9" ht="15" customHeight="1" x14ac:dyDescent="0.2">
      <c r="A41" s="3"/>
      <c r="B41" s="43" t="s">
        <v>50</v>
      </c>
      <c r="D41" s="2">
        <v>2022</v>
      </c>
      <c r="E41" s="15" t="s">
        <v>2</v>
      </c>
      <c r="F41" s="15" t="s">
        <v>2</v>
      </c>
      <c r="G41" s="15" t="s">
        <v>2</v>
      </c>
    </row>
    <row r="42" spans="1:9" ht="15" customHeight="1" x14ac:dyDescent="0.25">
      <c r="B42" s="42" t="s">
        <v>49</v>
      </c>
      <c r="D42" s="2">
        <v>2023</v>
      </c>
      <c r="E42" s="15" t="s">
        <v>2</v>
      </c>
      <c r="F42" s="15" t="s">
        <v>2</v>
      </c>
      <c r="G42" s="15" t="s">
        <v>2</v>
      </c>
    </row>
    <row r="43" spans="1:9" ht="15" customHeight="1" x14ac:dyDescent="0.25">
      <c r="D43" s="2">
        <v>2024</v>
      </c>
      <c r="E43" s="15" t="s">
        <v>2</v>
      </c>
      <c r="F43" s="15" t="s">
        <v>2</v>
      </c>
      <c r="G43" s="15" t="s">
        <v>2</v>
      </c>
    </row>
    <row r="44" spans="1:9" ht="8.1" customHeight="1" x14ac:dyDescent="0.25">
      <c r="D44" s="19"/>
      <c r="E44" s="18"/>
      <c r="F44" s="18"/>
      <c r="G44" s="18"/>
    </row>
    <row r="45" spans="1:9" ht="15" customHeight="1" x14ac:dyDescent="0.2">
      <c r="B45" s="41" t="s">
        <v>48</v>
      </c>
      <c r="D45" s="2">
        <v>2022</v>
      </c>
      <c r="E45" s="96">
        <f t="shared" si="4"/>
        <v>25</v>
      </c>
      <c r="F45" s="15">
        <v>21</v>
      </c>
      <c r="G45" s="15">
        <v>4</v>
      </c>
    </row>
    <row r="46" spans="1:9" ht="15" customHeight="1" x14ac:dyDescent="0.25">
      <c r="B46" s="40" t="s">
        <v>47</v>
      </c>
      <c r="D46" s="2">
        <v>2023</v>
      </c>
      <c r="E46" s="96">
        <f t="shared" si="4"/>
        <v>22</v>
      </c>
      <c r="F46" s="15">
        <v>21</v>
      </c>
      <c r="G46" s="15">
        <v>1</v>
      </c>
    </row>
    <row r="47" spans="1:9" ht="15" customHeight="1" x14ac:dyDescent="0.25">
      <c r="D47" s="2">
        <v>2024</v>
      </c>
      <c r="E47" s="96">
        <f t="shared" si="4"/>
        <v>33</v>
      </c>
      <c r="F47" s="15">
        <v>32</v>
      </c>
      <c r="G47" s="15">
        <v>1</v>
      </c>
    </row>
    <row r="48" spans="1:9" ht="8.1" customHeight="1" thickBot="1" x14ac:dyDescent="0.3">
      <c r="A48" s="11"/>
      <c r="B48" s="13"/>
      <c r="C48" s="13"/>
      <c r="D48" s="12"/>
      <c r="E48" s="77"/>
      <c r="F48" s="77"/>
      <c r="G48" s="77"/>
      <c r="H48" s="89"/>
    </row>
    <row r="49" spans="1:9" s="9" customFormat="1" x14ac:dyDescent="0.25">
      <c r="A49" s="4"/>
      <c r="B49" s="7"/>
      <c r="C49" s="7"/>
      <c r="D49" s="6"/>
      <c r="E49" s="78"/>
      <c r="F49" s="78"/>
      <c r="G49" s="78"/>
      <c r="H49" s="90" t="s">
        <v>1</v>
      </c>
      <c r="I49" s="91"/>
    </row>
    <row r="50" spans="1:9" s="4" customFormat="1" x14ac:dyDescent="0.25">
      <c r="A50" s="8"/>
      <c r="B50" s="7"/>
      <c r="C50" s="7"/>
      <c r="D50" s="6"/>
      <c r="E50" s="78"/>
      <c r="F50" s="78"/>
      <c r="G50" s="78"/>
      <c r="H50" s="92" t="s">
        <v>0</v>
      </c>
      <c r="I50" s="9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orientation="portrait" r:id="rId1"/>
  <headerFooter>
    <oddHeader xml:space="preserve">&amp;R&amp;"-,Bold"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61F9-EFD5-446A-835B-DEC7306255F3}">
  <sheetPr codeName="Sheet8"/>
  <dimension ref="A1:N84"/>
  <sheetViews>
    <sheetView showGridLines="0" view="pageBreakPreview" topLeftCell="A10" zoomScaleNormal="90" zoomScaleSheetLayoutView="100" workbookViewId="0">
      <selection activeCell="K20" sqref="K20"/>
    </sheetView>
  </sheetViews>
  <sheetFormatPr defaultColWidth="9.140625" defaultRowHeight="13.5" x14ac:dyDescent="0.25"/>
  <cols>
    <col min="1" max="1" width="1.7109375" style="1" customWidth="1"/>
    <col min="2" max="2" width="13.28515625" style="3" customWidth="1"/>
    <col min="3" max="3" width="6" style="3" customWidth="1"/>
    <col min="4" max="4" width="10.5703125" style="2" customWidth="1"/>
    <col min="5" max="5" width="17.85546875" style="62" customWidth="1"/>
    <col min="6" max="6" width="2.140625" style="62" customWidth="1"/>
    <col min="7" max="9" width="19.28515625" style="62" customWidth="1"/>
    <col min="10" max="10" width="2.140625" style="1" customWidth="1"/>
    <col min="11" max="16384" width="9.140625" style="1"/>
  </cols>
  <sheetData>
    <row r="1" spans="1:13" ht="12" customHeight="1" x14ac:dyDescent="0.25">
      <c r="J1" s="39"/>
    </row>
    <row r="2" spans="1:13" ht="12" customHeight="1" x14ac:dyDescent="0.25">
      <c r="J2" s="39"/>
      <c r="K2" s="38"/>
      <c r="L2" s="38"/>
      <c r="M2" s="38"/>
    </row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6.5" customHeight="1" x14ac:dyDescent="0.25"/>
    <row r="9" spans="1:13" ht="11.25" customHeight="1" x14ac:dyDescent="0.25"/>
    <row r="10" spans="1:13" ht="11.25" customHeight="1" x14ac:dyDescent="0.25"/>
    <row r="11" spans="1:13" s="34" customFormat="1" ht="15" customHeight="1" x14ac:dyDescent="0.25">
      <c r="B11" s="37" t="s">
        <v>123</v>
      </c>
      <c r="C11" s="35" t="s">
        <v>159</v>
      </c>
      <c r="D11" s="36"/>
      <c r="E11" s="63"/>
      <c r="F11" s="63"/>
      <c r="G11" s="63"/>
      <c r="H11" s="63"/>
      <c r="I11" s="63"/>
      <c r="J11" s="35"/>
    </row>
    <row r="12" spans="1:13" s="30" customFormat="1" ht="16.5" customHeight="1" x14ac:dyDescent="0.25">
      <c r="B12" s="33" t="s">
        <v>124</v>
      </c>
      <c r="C12" s="106" t="s">
        <v>167</v>
      </c>
      <c r="D12" s="106"/>
      <c r="E12" s="106"/>
      <c r="F12" s="106"/>
      <c r="G12" s="106"/>
      <c r="H12" s="106"/>
      <c r="I12" s="106"/>
      <c r="J12" s="106"/>
    </row>
    <row r="13" spans="1:13" ht="8.1" customHeight="1" thickBot="1" x14ac:dyDescent="0.3"/>
    <row r="14" spans="1:13" ht="4.5" customHeight="1" thickTop="1" x14ac:dyDescent="0.25">
      <c r="A14" s="45"/>
      <c r="B14" s="46"/>
      <c r="C14" s="46"/>
      <c r="D14" s="47"/>
      <c r="E14" s="65"/>
      <c r="F14" s="65"/>
      <c r="G14" s="65"/>
      <c r="H14" s="65"/>
      <c r="I14" s="65"/>
      <c r="J14" s="45"/>
    </row>
    <row r="15" spans="1:13" ht="15" customHeight="1" x14ac:dyDescent="0.25">
      <c r="A15" s="48"/>
      <c r="B15" s="49" t="s">
        <v>26</v>
      </c>
      <c r="C15" s="50"/>
      <c r="D15" s="51" t="s">
        <v>25</v>
      </c>
      <c r="E15" s="66" t="s">
        <v>79</v>
      </c>
      <c r="F15" s="67"/>
      <c r="G15" s="101" t="s">
        <v>76</v>
      </c>
      <c r="H15" s="101"/>
      <c r="I15" s="101"/>
      <c r="J15" s="48"/>
    </row>
    <row r="16" spans="1:13" ht="15" customHeight="1" x14ac:dyDescent="0.25">
      <c r="A16" s="48"/>
      <c r="B16" s="54" t="s">
        <v>24</v>
      </c>
      <c r="C16" s="50"/>
      <c r="D16" s="55" t="s">
        <v>23</v>
      </c>
      <c r="E16" s="68" t="s">
        <v>80</v>
      </c>
      <c r="F16" s="69"/>
      <c r="G16" s="102" t="s">
        <v>108</v>
      </c>
      <c r="H16" s="102"/>
      <c r="I16" s="102"/>
      <c r="J16" s="48"/>
    </row>
    <row r="17" spans="1:13" ht="15" customHeight="1" x14ac:dyDescent="0.25">
      <c r="A17" s="48"/>
      <c r="B17" s="54"/>
      <c r="C17" s="50"/>
      <c r="D17" s="55"/>
      <c r="E17" s="66"/>
      <c r="F17" s="66"/>
      <c r="G17" s="66" t="s">
        <v>22</v>
      </c>
      <c r="H17" s="66" t="s">
        <v>21</v>
      </c>
      <c r="I17" s="66" t="s">
        <v>20</v>
      </c>
      <c r="J17" s="48"/>
    </row>
    <row r="18" spans="1:13" ht="15" customHeight="1" x14ac:dyDescent="0.25">
      <c r="A18" s="48"/>
      <c r="B18" s="54"/>
      <c r="C18" s="50"/>
      <c r="D18" s="55"/>
      <c r="E18" s="68"/>
      <c r="F18" s="68"/>
      <c r="G18" s="68" t="s">
        <v>19</v>
      </c>
      <c r="H18" s="68" t="s">
        <v>18</v>
      </c>
      <c r="I18" s="68" t="s">
        <v>17</v>
      </c>
      <c r="J18" s="48"/>
    </row>
    <row r="19" spans="1:13" s="14" customFormat="1" ht="8.1" customHeight="1" x14ac:dyDescent="0.25">
      <c r="A19" s="57"/>
      <c r="B19" s="58"/>
      <c r="C19" s="57"/>
      <c r="D19" s="59"/>
      <c r="E19" s="70"/>
      <c r="F19" s="70"/>
      <c r="G19" s="70"/>
      <c r="H19" s="70"/>
      <c r="I19" s="70"/>
      <c r="J19" s="57"/>
    </row>
    <row r="20" spans="1:13" ht="8.1" customHeight="1" x14ac:dyDescent="0.25">
      <c r="A20" s="14"/>
      <c r="B20" s="27"/>
      <c r="C20" s="27"/>
      <c r="D20" s="29"/>
      <c r="E20" s="71"/>
      <c r="F20" s="71"/>
      <c r="G20" s="71"/>
      <c r="H20" s="71"/>
      <c r="I20" s="71"/>
      <c r="J20" s="14"/>
      <c r="K20" s="28"/>
      <c r="L20" s="28"/>
      <c r="M20" s="28"/>
    </row>
    <row r="21" spans="1:13" ht="15" customHeight="1" x14ac:dyDescent="0.25">
      <c r="A21" s="14"/>
      <c r="B21" s="27" t="s">
        <v>16</v>
      </c>
      <c r="C21" s="26"/>
      <c r="D21" s="23">
        <v>2022</v>
      </c>
      <c r="E21" s="72">
        <f>SUM(E25,E29,E33,E37,E41,E45,E49,E53,E57,E61,E65,E69,E73,E77)</f>
        <v>604</v>
      </c>
      <c r="F21" s="72"/>
      <c r="G21" s="72">
        <f>SUM(G25,G29,G33,G37,G41,G45,G49,G53,G57,G61,G65,G69,G73,G77)</f>
        <v>370</v>
      </c>
      <c r="H21" s="72">
        <f>SUM(H25,H29,H33,H37,H41,H45,H49,H53,H57,H61,H65,H69,H73,H77)</f>
        <v>314</v>
      </c>
      <c r="I21" s="72">
        <f>SUM(I25,I29,I33,I37,I41,I45,I49,I53,I57,I61,I65,I69,I73,I77)</f>
        <v>56</v>
      </c>
      <c r="J21" s="14"/>
    </row>
    <row r="22" spans="1:13" ht="15" customHeight="1" x14ac:dyDescent="0.25">
      <c r="B22" s="25"/>
      <c r="C22" s="25"/>
      <c r="D22" s="23">
        <v>2023</v>
      </c>
      <c r="E22" s="72">
        <f t="shared" ref="E22" si="0">SUM(E26,E30,E34,E38,E42,E46,E50,E54,E58,E62,E66,E70,E74,E78)</f>
        <v>681</v>
      </c>
      <c r="F22" s="72"/>
      <c r="G22" s="72">
        <f t="shared" ref="G22" si="1">SUM(G26,G30,G34,G38,G42,G46,G50,G54,G58,G62,G66,G70,G74,G78)</f>
        <v>140</v>
      </c>
      <c r="H22" s="72">
        <f t="shared" ref="H22:I22" si="2">SUM(H26,H30,H34,H38,H42,H46,H50,H54,H58,H62,H66,H70,H74,H78)</f>
        <v>132</v>
      </c>
      <c r="I22" s="72">
        <f t="shared" si="2"/>
        <v>8</v>
      </c>
    </row>
    <row r="23" spans="1:13" ht="15" customHeight="1" x14ac:dyDescent="0.25">
      <c r="B23" s="25"/>
      <c r="C23" s="25"/>
      <c r="D23" s="23">
        <v>2024</v>
      </c>
      <c r="E23" s="72">
        <f t="shared" ref="E23" si="3">SUM(E27,E31,E35,E39,E43,E47,E51,E55,E59,E63,E67,E71,E75,E79)</f>
        <v>522</v>
      </c>
      <c r="F23" s="72"/>
      <c r="G23" s="72">
        <f>SUM(G27,G31,G35,G39,G43,G47,G51,G55,G59,G63,G67,G71,G75,G79)</f>
        <v>158</v>
      </c>
      <c r="H23" s="72">
        <f t="shared" ref="H23:I23" si="4">SUM(H27,H31,H35,H39,H43,H47,H51,H55,H59,H63,H67,H71,H75,H79)</f>
        <v>135</v>
      </c>
      <c r="I23" s="72">
        <f t="shared" si="4"/>
        <v>23</v>
      </c>
      <c r="K23" s="17"/>
    </row>
    <row r="24" spans="1:13" ht="8.1" customHeight="1" x14ac:dyDescent="0.25">
      <c r="D24" s="23"/>
      <c r="E24" s="73"/>
      <c r="F24" s="73"/>
      <c r="G24" s="73"/>
      <c r="H24" s="73"/>
      <c r="I24" s="73"/>
      <c r="K24" s="17"/>
    </row>
    <row r="25" spans="1:13" ht="15" customHeight="1" x14ac:dyDescent="0.25">
      <c r="B25" s="3" t="s">
        <v>15</v>
      </c>
      <c r="D25" s="2">
        <v>2022</v>
      </c>
      <c r="E25" s="74">
        <v>75</v>
      </c>
      <c r="F25" s="74"/>
      <c r="G25" s="75">
        <f t="shared" ref="G25:G27" si="5">SUM(H25:I25)</f>
        <v>42</v>
      </c>
      <c r="H25" s="74">
        <v>21</v>
      </c>
      <c r="I25" s="74">
        <v>21</v>
      </c>
      <c r="K25" s="17"/>
    </row>
    <row r="26" spans="1:13" ht="15" customHeight="1" x14ac:dyDescent="0.25">
      <c r="D26" s="2">
        <v>2023</v>
      </c>
      <c r="E26" s="74">
        <v>90</v>
      </c>
      <c r="F26" s="74"/>
      <c r="G26" s="75">
        <f t="shared" si="5"/>
        <v>12</v>
      </c>
      <c r="H26" s="74">
        <v>11</v>
      </c>
      <c r="I26" s="74">
        <v>1</v>
      </c>
      <c r="K26" s="17"/>
    </row>
    <row r="27" spans="1:13" ht="15" customHeight="1" x14ac:dyDescent="0.25">
      <c r="D27" s="2">
        <v>2024</v>
      </c>
      <c r="E27" s="74">
        <v>43</v>
      </c>
      <c r="F27" s="74"/>
      <c r="G27" s="75">
        <f t="shared" si="5"/>
        <v>26</v>
      </c>
      <c r="H27" s="74">
        <v>21</v>
      </c>
      <c r="I27" s="74">
        <v>5</v>
      </c>
      <c r="K27" s="17"/>
    </row>
    <row r="28" spans="1:13" ht="8.1" customHeight="1" x14ac:dyDescent="0.25">
      <c r="D28" s="19"/>
      <c r="E28" s="76"/>
      <c r="F28" s="76"/>
      <c r="G28" s="76"/>
      <c r="H28" s="76"/>
      <c r="I28" s="76"/>
      <c r="K28" s="17"/>
    </row>
    <row r="29" spans="1:13" ht="15" customHeight="1" x14ac:dyDescent="0.25">
      <c r="B29" s="3" t="s">
        <v>14</v>
      </c>
      <c r="D29" s="2">
        <v>2022</v>
      </c>
      <c r="E29" s="74">
        <v>39</v>
      </c>
      <c r="F29" s="74"/>
      <c r="G29" s="75">
        <f t="shared" ref="G29:G79" si="6">SUM(H29:I29)</f>
        <v>18</v>
      </c>
      <c r="H29" s="74">
        <v>16</v>
      </c>
      <c r="I29" s="74">
        <v>2</v>
      </c>
      <c r="K29" s="17"/>
    </row>
    <row r="30" spans="1:13" ht="15" customHeight="1" x14ac:dyDescent="0.25">
      <c r="D30" s="2">
        <v>2023</v>
      </c>
      <c r="E30" s="74">
        <v>58</v>
      </c>
      <c r="F30" s="74"/>
      <c r="G30" s="75">
        <f t="shared" si="6"/>
        <v>10</v>
      </c>
      <c r="H30" s="74">
        <v>10</v>
      </c>
      <c r="I30" s="74">
        <v>0</v>
      </c>
      <c r="K30" s="17"/>
    </row>
    <row r="31" spans="1:13" ht="15" customHeight="1" x14ac:dyDescent="0.25">
      <c r="D31" s="2">
        <v>2024</v>
      </c>
      <c r="E31" s="74">
        <v>42</v>
      </c>
      <c r="F31" s="74"/>
      <c r="G31" s="75">
        <f t="shared" si="6"/>
        <v>2</v>
      </c>
      <c r="H31" s="74">
        <v>2</v>
      </c>
      <c r="I31" s="74">
        <v>0</v>
      </c>
      <c r="K31" s="17"/>
    </row>
    <row r="32" spans="1:13" ht="8.1" customHeight="1" x14ac:dyDescent="0.25">
      <c r="D32" s="19"/>
      <c r="E32" s="76"/>
      <c r="F32" s="76"/>
      <c r="G32" s="76"/>
      <c r="H32" s="76"/>
      <c r="I32" s="76"/>
      <c r="K32" s="17"/>
    </row>
    <row r="33" spans="1:11" ht="15" customHeight="1" x14ac:dyDescent="0.25">
      <c r="B33" s="3" t="s">
        <v>13</v>
      </c>
      <c r="D33" s="2">
        <v>2022</v>
      </c>
      <c r="E33" s="74">
        <v>8</v>
      </c>
      <c r="F33" s="74"/>
      <c r="G33" s="75">
        <f t="shared" si="6"/>
        <v>9</v>
      </c>
      <c r="H33" s="74">
        <v>9</v>
      </c>
      <c r="I33" s="74">
        <v>0</v>
      </c>
      <c r="K33" s="17"/>
    </row>
    <row r="34" spans="1:11" ht="15" customHeight="1" x14ac:dyDescent="0.25">
      <c r="D34" s="2">
        <v>2023</v>
      </c>
      <c r="E34" s="74">
        <v>13</v>
      </c>
      <c r="F34" s="74"/>
      <c r="G34" s="75">
        <f t="shared" si="6"/>
        <v>7</v>
      </c>
      <c r="H34" s="74">
        <v>7</v>
      </c>
      <c r="I34" s="74">
        <v>0</v>
      </c>
      <c r="K34" s="17"/>
    </row>
    <row r="35" spans="1:11" ht="15" customHeight="1" x14ac:dyDescent="0.25">
      <c r="D35" s="2">
        <v>2024</v>
      </c>
      <c r="E35" s="74">
        <v>4</v>
      </c>
      <c r="F35" s="74"/>
      <c r="G35" s="74" t="s">
        <v>2</v>
      </c>
      <c r="H35" s="74">
        <v>0</v>
      </c>
      <c r="I35" s="74">
        <v>0</v>
      </c>
      <c r="K35" s="17"/>
    </row>
    <row r="36" spans="1:11" ht="8.1" customHeight="1" x14ac:dyDescent="0.25">
      <c r="D36" s="19"/>
      <c r="E36" s="76"/>
      <c r="F36" s="76"/>
      <c r="G36" s="76"/>
      <c r="H36" s="76"/>
      <c r="I36" s="76"/>
      <c r="K36" s="17"/>
    </row>
    <row r="37" spans="1:11" ht="15" customHeight="1" x14ac:dyDescent="0.25">
      <c r="B37" s="3" t="s">
        <v>12</v>
      </c>
      <c r="D37" s="2">
        <v>2022</v>
      </c>
      <c r="E37" s="74">
        <v>7</v>
      </c>
      <c r="F37" s="74"/>
      <c r="G37" s="75">
        <f t="shared" si="6"/>
        <v>8</v>
      </c>
      <c r="H37" s="74">
        <v>7</v>
      </c>
      <c r="I37" s="74">
        <v>1</v>
      </c>
      <c r="K37" s="17"/>
    </row>
    <row r="38" spans="1:11" ht="15" customHeight="1" x14ac:dyDescent="0.25">
      <c r="D38" s="2">
        <v>2023</v>
      </c>
      <c r="E38" s="74">
        <v>16</v>
      </c>
      <c r="F38" s="74"/>
      <c r="G38" s="75">
        <f t="shared" si="6"/>
        <v>4</v>
      </c>
      <c r="H38" s="74">
        <v>4</v>
      </c>
      <c r="I38" s="74">
        <v>0</v>
      </c>
      <c r="K38" s="17"/>
    </row>
    <row r="39" spans="1:11" s="3" customFormat="1" ht="15" customHeight="1" x14ac:dyDescent="0.25">
      <c r="A39" s="1"/>
      <c r="D39" s="2">
        <v>2024</v>
      </c>
      <c r="E39" s="74">
        <v>9</v>
      </c>
      <c r="F39" s="74"/>
      <c r="G39" s="75">
        <f t="shared" si="6"/>
        <v>2</v>
      </c>
      <c r="H39" s="74">
        <v>2</v>
      </c>
      <c r="I39" s="74">
        <v>0</v>
      </c>
      <c r="J39" s="1"/>
      <c r="K39" s="17"/>
    </row>
    <row r="40" spans="1:11" ht="8.1" customHeight="1" x14ac:dyDescent="0.25">
      <c r="D40" s="19"/>
      <c r="E40" s="76"/>
      <c r="F40" s="76"/>
      <c r="G40" s="76"/>
      <c r="H40" s="76"/>
      <c r="I40" s="76"/>
      <c r="K40" s="17"/>
    </row>
    <row r="41" spans="1:11" ht="15" customHeight="1" x14ac:dyDescent="0.25">
      <c r="A41" s="3"/>
      <c r="B41" s="3" t="s">
        <v>11</v>
      </c>
      <c r="D41" s="2">
        <v>2022</v>
      </c>
      <c r="E41" s="74">
        <v>16</v>
      </c>
      <c r="F41" s="74"/>
      <c r="G41" s="75">
        <f t="shared" si="6"/>
        <v>8</v>
      </c>
      <c r="H41" s="74">
        <v>7</v>
      </c>
      <c r="I41" s="74">
        <v>1</v>
      </c>
      <c r="K41" s="17"/>
    </row>
    <row r="42" spans="1:11" ht="15" customHeight="1" x14ac:dyDescent="0.25">
      <c r="D42" s="2">
        <v>2023</v>
      </c>
      <c r="E42" s="74">
        <v>15</v>
      </c>
      <c r="F42" s="74"/>
      <c r="G42" s="75">
        <f t="shared" si="6"/>
        <v>7</v>
      </c>
      <c r="H42" s="74">
        <v>7</v>
      </c>
      <c r="I42" s="74">
        <v>0</v>
      </c>
      <c r="K42" s="17"/>
    </row>
    <row r="43" spans="1:11" ht="15" customHeight="1" x14ac:dyDescent="0.25">
      <c r="D43" s="2">
        <v>2024</v>
      </c>
      <c r="E43" s="74">
        <v>16</v>
      </c>
      <c r="F43" s="74"/>
      <c r="G43" s="75">
        <f t="shared" si="6"/>
        <v>1</v>
      </c>
      <c r="H43" s="74">
        <v>1</v>
      </c>
      <c r="I43" s="74">
        <v>0</v>
      </c>
      <c r="K43" s="17"/>
    </row>
    <row r="44" spans="1:11" ht="8.1" customHeight="1" x14ac:dyDescent="0.25">
      <c r="D44" s="19"/>
      <c r="E44" s="76"/>
      <c r="F44" s="76"/>
      <c r="G44" s="76"/>
      <c r="H44" s="76"/>
      <c r="I44" s="76"/>
      <c r="K44" s="17"/>
    </row>
    <row r="45" spans="1:11" ht="15" customHeight="1" x14ac:dyDescent="0.25">
      <c r="B45" s="3" t="s">
        <v>10</v>
      </c>
      <c r="D45" s="2">
        <v>2022</v>
      </c>
      <c r="E45" s="74">
        <v>7</v>
      </c>
      <c r="F45" s="74"/>
      <c r="G45" s="75">
        <f t="shared" si="6"/>
        <v>8</v>
      </c>
      <c r="H45" s="74">
        <v>8</v>
      </c>
      <c r="I45" s="74">
        <v>0</v>
      </c>
      <c r="K45" s="17"/>
    </row>
    <row r="46" spans="1:11" ht="15" customHeight="1" x14ac:dyDescent="0.25">
      <c r="D46" s="2">
        <v>2023</v>
      </c>
      <c r="E46" s="74">
        <v>13</v>
      </c>
      <c r="F46" s="74"/>
      <c r="G46" s="75">
        <f t="shared" si="6"/>
        <v>4</v>
      </c>
      <c r="H46" s="74">
        <v>4</v>
      </c>
      <c r="I46" s="74">
        <v>0</v>
      </c>
      <c r="K46" s="17"/>
    </row>
    <row r="47" spans="1:11" ht="15" customHeight="1" x14ac:dyDescent="0.25">
      <c r="D47" s="2">
        <v>2024</v>
      </c>
      <c r="E47" s="74">
        <v>8</v>
      </c>
      <c r="F47" s="74"/>
      <c r="G47" s="74" t="s">
        <v>2</v>
      </c>
      <c r="H47" s="74">
        <v>0</v>
      </c>
      <c r="I47" s="74">
        <v>0</v>
      </c>
      <c r="K47" s="17"/>
    </row>
    <row r="48" spans="1:11" ht="8.1" customHeight="1" x14ac:dyDescent="0.25">
      <c r="D48" s="19"/>
      <c r="E48" s="76"/>
      <c r="F48" s="76"/>
      <c r="G48" s="76"/>
      <c r="H48" s="76"/>
      <c r="I48" s="76"/>
      <c r="K48" s="17"/>
    </row>
    <row r="49" spans="2:14" ht="15" customHeight="1" x14ac:dyDescent="0.25">
      <c r="B49" s="3" t="s">
        <v>9</v>
      </c>
      <c r="D49" s="2">
        <v>2022</v>
      </c>
      <c r="E49" s="74">
        <v>37</v>
      </c>
      <c r="F49" s="74"/>
      <c r="G49" s="75">
        <f t="shared" si="6"/>
        <v>14</v>
      </c>
      <c r="H49" s="74">
        <v>12</v>
      </c>
      <c r="I49" s="74">
        <v>2</v>
      </c>
      <c r="K49" s="17"/>
    </row>
    <row r="50" spans="2:14" ht="15" customHeight="1" x14ac:dyDescent="0.25">
      <c r="D50" s="2">
        <v>2023</v>
      </c>
      <c r="E50" s="74">
        <v>67</v>
      </c>
      <c r="F50" s="74"/>
      <c r="G50" s="75">
        <f t="shared" si="6"/>
        <v>6</v>
      </c>
      <c r="H50" s="74">
        <v>6</v>
      </c>
      <c r="I50" s="74">
        <v>0</v>
      </c>
      <c r="K50" s="17"/>
    </row>
    <row r="51" spans="2:14" ht="15" customHeight="1" x14ac:dyDescent="0.25">
      <c r="D51" s="2">
        <v>2024</v>
      </c>
      <c r="E51" s="74">
        <v>59</v>
      </c>
      <c r="F51" s="74"/>
      <c r="G51" s="75">
        <f t="shared" si="6"/>
        <v>4</v>
      </c>
      <c r="H51" s="74">
        <v>4</v>
      </c>
      <c r="I51" s="74">
        <v>0</v>
      </c>
      <c r="K51" s="17"/>
    </row>
    <row r="52" spans="2:14" ht="8.1" customHeight="1" x14ac:dyDescent="0.25">
      <c r="D52" s="19"/>
      <c r="E52" s="76"/>
      <c r="F52" s="76"/>
      <c r="G52" s="76"/>
      <c r="H52" s="76"/>
      <c r="I52" s="76"/>
      <c r="K52" s="17"/>
    </row>
    <row r="53" spans="2:14" ht="15" customHeight="1" x14ac:dyDescent="0.25">
      <c r="B53" s="3" t="s">
        <v>8</v>
      </c>
      <c r="D53" s="2">
        <v>2022</v>
      </c>
      <c r="E53" s="74">
        <v>1</v>
      </c>
      <c r="F53" s="74"/>
      <c r="G53" s="75">
        <f t="shared" si="6"/>
        <v>4</v>
      </c>
      <c r="H53" s="74">
        <v>4</v>
      </c>
      <c r="I53" s="74">
        <v>0</v>
      </c>
      <c r="K53" s="17"/>
    </row>
    <row r="54" spans="2:14" ht="15" customHeight="1" x14ac:dyDescent="0.25">
      <c r="D54" s="2">
        <v>2023</v>
      </c>
      <c r="E54" s="74">
        <v>2</v>
      </c>
      <c r="F54" s="74"/>
      <c r="G54" s="75">
        <f t="shared" si="6"/>
        <v>2</v>
      </c>
      <c r="H54" s="74">
        <v>2</v>
      </c>
      <c r="I54" s="74">
        <v>0</v>
      </c>
      <c r="K54" s="17"/>
    </row>
    <row r="55" spans="2:14" ht="15" customHeight="1" x14ac:dyDescent="0.25">
      <c r="D55" s="2">
        <v>2024</v>
      </c>
      <c r="E55" s="74">
        <v>0</v>
      </c>
      <c r="F55" s="74"/>
      <c r="G55" s="74" t="s">
        <v>2</v>
      </c>
      <c r="H55" s="74">
        <v>0</v>
      </c>
      <c r="I55" s="74">
        <v>0</v>
      </c>
      <c r="K55" s="17"/>
    </row>
    <row r="56" spans="2:14" ht="8.1" customHeight="1" x14ac:dyDescent="0.25">
      <c r="D56" s="19"/>
      <c r="E56" s="76"/>
      <c r="F56" s="76"/>
      <c r="G56" s="76"/>
      <c r="H56" s="76"/>
      <c r="I56" s="76"/>
      <c r="K56" s="17"/>
    </row>
    <row r="57" spans="2:14" ht="15" customHeight="1" x14ac:dyDescent="0.25">
      <c r="B57" s="3" t="s">
        <v>7</v>
      </c>
      <c r="D57" s="2">
        <v>2022</v>
      </c>
      <c r="E57" s="74">
        <v>52</v>
      </c>
      <c r="F57" s="74"/>
      <c r="G57" s="75">
        <f t="shared" si="6"/>
        <v>37</v>
      </c>
      <c r="H57" s="74">
        <v>30</v>
      </c>
      <c r="I57" s="74">
        <v>7</v>
      </c>
      <c r="K57" s="17"/>
    </row>
    <row r="58" spans="2:14" ht="15" customHeight="1" x14ac:dyDescent="0.25">
      <c r="D58" s="2">
        <v>2023</v>
      </c>
      <c r="E58" s="74">
        <v>43</v>
      </c>
      <c r="F58" s="74"/>
      <c r="G58" s="75">
        <f t="shared" si="6"/>
        <v>12</v>
      </c>
      <c r="H58" s="74">
        <v>11</v>
      </c>
      <c r="I58" s="74">
        <v>1</v>
      </c>
      <c r="K58" s="17"/>
    </row>
    <row r="59" spans="2:14" ht="15" customHeight="1" x14ac:dyDescent="0.25">
      <c r="D59" s="2">
        <v>2024</v>
      </c>
      <c r="E59" s="74">
        <v>63</v>
      </c>
      <c r="F59" s="74"/>
      <c r="G59" s="75">
        <f t="shared" si="6"/>
        <v>15</v>
      </c>
      <c r="H59" s="74">
        <v>14</v>
      </c>
      <c r="I59" s="74">
        <v>1</v>
      </c>
      <c r="K59" s="17"/>
    </row>
    <row r="60" spans="2:14" ht="8.1" customHeight="1" x14ac:dyDescent="0.25">
      <c r="D60" s="19"/>
      <c r="E60" s="76"/>
      <c r="F60" s="76"/>
      <c r="G60" s="76"/>
      <c r="H60" s="76"/>
      <c r="I60" s="76"/>
      <c r="K60" s="17"/>
    </row>
    <row r="61" spans="2:14" ht="15" customHeight="1" x14ac:dyDescent="0.25">
      <c r="B61" s="3" t="s">
        <v>6</v>
      </c>
      <c r="D61" s="2">
        <v>2022</v>
      </c>
      <c r="E61" s="74">
        <v>22</v>
      </c>
      <c r="F61" s="74"/>
      <c r="G61" s="75">
        <f t="shared" si="6"/>
        <v>17</v>
      </c>
      <c r="H61" s="74">
        <v>16</v>
      </c>
      <c r="I61" s="74">
        <v>1</v>
      </c>
      <c r="K61" s="17"/>
      <c r="L61" s="18"/>
      <c r="M61" s="20"/>
      <c r="N61" s="21"/>
    </row>
    <row r="62" spans="2:14" ht="15" customHeight="1" x14ac:dyDescent="0.25">
      <c r="D62" s="2">
        <v>2023</v>
      </c>
      <c r="E62" s="74">
        <v>14</v>
      </c>
      <c r="F62" s="74"/>
      <c r="G62" s="75">
        <f t="shared" si="6"/>
        <v>2</v>
      </c>
      <c r="H62" s="74">
        <v>2</v>
      </c>
      <c r="I62" s="74">
        <v>0</v>
      </c>
      <c r="K62" s="17"/>
      <c r="L62" s="18"/>
      <c r="M62" s="20"/>
      <c r="N62" s="20"/>
    </row>
    <row r="63" spans="2:14" ht="15" customHeight="1" x14ac:dyDescent="0.25">
      <c r="D63" s="2">
        <v>2024</v>
      </c>
      <c r="E63" s="74">
        <v>12</v>
      </c>
      <c r="F63" s="74"/>
      <c r="G63" s="75">
        <f t="shared" si="6"/>
        <v>4</v>
      </c>
      <c r="H63" s="74">
        <v>4</v>
      </c>
      <c r="I63" s="74">
        <v>0</v>
      </c>
      <c r="K63" s="17"/>
    </row>
    <row r="64" spans="2:14" ht="8.1" customHeight="1" x14ac:dyDescent="0.25">
      <c r="D64" s="19"/>
      <c r="E64" s="76"/>
      <c r="F64" s="76"/>
      <c r="G64" s="76"/>
      <c r="H64" s="76"/>
      <c r="I64" s="76"/>
      <c r="K64" s="17"/>
    </row>
    <row r="65" spans="1:11" ht="15" customHeight="1" x14ac:dyDescent="0.25">
      <c r="B65" s="3" t="s">
        <v>5</v>
      </c>
      <c r="D65" s="2">
        <v>2022</v>
      </c>
      <c r="E65" s="74">
        <v>16</v>
      </c>
      <c r="F65" s="74"/>
      <c r="G65" s="75">
        <f t="shared" si="6"/>
        <v>7</v>
      </c>
      <c r="H65" s="74">
        <v>7</v>
      </c>
      <c r="I65" s="74">
        <v>0</v>
      </c>
      <c r="K65" s="17"/>
    </row>
    <row r="66" spans="1:11" ht="15" customHeight="1" x14ac:dyDescent="0.25">
      <c r="D66" s="2">
        <v>2023</v>
      </c>
      <c r="E66" s="74">
        <v>17</v>
      </c>
      <c r="F66" s="74"/>
      <c r="G66" s="75">
        <f t="shared" si="6"/>
        <v>1</v>
      </c>
      <c r="H66" s="74">
        <v>1</v>
      </c>
      <c r="I66" s="74">
        <v>0</v>
      </c>
      <c r="K66" s="17"/>
    </row>
    <row r="67" spans="1:11" ht="15" customHeight="1" x14ac:dyDescent="0.25">
      <c r="D67" s="2">
        <v>2024</v>
      </c>
      <c r="E67" s="74">
        <v>11</v>
      </c>
      <c r="F67" s="74"/>
      <c r="G67" s="75">
        <f t="shared" si="6"/>
        <v>1</v>
      </c>
      <c r="H67" s="74">
        <v>1</v>
      </c>
      <c r="I67" s="74">
        <v>0</v>
      </c>
      <c r="K67" s="17"/>
    </row>
    <row r="68" spans="1:11" ht="8.1" customHeight="1" x14ac:dyDescent="0.25">
      <c r="D68" s="19"/>
      <c r="E68" s="76"/>
      <c r="F68" s="76"/>
      <c r="G68" s="76"/>
      <c r="H68" s="76"/>
      <c r="I68" s="76"/>
      <c r="K68" s="17"/>
    </row>
    <row r="69" spans="1:11" ht="15" customHeight="1" x14ac:dyDescent="0.25">
      <c r="B69" s="3" t="s">
        <v>4</v>
      </c>
      <c r="D69" s="2">
        <v>2022</v>
      </c>
      <c r="E69" s="75">
        <v>227</v>
      </c>
      <c r="F69" s="74"/>
      <c r="G69" s="75">
        <f t="shared" si="6"/>
        <v>134</v>
      </c>
      <c r="H69" s="74">
        <v>124</v>
      </c>
      <c r="I69" s="74">
        <v>10</v>
      </c>
      <c r="K69" s="17"/>
    </row>
    <row r="70" spans="1:11" ht="15" customHeight="1" x14ac:dyDescent="0.25">
      <c r="D70" s="2">
        <v>2023</v>
      </c>
      <c r="E70" s="74">
        <v>220</v>
      </c>
      <c r="F70" s="74"/>
      <c r="G70" s="75">
        <f t="shared" si="6"/>
        <v>46</v>
      </c>
      <c r="H70" s="74">
        <v>42</v>
      </c>
      <c r="I70" s="74">
        <v>4</v>
      </c>
      <c r="K70" s="17"/>
    </row>
    <row r="71" spans="1:11" ht="15" customHeight="1" x14ac:dyDescent="0.25">
      <c r="D71" s="2">
        <v>2024</v>
      </c>
      <c r="E71" s="74">
        <v>180</v>
      </c>
      <c r="F71" s="74"/>
      <c r="G71" s="75">
        <f t="shared" si="6"/>
        <v>54</v>
      </c>
      <c r="H71" s="74">
        <v>45</v>
      </c>
      <c r="I71" s="74">
        <v>9</v>
      </c>
      <c r="K71" s="17"/>
    </row>
    <row r="72" spans="1:11" ht="8.1" customHeight="1" x14ac:dyDescent="0.25">
      <c r="D72" s="19"/>
      <c r="E72" s="76"/>
      <c r="F72" s="76"/>
      <c r="G72" s="76"/>
      <c r="H72" s="76"/>
      <c r="I72" s="76"/>
      <c r="K72" s="17"/>
    </row>
    <row r="73" spans="1:11" ht="15" customHeight="1" x14ac:dyDescent="0.25">
      <c r="B73" s="3" t="s">
        <v>3</v>
      </c>
      <c r="D73" s="2">
        <v>2022</v>
      </c>
      <c r="E73" s="74">
        <v>7</v>
      </c>
      <c r="F73" s="74"/>
      <c r="G73" s="75">
        <f t="shared" si="6"/>
        <v>5</v>
      </c>
      <c r="H73" s="74">
        <v>5</v>
      </c>
      <c r="I73" s="74">
        <v>0</v>
      </c>
      <c r="K73" s="17"/>
    </row>
    <row r="74" spans="1:11" ht="15" customHeight="1" x14ac:dyDescent="0.25">
      <c r="D74" s="2">
        <v>2023</v>
      </c>
      <c r="E74" s="74">
        <v>11</v>
      </c>
      <c r="F74" s="74"/>
      <c r="G74" s="75">
        <f t="shared" si="6"/>
        <v>1</v>
      </c>
      <c r="H74" s="74">
        <v>1</v>
      </c>
      <c r="I74" s="74">
        <v>0</v>
      </c>
      <c r="K74" s="17"/>
    </row>
    <row r="75" spans="1:11" ht="15" customHeight="1" x14ac:dyDescent="0.25">
      <c r="D75" s="2">
        <v>2024</v>
      </c>
      <c r="E75" s="74">
        <v>8</v>
      </c>
      <c r="F75" s="74"/>
      <c r="G75" s="75">
        <f t="shared" si="6"/>
        <v>0</v>
      </c>
      <c r="H75" s="74">
        <v>0</v>
      </c>
      <c r="I75" s="74">
        <v>0</v>
      </c>
      <c r="K75" s="17"/>
    </row>
    <row r="76" spans="1:11" ht="8.1" customHeight="1" x14ac:dyDescent="0.25">
      <c r="D76" s="19"/>
      <c r="E76" s="76"/>
      <c r="F76" s="76"/>
      <c r="G76" s="76"/>
      <c r="H76" s="76"/>
      <c r="I76" s="76"/>
      <c r="K76" s="17"/>
    </row>
    <row r="77" spans="1:11" ht="15" customHeight="1" x14ac:dyDescent="0.25">
      <c r="B77" s="3" t="s">
        <v>92</v>
      </c>
      <c r="D77" s="2">
        <v>2022</v>
      </c>
      <c r="E77" s="74">
        <v>90</v>
      </c>
      <c r="F77" s="74"/>
      <c r="G77" s="75">
        <f t="shared" si="6"/>
        <v>59</v>
      </c>
      <c r="H77" s="74">
        <v>48</v>
      </c>
      <c r="I77" s="74">
        <v>11</v>
      </c>
      <c r="K77" s="17"/>
    </row>
    <row r="78" spans="1:11" ht="15" customHeight="1" x14ac:dyDescent="0.25">
      <c r="D78" s="2">
        <v>2023</v>
      </c>
      <c r="E78" s="74">
        <v>102</v>
      </c>
      <c r="F78" s="74"/>
      <c r="G78" s="75">
        <f t="shared" si="6"/>
        <v>26</v>
      </c>
      <c r="H78" s="74">
        <v>24</v>
      </c>
      <c r="I78" s="74">
        <v>2</v>
      </c>
    </row>
    <row r="79" spans="1:11" ht="15" customHeight="1" x14ac:dyDescent="0.25">
      <c r="A79" s="14"/>
      <c r="B79" s="16"/>
      <c r="C79" s="16"/>
      <c r="D79" s="2">
        <v>2024</v>
      </c>
      <c r="E79" s="74">
        <v>67</v>
      </c>
      <c r="F79" s="74"/>
      <c r="G79" s="75">
        <f t="shared" si="6"/>
        <v>49</v>
      </c>
      <c r="H79" s="74">
        <v>41</v>
      </c>
      <c r="I79" s="74">
        <v>8</v>
      </c>
      <c r="J79" s="14"/>
    </row>
    <row r="80" spans="1:11" ht="8.1" customHeight="1" thickBot="1" x14ac:dyDescent="0.3">
      <c r="A80" s="11"/>
      <c r="B80" s="13"/>
      <c r="C80" s="13"/>
      <c r="D80" s="12"/>
      <c r="E80" s="77"/>
      <c r="F80" s="77"/>
      <c r="G80" s="77"/>
      <c r="H80" s="77"/>
      <c r="I80" s="77"/>
      <c r="J80" s="11"/>
    </row>
    <row r="81" spans="1:10" s="9" customFormat="1" x14ac:dyDescent="0.25">
      <c r="A81" s="4"/>
      <c r="B81" s="7"/>
      <c r="C81" s="7"/>
      <c r="D81" s="6"/>
      <c r="E81" s="78"/>
      <c r="F81" s="78"/>
      <c r="G81" s="78"/>
      <c r="H81" s="78"/>
      <c r="I81" s="78"/>
      <c r="J81" s="10" t="s">
        <v>1</v>
      </c>
    </row>
    <row r="82" spans="1:10" s="4" customFormat="1" x14ac:dyDescent="0.25">
      <c r="A82" s="7" t="s">
        <v>93</v>
      </c>
      <c r="B82" s="7"/>
      <c r="C82" s="7"/>
      <c r="D82" s="6"/>
      <c r="E82" s="78"/>
      <c r="F82" s="78"/>
      <c r="G82" s="78"/>
      <c r="H82" s="78"/>
      <c r="I82" s="78"/>
      <c r="J82" s="5" t="s">
        <v>0</v>
      </c>
    </row>
    <row r="83" spans="1:10" x14ac:dyDescent="0.25">
      <c r="A83" s="7" t="s">
        <v>94</v>
      </c>
    </row>
    <row r="84" spans="1:10" x14ac:dyDescent="0.25">
      <c r="A84" s="7" t="s">
        <v>95</v>
      </c>
    </row>
  </sheetData>
  <mergeCells count="3">
    <mergeCell ref="G15:I15"/>
    <mergeCell ref="G16:I16"/>
    <mergeCell ref="C12:J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69FDA-E55B-4A7B-B4C8-947BB9F7C5DC}">
  <sheetPr codeName="Sheet9"/>
  <dimension ref="A1:L70"/>
  <sheetViews>
    <sheetView showGridLines="0" view="pageBreakPreview" zoomScaleNormal="90" zoomScaleSheetLayoutView="100" workbookViewId="0">
      <selection activeCell="A15" sqref="A15:XFD15"/>
    </sheetView>
  </sheetViews>
  <sheetFormatPr defaultColWidth="9.140625" defaultRowHeight="13.5" x14ac:dyDescent="0.25"/>
  <cols>
    <col min="1" max="1" width="1.7109375" style="1" customWidth="1"/>
    <col min="2" max="2" width="15" style="3" customWidth="1"/>
    <col min="3" max="3" width="7.85546875" style="3" customWidth="1"/>
    <col min="4" max="4" width="20.42578125" style="2" customWidth="1"/>
    <col min="5" max="7" width="20.42578125" style="62" customWidth="1"/>
    <col min="8" max="8" width="2.140625" style="80" customWidth="1"/>
    <col min="9" max="9" width="9.140625" style="80"/>
    <col min="10" max="16384" width="9.140625" style="1"/>
  </cols>
  <sheetData>
    <row r="1" spans="1:11" ht="12" customHeight="1" x14ac:dyDescent="0.25">
      <c r="H1" s="79"/>
    </row>
    <row r="2" spans="1:11" ht="12" customHeight="1" x14ac:dyDescent="0.25">
      <c r="H2" s="79"/>
      <c r="I2" s="81"/>
      <c r="J2" s="38"/>
      <c r="K2" s="38"/>
    </row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6.5" customHeight="1" x14ac:dyDescent="0.25"/>
    <row r="9" spans="1:11" ht="11.25" customHeight="1" x14ac:dyDescent="0.25"/>
    <row r="10" spans="1:11" ht="11.25" customHeight="1" x14ac:dyDescent="0.25"/>
    <row r="11" spans="1:11" s="34" customFormat="1" ht="15" customHeight="1" x14ac:dyDescent="0.25">
      <c r="B11" s="37" t="s">
        <v>125</v>
      </c>
      <c r="C11" s="35" t="s">
        <v>100</v>
      </c>
      <c r="D11" s="36"/>
      <c r="E11" s="63"/>
      <c r="F11" s="63"/>
      <c r="G11" s="63"/>
      <c r="H11" s="82"/>
      <c r="I11" s="83"/>
    </row>
    <row r="12" spans="1:11" s="34" customFormat="1" ht="15" customHeight="1" x14ac:dyDescent="0.25">
      <c r="B12" s="37"/>
      <c r="C12" s="35" t="s">
        <v>96</v>
      </c>
      <c r="D12" s="36"/>
      <c r="E12" s="63"/>
      <c r="F12" s="63"/>
      <c r="G12" s="63"/>
      <c r="H12" s="82"/>
      <c r="I12" s="83"/>
    </row>
    <row r="13" spans="1:11" s="30" customFormat="1" ht="16.5" customHeight="1" x14ac:dyDescent="0.25">
      <c r="B13" s="33" t="s">
        <v>126</v>
      </c>
      <c r="C13" s="32" t="s">
        <v>82</v>
      </c>
      <c r="D13" s="31"/>
      <c r="E13" s="64"/>
      <c r="F13" s="64"/>
      <c r="G13" s="64"/>
      <c r="H13" s="84"/>
      <c r="I13" s="84"/>
    </row>
    <row r="14" spans="1:11" ht="8.1" customHeight="1" x14ac:dyDescent="0.25"/>
    <row r="15" spans="1:11" ht="19.5" customHeight="1" thickBot="1" x14ac:dyDescent="0.3">
      <c r="E15" s="2"/>
      <c r="F15" s="2"/>
      <c r="G15" s="2"/>
      <c r="H15" s="100" t="s">
        <v>173</v>
      </c>
      <c r="I15" s="1"/>
    </row>
    <row r="16" spans="1:11" ht="4.5" customHeight="1" thickTop="1" x14ac:dyDescent="0.25">
      <c r="A16" s="45"/>
      <c r="B16" s="46"/>
      <c r="C16" s="46"/>
      <c r="D16" s="47"/>
      <c r="E16" s="65"/>
      <c r="F16" s="65"/>
      <c r="G16" s="65"/>
      <c r="H16" s="85"/>
    </row>
    <row r="17" spans="1:11" ht="15" customHeight="1" x14ac:dyDescent="0.25">
      <c r="A17" s="48"/>
      <c r="B17" s="49" t="s">
        <v>46</v>
      </c>
      <c r="C17" s="50"/>
      <c r="D17" s="51" t="s">
        <v>25</v>
      </c>
      <c r="E17" s="66" t="s">
        <v>22</v>
      </c>
      <c r="F17" s="66" t="s">
        <v>21</v>
      </c>
      <c r="G17" s="66" t="s">
        <v>20</v>
      </c>
      <c r="H17" s="86"/>
    </row>
    <row r="18" spans="1:11" ht="15" customHeight="1" x14ac:dyDescent="0.25">
      <c r="A18" s="48"/>
      <c r="B18" s="54" t="s">
        <v>45</v>
      </c>
      <c r="C18" s="50"/>
      <c r="D18" s="55" t="s">
        <v>23</v>
      </c>
      <c r="E18" s="68" t="s">
        <v>19</v>
      </c>
      <c r="F18" s="68" t="s">
        <v>18</v>
      </c>
      <c r="G18" s="68" t="s">
        <v>17</v>
      </c>
      <c r="H18" s="86"/>
    </row>
    <row r="19" spans="1:11" s="14" customFormat="1" ht="8.1" customHeight="1" x14ac:dyDescent="0.25">
      <c r="A19" s="57"/>
      <c r="B19" s="58"/>
      <c r="C19" s="57"/>
      <c r="D19" s="59"/>
      <c r="E19" s="70"/>
      <c r="F19" s="70"/>
      <c r="G19" s="70"/>
      <c r="H19" s="87"/>
      <c r="I19" s="88"/>
    </row>
    <row r="20" spans="1:11" ht="8.1" customHeight="1" x14ac:dyDescent="0.25">
      <c r="A20" s="14"/>
      <c r="B20" s="27"/>
      <c r="C20" s="27"/>
      <c r="D20" s="29"/>
      <c r="E20" s="71"/>
      <c r="F20" s="71"/>
      <c r="G20" s="71"/>
      <c r="H20" s="88"/>
      <c r="J20" s="28"/>
      <c r="K20" s="28"/>
    </row>
    <row r="21" spans="1:11" ht="15" customHeight="1" x14ac:dyDescent="0.25">
      <c r="A21" s="14"/>
      <c r="B21" s="27" t="s">
        <v>22</v>
      </c>
      <c r="C21" s="26"/>
      <c r="D21" s="23">
        <v>2022</v>
      </c>
      <c r="E21" s="72">
        <f>SUM(E25,E29,E33,E37,E41,E45,E49,E53,E57,E61,E65)</f>
        <v>370</v>
      </c>
      <c r="F21" s="72">
        <f t="shared" ref="F21:G23" si="0">SUM(F25,F29,F33,F37,F41,F45,F49,F53,F57,F61,F65)</f>
        <v>314</v>
      </c>
      <c r="G21" s="72">
        <f t="shared" si="0"/>
        <v>56</v>
      </c>
      <c r="H21" s="88"/>
    </row>
    <row r="22" spans="1:11" ht="15" customHeight="1" x14ac:dyDescent="0.25">
      <c r="B22" s="40" t="s">
        <v>19</v>
      </c>
      <c r="C22" s="25"/>
      <c r="D22" s="23">
        <v>2023</v>
      </c>
      <c r="E22" s="72">
        <f t="shared" ref="E22" si="1">SUM(E26,E30,E34,E38,E42,E46,E50,E54,E58,E62,E66)</f>
        <v>140</v>
      </c>
      <c r="F22" s="72">
        <f t="shared" si="0"/>
        <v>132</v>
      </c>
      <c r="G22" s="72">
        <f t="shared" si="0"/>
        <v>8</v>
      </c>
    </row>
    <row r="23" spans="1:11" ht="15" customHeight="1" x14ac:dyDescent="0.25">
      <c r="B23" s="25"/>
      <c r="C23" s="25"/>
      <c r="D23" s="23">
        <v>2024</v>
      </c>
      <c r="E23" s="72">
        <f>SUM(E27,E31,E35,E39,E43,E47,E51,E55,E59,E63,E67)</f>
        <v>158</v>
      </c>
      <c r="F23" s="72">
        <f t="shared" si="0"/>
        <v>135</v>
      </c>
      <c r="G23" s="72">
        <f t="shared" si="0"/>
        <v>23</v>
      </c>
    </row>
    <row r="24" spans="1:11" ht="8.1" customHeight="1" x14ac:dyDescent="0.25">
      <c r="D24" s="23"/>
      <c r="E24" s="73"/>
      <c r="F24" s="73"/>
      <c r="G24" s="73"/>
    </row>
    <row r="25" spans="1:11" ht="15" customHeight="1" x14ac:dyDescent="0.25">
      <c r="B25" s="25" t="s">
        <v>113</v>
      </c>
      <c r="D25" s="2">
        <v>2022</v>
      </c>
      <c r="E25" s="74" t="s">
        <v>2</v>
      </c>
      <c r="F25" s="74" t="s">
        <v>2</v>
      </c>
      <c r="G25" s="74" t="s">
        <v>2</v>
      </c>
    </row>
    <row r="26" spans="1:11" ht="15" customHeight="1" x14ac:dyDescent="0.25">
      <c r="B26" s="40" t="s">
        <v>114</v>
      </c>
      <c r="D26" s="2">
        <v>2023</v>
      </c>
      <c r="E26" s="74" t="s">
        <v>2</v>
      </c>
      <c r="F26" s="74" t="s">
        <v>2</v>
      </c>
      <c r="G26" s="74" t="s">
        <v>2</v>
      </c>
    </row>
    <row r="27" spans="1:11" ht="15" customHeight="1" x14ac:dyDescent="0.25">
      <c r="D27" s="2">
        <v>2024</v>
      </c>
      <c r="E27" s="74" t="s">
        <v>2</v>
      </c>
      <c r="F27" s="74" t="s">
        <v>2</v>
      </c>
      <c r="G27" s="74" t="s">
        <v>2</v>
      </c>
    </row>
    <row r="28" spans="1:11" ht="8.1" customHeight="1" x14ac:dyDescent="0.25">
      <c r="D28" s="19"/>
      <c r="E28" s="76"/>
      <c r="F28" s="76"/>
      <c r="G28" s="76"/>
    </row>
    <row r="29" spans="1:11" ht="15" customHeight="1" x14ac:dyDescent="0.25">
      <c r="B29" s="25" t="s">
        <v>44</v>
      </c>
      <c r="D29" s="2">
        <v>2022</v>
      </c>
      <c r="E29" s="74" t="s">
        <v>2</v>
      </c>
      <c r="F29" s="74" t="s">
        <v>2</v>
      </c>
      <c r="G29" s="74" t="s">
        <v>2</v>
      </c>
    </row>
    <row r="30" spans="1:11" ht="15" customHeight="1" x14ac:dyDescent="0.25">
      <c r="B30" s="40" t="s">
        <v>43</v>
      </c>
      <c r="D30" s="2">
        <v>2023</v>
      </c>
      <c r="E30" s="74" t="s">
        <v>2</v>
      </c>
      <c r="F30" s="74" t="s">
        <v>2</v>
      </c>
      <c r="G30" s="74" t="s">
        <v>2</v>
      </c>
    </row>
    <row r="31" spans="1:11" ht="15" customHeight="1" x14ac:dyDescent="0.25">
      <c r="D31" s="2">
        <v>2024</v>
      </c>
      <c r="E31" s="74" t="s">
        <v>2</v>
      </c>
      <c r="F31" s="74" t="s">
        <v>2</v>
      </c>
      <c r="G31" s="74" t="s">
        <v>2</v>
      </c>
    </row>
    <row r="32" spans="1:11" ht="8.1" customHeight="1" x14ac:dyDescent="0.25">
      <c r="D32" s="19"/>
      <c r="E32" s="76"/>
      <c r="F32" s="76"/>
      <c r="G32" s="76"/>
    </row>
    <row r="33" spans="1:9" ht="15" customHeight="1" x14ac:dyDescent="0.25">
      <c r="B33" s="25" t="s">
        <v>42</v>
      </c>
      <c r="D33" s="2">
        <v>2022</v>
      </c>
      <c r="E33" s="74" t="s">
        <v>2</v>
      </c>
      <c r="F33" s="74" t="s">
        <v>2</v>
      </c>
      <c r="G33" s="74" t="s">
        <v>2</v>
      </c>
    </row>
    <row r="34" spans="1:9" ht="15" customHeight="1" x14ac:dyDescent="0.25">
      <c r="B34" s="40" t="s">
        <v>41</v>
      </c>
      <c r="D34" s="2">
        <v>2023</v>
      </c>
      <c r="E34" s="74" t="s">
        <v>2</v>
      </c>
      <c r="F34" s="74" t="s">
        <v>2</v>
      </c>
      <c r="G34" s="74" t="s">
        <v>2</v>
      </c>
    </row>
    <row r="35" spans="1:9" ht="15" customHeight="1" x14ac:dyDescent="0.25">
      <c r="D35" s="2">
        <v>2024</v>
      </c>
      <c r="E35" s="74" t="s">
        <v>2</v>
      </c>
      <c r="F35" s="74" t="s">
        <v>2</v>
      </c>
      <c r="G35" s="74" t="s">
        <v>2</v>
      </c>
    </row>
    <row r="36" spans="1:9" ht="8.1" customHeight="1" x14ac:dyDescent="0.25">
      <c r="D36" s="19"/>
      <c r="E36" s="76"/>
      <c r="F36" s="76"/>
      <c r="G36" s="76"/>
    </row>
    <row r="37" spans="1:9" ht="15" customHeight="1" x14ac:dyDescent="0.25">
      <c r="B37" s="25" t="s">
        <v>40</v>
      </c>
      <c r="D37" s="2">
        <v>2022</v>
      </c>
      <c r="E37" s="74" t="s">
        <v>2</v>
      </c>
      <c r="F37" s="74" t="s">
        <v>2</v>
      </c>
      <c r="G37" s="74" t="s">
        <v>2</v>
      </c>
    </row>
    <row r="38" spans="1:9" ht="15" customHeight="1" x14ac:dyDescent="0.25">
      <c r="B38" s="40" t="s">
        <v>39</v>
      </c>
      <c r="D38" s="2">
        <v>2023</v>
      </c>
      <c r="E38" s="74" t="s">
        <v>2</v>
      </c>
      <c r="F38" s="74" t="s">
        <v>2</v>
      </c>
      <c r="G38" s="74" t="s">
        <v>2</v>
      </c>
    </row>
    <row r="39" spans="1:9" s="3" customFormat="1" ht="15" customHeight="1" x14ac:dyDescent="0.25">
      <c r="A39" s="1"/>
      <c r="D39" s="2">
        <v>2024</v>
      </c>
      <c r="E39" s="74" t="s">
        <v>2</v>
      </c>
      <c r="F39" s="74" t="s">
        <v>2</v>
      </c>
      <c r="G39" s="74" t="s">
        <v>2</v>
      </c>
      <c r="H39" s="80"/>
      <c r="I39" s="80"/>
    </row>
    <row r="40" spans="1:9" ht="8.1" customHeight="1" x14ac:dyDescent="0.25">
      <c r="D40" s="19"/>
      <c r="E40" s="76"/>
      <c r="F40" s="76"/>
      <c r="G40" s="76"/>
    </row>
    <row r="41" spans="1:9" ht="15" customHeight="1" x14ac:dyDescent="0.25">
      <c r="A41" s="3"/>
      <c r="B41" s="25" t="s">
        <v>38</v>
      </c>
      <c r="D41" s="2">
        <v>2022</v>
      </c>
      <c r="E41" s="74" t="s">
        <v>2</v>
      </c>
      <c r="F41" s="74" t="s">
        <v>2</v>
      </c>
      <c r="G41" s="74" t="s">
        <v>2</v>
      </c>
    </row>
    <row r="42" spans="1:9" ht="15" customHeight="1" x14ac:dyDescent="0.25">
      <c r="B42" s="40" t="s">
        <v>37</v>
      </c>
      <c r="D42" s="2">
        <v>2023</v>
      </c>
      <c r="E42" s="74" t="s">
        <v>2</v>
      </c>
      <c r="F42" s="74" t="s">
        <v>2</v>
      </c>
      <c r="G42" s="74" t="s">
        <v>2</v>
      </c>
    </row>
    <row r="43" spans="1:9" ht="15" customHeight="1" x14ac:dyDescent="0.25">
      <c r="D43" s="2">
        <v>2024</v>
      </c>
      <c r="E43" s="74" t="s">
        <v>2</v>
      </c>
      <c r="F43" s="74" t="s">
        <v>2</v>
      </c>
      <c r="G43" s="74" t="s">
        <v>2</v>
      </c>
    </row>
    <row r="44" spans="1:9" ht="8.1" customHeight="1" x14ac:dyDescent="0.25">
      <c r="D44" s="19"/>
      <c r="E44" s="76"/>
      <c r="F44" s="76"/>
      <c r="G44" s="76"/>
    </row>
    <row r="45" spans="1:9" ht="15" customHeight="1" x14ac:dyDescent="0.25">
      <c r="B45" s="25" t="s">
        <v>36</v>
      </c>
      <c r="D45" s="2">
        <v>2022</v>
      </c>
      <c r="E45" s="75">
        <f t="shared" ref="E45:E55" si="2">SUM(F45:G45)</f>
        <v>196</v>
      </c>
      <c r="F45" s="74">
        <v>166</v>
      </c>
      <c r="G45" s="74">
        <v>30</v>
      </c>
    </row>
    <row r="46" spans="1:9" ht="15" customHeight="1" x14ac:dyDescent="0.25">
      <c r="B46" s="40" t="s">
        <v>35</v>
      </c>
      <c r="D46" s="2">
        <v>2023</v>
      </c>
      <c r="E46" s="75">
        <f t="shared" si="2"/>
        <v>91</v>
      </c>
      <c r="F46" s="74">
        <v>87</v>
      </c>
      <c r="G46" s="74">
        <v>4</v>
      </c>
    </row>
    <row r="47" spans="1:9" ht="15" customHeight="1" x14ac:dyDescent="0.25">
      <c r="D47" s="2">
        <v>2024</v>
      </c>
      <c r="E47" s="75">
        <f t="shared" si="2"/>
        <v>83</v>
      </c>
      <c r="F47" s="74">
        <v>74</v>
      </c>
      <c r="G47" s="74">
        <v>9</v>
      </c>
    </row>
    <row r="48" spans="1:9" ht="8.1" customHeight="1" x14ac:dyDescent="0.25">
      <c r="D48" s="19"/>
      <c r="E48" s="76"/>
      <c r="F48" s="76"/>
      <c r="G48" s="76"/>
    </row>
    <row r="49" spans="2:12" ht="15" customHeight="1" x14ac:dyDescent="0.25">
      <c r="B49" s="25" t="s">
        <v>34</v>
      </c>
      <c r="D49" s="2">
        <v>2022</v>
      </c>
      <c r="E49" s="75">
        <f t="shared" si="2"/>
        <v>166</v>
      </c>
      <c r="F49" s="74">
        <v>141</v>
      </c>
      <c r="G49" s="74">
        <v>25</v>
      </c>
    </row>
    <row r="50" spans="2:12" ht="15" customHeight="1" x14ac:dyDescent="0.25">
      <c r="B50" s="40" t="s">
        <v>33</v>
      </c>
      <c r="D50" s="2">
        <v>2023</v>
      </c>
      <c r="E50" s="75">
        <f t="shared" si="2"/>
        <v>46</v>
      </c>
      <c r="F50" s="74">
        <v>43</v>
      </c>
      <c r="G50" s="74">
        <v>3</v>
      </c>
    </row>
    <row r="51" spans="2:12" ht="15" customHeight="1" x14ac:dyDescent="0.25">
      <c r="D51" s="2">
        <v>2024</v>
      </c>
      <c r="E51" s="75">
        <f t="shared" si="2"/>
        <v>70</v>
      </c>
      <c r="F51" s="74">
        <v>57</v>
      </c>
      <c r="G51" s="74">
        <v>13</v>
      </c>
    </row>
    <row r="52" spans="2:12" ht="8.1" customHeight="1" x14ac:dyDescent="0.25">
      <c r="D52" s="19"/>
      <c r="E52" s="76"/>
      <c r="F52" s="76"/>
      <c r="G52" s="76"/>
    </row>
    <row r="53" spans="2:12" ht="15" customHeight="1" x14ac:dyDescent="0.25">
      <c r="B53" s="25" t="s">
        <v>32</v>
      </c>
      <c r="D53" s="2">
        <v>2022</v>
      </c>
      <c r="E53" s="75">
        <f t="shared" si="2"/>
        <v>8</v>
      </c>
      <c r="F53" s="74">
        <v>7</v>
      </c>
      <c r="G53" s="74">
        <v>1</v>
      </c>
    </row>
    <row r="54" spans="2:12" ht="15" customHeight="1" x14ac:dyDescent="0.25">
      <c r="B54" s="40" t="s">
        <v>31</v>
      </c>
      <c r="D54" s="2">
        <v>2023</v>
      </c>
      <c r="E54" s="75">
        <f t="shared" si="2"/>
        <v>3</v>
      </c>
      <c r="F54" s="74">
        <v>2</v>
      </c>
      <c r="G54" s="74">
        <v>1</v>
      </c>
    </row>
    <row r="55" spans="2:12" ht="15" customHeight="1" x14ac:dyDescent="0.25">
      <c r="D55" s="2">
        <v>2024</v>
      </c>
      <c r="E55" s="75">
        <f t="shared" si="2"/>
        <v>5</v>
      </c>
      <c r="F55" s="74">
        <v>4</v>
      </c>
      <c r="G55" s="74">
        <v>1</v>
      </c>
    </row>
    <row r="56" spans="2:12" ht="8.1" customHeight="1" x14ac:dyDescent="0.25">
      <c r="D56" s="19"/>
      <c r="E56" s="76"/>
      <c r="F56" s="76"/>
      <c r="G56" s="76"/>
    </row>
    <row r="57" spans="2:12" ht="15" customHeight="1" x14ac:dyDescent="0.25">
      <c r="B57" s="25" t="s">
        <v>30</v>
      </c>
      <c r="D57" s="2">
        <v>2022</v>
      </c>
      <c r="E57" s="74" t="s">
        <v>2</v>
      </c>
      <c r="F57" s="74" t="s">
        <v>2</v>
      </c>
      <c r="G57" s="74" t="s">
        <v>2</v>
      </c>
    </row>
    <row r="58" spans="2:12" ht="15" customHeight="1" x14ac:dyDescent="0.25">
      <c r="B58" s="40" t="s">
        <v>29</v>
      </c>
      <c r="D58" s="2">
        <v>2023</v>
      </c>
      <c r="E58" s="74" t="s">
        <v>2</v>
      </c>
      <c r="F58" s="74" t="s">
        <v>2</v>
      </c>
      <c r="G58" s="74" t="s">
        <v>2</v>
      </c>
    </row>
    <row r="59" spans="2:12" ht="15" customHeight="1" x14ac:dyDescent="0.25">
      <c r="D59" s="2">
        <v>2024</v>
      </c>
      <c r="E59" s="74" t="s">
        <v>2</v>
      </c>
      <c r="F59" s="74" t="s">
        <v>2</v>
      </c>
      <c r="G59" s="74" t="s">
        <v>2</v>
      </c>
    </row>
    <row r="60" spans="2:12" ht="8.1" customHeight="1" x14ac:dyDescent="0.25">
      <c r="D60" s="19"/>
      <c r="E60" s="76"/>
      <c r="F60" s="76"/>
      <c r="G60" s="76"/>
    </row>
    <row r="61" spans="2:12" ht="15" customHeight="1" x14ac:dyDescent="0.25">
      <c r="B61" s="25" t="s">
        <v>28</v>
      </c>
      <c r="D61" s="2">
        <v>2022</v>
      </c>
      <c r="E61" s="74" t="s">
        <v>2</v>
      </c>
      <c r="F61" s="74" t="s">
        <v>2</v>
      </c>
      <c r="G61" s="74" t="s">
        <v>2</v>
      </c>
      <c r="J61" s="18"/>
      <c r="K61" s="20"/>
      <c r="L61" s="21"/>
    </row>
    <row r="62" spans="2:12" ht="15" customHeight="1" x14ac:dyDescent="0.25">
      <c r="B62" s="40" t="s">
        <v>27</v>
      </c>
      <c r="D62" s="2">
        <v>2023</v>
      </c>
      <c r="E62" s="74" t="s">
        <v>2</v>
      </c>
      <c r="F62" s="74" t="s">
        <v>2</v>
      </c>
      <c r="G62" s="74" t="s">
        <v>2</v>
      </c>
      <c r="J62" s="18"/>
      <c r="K62" s="20"/>
      <c r="L62" s="20"/>
    </row>
    <row r="63" spans="2:12" ht="15" customHeight="1" x14ac:dyDescent="0.25">
      <c r="D63" s="2">
        <v>2024</v>
      </c>
      <c r="E63" s="74" t="s">
        <v>2</v>
      </c>
      <c r="F63" s="74" t="s">
        <v>2</v>
      </c>
      <c r="G63" s="74" t="s">
        <v>2</v>
      </c>
    </row>
    <row r="64" spans="2:12" ht="8.1" customHeight="1" x14ac:dyDescent="0.25">
      <c r="D64" s="19"/>
      <c r="E64" s="76"/>
      <c r="F64" s="76"/>
      <c r="G64" s="76"/>
    </row>
    <row r="65" spans="1:9" ht="15" customHeight="1" x14ac:dyDescent="0.2">
      <c r="B65" s="41" t="s">
        <v>90</v>
      </c>
      <c r="D65" s="2">
        <v>2022</v>
      </c>
      <c r="E65" s="74" t="s">
        <v>2</v>
      </c>
      <c r="F65" s="74" t="s">
        <v>2</v>
      </c>
      <c r="G65" s="74" t="s">
        <v>2</v>
      </c>
    </row>
    <row r="66" spans="1:9" ht="15" customHeight="1" x14ac:dyDescent="0.25">
      <c r="B66" s="40" t="s">
        <v>149</v>
      </c>
      <c r="D66" s="2">
        <v>2023</v>
      </c>
      <c r="E66" s="74" t="s">
        <v>2</v>
      </c>
      <c r="F66" s="74" t="s">
        <v>2</v>
      </c>
      <c r="G66" s="74" t="s">
        <v>2</v>
      </c>
    </row>
    <row r="67" spans="1:9" ht="15" customHeight="1" x14ac:dyDescent="0.25">
      <c r="D67" s="2">
        <v>2024</v>
      </c>
      <c r="E67" s="74" t="s">
        <v>2</v>
      </c>
      <c r="F67" s="74" t="s">
        <v>2</v>
      </c>
      <c r="G67" s="74" t="s">
        <v>2</v>
      </c>
    </row>
    <row r="68" spans="1:9" ht="8.1" customHeight="1" thickBot="1" x14ac:dyDescent="0.3">
      <c r="A68" s="11"/>
      <c r="B68" s="13"/>
      <c r="C68" s="13"/>
      <c r="D68" s="12"/>
      <c r="E68" s="77"/>
      <c r="F68" s="77"/>
      <c r="G68" s="77"/>
      <c r="H68" s="89"/>
    </row>
    <row r="69" spans="1:9" s="9" customFormat="1" x14ac:dyDescent="0.25">
      <c r="A69" s="4"/>
      <c r="B69" s="7"/>
      <c r="C69" s="7"/>
      <c r="D69" s="6"/>
      <c r="E69" s="78"/>
      <c r="F69" s="78"/>
      <c r="G69" s="78"/>
      <c r="H69" s="90" t="s">
        <v>1</v>
      </c>
      <c r="I69" s="91"/>
    </row>
    <row r="70" spans="1:9" s="4" customFormat="1" x14ac:dyDescent="0.25">
      <c r="A70" s="8"/>
      <c r="B70" s="7"/>
      <c r="C70" s="7"/>
      <c r="D70" s="6"/>
      <c r="E70" s="78"/>
      <c r="F70" s="78"/>
      <c r="G70" s="78"/>
      <c r="H70" s="92" t="s">
        <v>0</v>
      </c>
      <c r="I70" s="93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80" fitToWidth="0" orientation="portrait" r:id="rId1"/>
  <headerFooter>
    <oddHeader xml:space="preserve">&amp;R&amp;"-,Bold"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4.1</vt:lpstr>
      <vt:lpstr>4.1a</vt:lpstr>
      <vt:lpstr>4.1b</vt:lpstr>
      <vt:lpstr>4.2</vt:lpstr>
      <vt:lpstr>4.3</vt:lpstr>
      <vt:lpstr>4.3a</vt:lpstr>
      <vt:lpstr>4.3b</vt:lpstr>
      <vt:lpstr>4.4</vt:lpstr>
      <vt:lpstr>4.4a</vt:lpstr>
      <vt:lpstr>4.4b</vt:lpstr>
      <vt:lpstr>4.5</vt:lpstr>
      <vt:lpstr>4.5a</vt:lpstr>
      <vt:lpstr>4.5b</vt:lpstr>
      <vt:lpstr>4.6</vt:lpstr>
      <vt:lpstr>4.7</vt:lpstr>
      <vt:lpstr>4.7a</vt:lpstr>
      <vt:lpstr>4.7b</vt:lpstr>
      <vt:lpstr>4.8</vt:lpstr>
      <vt:lpstr>4.8a</vt:lpstr>
      <vt:lpstr>4.8b</vt:lpstr>
      <vt:lpstr>4.9</vt:lpstr>
      <vt:lpstr>'4.1'!Print_Area</vt:lpstr>
      <vt:lpstr>'4.1a'!Print_Area</vt:lpstr>
      <vt:lpstr>'4.1b'!Print_Area</vt:lpstr>
      <vt:lpstr>'4.2'!Print_Area</vt:lpstr>
      <vt:lpstr>'4.3'!Print_Area</vt:lpstr>
      <vt:lpstr>'4.3a'!Print_Area</vt:lpstr>
      <vt:lpstr>'4.3b'!Print_Area</vt:lpstr>
      <vt:lpstr>'4.4'!Print_Area</vt:lpstr>
      <vt:lpstr>'4.4a'!Print_Area</vt:lpstr>
      <vt:lpstr>'4.4b'!Print_Area</vt:lpstr>
      <vt:lpstr>'4.5'!Print_Area</vt:lpstr>
      <vt:lpstr>'4.5a'!Print_Area</vt:lpstr>
      <vt:lpstr>'4.5b'!Print_Area</vt:lpstr>
      <vt:lpstr>'4.6'!Print_Area</vt:lpstr>
      <vt:lpstr>'4.7'!Print_Area</vt:lpstr>
      <vt:lpstr>'4.7a'!Print_Area</vt:lpstr>
      <vt:lpstr>'4.7b'!Print_Area</vt:lpstr>
      <vt:lpstr>'4.8'!Print_Area</vt:lpstr>
      <vt:lpstr>'4.8a'!Print_Area</vt:lpstr>
      <vt:lpstr>'4.8b'!Print_Area</vt:lpstr>
      <vt:lpstr>'4.9'!Print_Area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Diyana Abdul Aziz</dc:creator>
  <cp:lastModifiedBy>Nur Diyana Abdul Aziz</cp:lastModifiedBy>
  <cp:lastPrinted>2025-10-06T03:08:29Z</cp:lastPrinted>
  <dcterms:created xsi:type="dcterms:W3CDTF">2025-09-12T08:30:03Z</dcterms:created>
  <dcterms:modified xsi:type="dcterms:W3CDTF">2025-10-13T06:25:34Z</dcterms:modified>
</cp:coreProperties>
</file>